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დეფექტური" sheetId="4" r:id="rId1"/>
  </sheets>
  <calcPr calcId="125725"/>
</workbook>
</file>

<file path=xl/calcChain.xml><?xml version="1.0" encoding="utf-8"?>
<calcChain xmlns="http://schemas.openxmlformats.org/spreadsheetml/2006/main">
  <c r="D105" i="4"/>
  <c r="D104"/>
  <c r="D103"/>
  <c r="D102"/>
  <c r="D101"/>
  <c r="D100"/>
  <c r="D99"/>
  <c r="D98"/>
  <c r="D97"/>
  <c r="D95"/>
</calcChain>
</file>

<file path=xl/sharedStrings.xml><?xml version="1.0" encoding="utf-8"?>
<sst xmlns="http://schemas.openxmlformats.org/spreadsheetml/2006/main" count="260" uniqueCount="151">
  <si>
    <t>#</t>
  </si>
  <si>
    <t>jami</t>
  </si>
  <si>
    <t>cali</t>
  </si>
  <si>
    <t>%</t>
  </si>
  <si>
    <t>jami:</t>
  </si>
  <si>
    <t>gegmiuri dagroveba:</t>
  </si>
  <si>
    <t>zednadebi xarjebi:</t>
  </si>
  <si>
    <t>masala</t>
  </si>
  <si>
    <t>xelfasi</t>
  </si>
  <si>
    <t xml:space="preserve">   samSeneblo </t>
  </si>
  <si>
    <t>s a m u S a o s</t>
  </si>
  <si>
    <t xml:space="preserve">   meqanizmebi</t>
  </si>
  <si>
    <t>dasaxeleba</t>
  </si>
  <si>
    <t>sul</t>
  </si>
  <si>
    <t>erT.</t>
  </si>
  <si>
    <t>fasi</t>
  </si>
  <si>
    <t>gauTvaliswinebeli xarjebi</t>
  </si>
  <si>
    <t xml:space="preserve">satransporto xarjebi:             </t>
  </si>
  <si>
    <t>ventili  d=25mm.</t>
  </si>
  <si>
    <t>ventili  d=20mm.</t>
  </si>
  <si>
    <t>c</t>
  </si>
  <si>
    <t>d R g</t>
  </si>
  <si>
    <t>I. gaTbobis sistemis mowyobis samuSaoebi:</t>
  </si>
  <si>
    <t>a) demontaJi:</t>
  </si>
  <si>
    <t>foladis paneluri radiatorebis demontaJi</t>
  </si>
  <si>
    <t>foladis milebis d=125-150mm demontaJi</t>
  </si>
  <si>
    <t>g/m</t>
  </si>
  <si>
    <t>foladis milebis d=65-100mm demontaJi</t>
  </si>
  <si>
    <t>foladis milebis d=50mm demontaJi</t>
  </si>
  <si>
    <t>polimeruli milebis d=63-110mm demontaJi</t>
  </si>
  <si>
    <t>polimeruli milebis d=20-50mm demontaJi</t>
  </si>
  <si>
    <t>b) samontaJo samuSaoebi:</t>
  </si>
  <si>
    <t>sxvadasxva warmadobis tumboebis montaJi woniT 0.1tn-mde</t>
  </si>
  <si>
    <r>
      <t xml:space="preserve">tumbo avtomatiT </t>
    </r>
    <r>
      <rPr>
        <sz val="11"/>
        <color theme="1"/>
        <rFont val="Calibri"/>
        <family val="2"/>
      </rPr>
      <t>G</t>
    </r>
    <r>
      <rPr>
        <sz val="11"/>
        <color theme="1"/>
        <rFont val="AcadNusx"/>
      </rPr>
      <t xml:space="preserve">=18.5-20.0m3/sT </t>
    </r>
    <r>
      <rPr>
        <sz val="11"/>
        <color theme="1"/>
        <rFont val="Calibri"/>
        <family val="2"/>
      </rPr>
      <t>H</t>
    </r>
    <r>
      <rPr>
        <sz val="11"/>
        <color theme="1"/>
        <rFont val="AcadNusx"/>
      </rPr>
      <t>=8.2-8m</t>
    </r>
  </si>
  <si>
    <r>
      <t xml:space="preserve">tumbo avtomatiT </t>
    </r>
    <r>
      <rPr>
        <sz val="11"/>
        <color theme="1"/>
        <rFont val="Calibri"/>
        <family val="2"/>
      </rPr>
      <t>G</t>
    </r>
    <r>
      <rPr>
        <sz val="11"/>
        <color theme="1"/>
        <rFont val="AcadNusx"/>
      </rPr>
      <t xml:space="preserve">=14.6m3/sT </t>
    </r>
    <r>
      <rPr>
        <sz val="11"/>
        <color theme="1"/>
        <rFont val="Calibri"/>
        <family val="2"/>
      </rPr>
      <t>H</t>
    </r>
    <r>
      <rPr>
        <sz val="11"/>
        <color theme="1"/>
        <rFont val="AcadNusx"/>
      </rPr>
      <t>=7m</t>
    </r>
  </si>
  <si>
    <r>
      <t xml:space="preserve">tumbo avtomatiT </t>
    </r>
    <r>
      <rPr>
        <sz val="11"/>
        <color theme="1"/>
        <rFont val="Calibri"/>
        <family val="2"/>
      </rPr>
      <t>G</t>
    </r>
    <r>
      <rPr>
        <sz val="11"/>
        <color theme="1"/>
        <rFont val="AcadNusx"/>
      </rPr>
      <t xml:space="preserve">=11.5-12m3/sT </t>
    </r>
    <r>
      <rPr>
        <sz val="11"/>
        <color theme="1"/>
        <rFont val="Calibri"/>
        <family val="2"/>
      </rPr>
      <t>H</t>
    </r>
    <r>
      <rPr>
        <sz val="11"/>
        <color theme="1"/>
        <rFont val="AcadNusx"/>
      </rPr>
      <t>=6.5-7m</t>
    </r>
  </si>
  <si>
    <r>
      <t xml:space="preserve">tumbo avtomatiT </t>
    </r>
    <r>
      <rPr>
        <sz val="11"/>
        <color theme="1"/>
        <rFont val="Calibri"/>
        <family val="2"/>
      </rPr>
      <t>G</t>
    </r>
    <r>
      <rPr>
        <sz val="11"/>
        <color theme="1"/>
        <rFont val="AcadNusx"/>
      </rPr>
      <t xml:space="preserve">=9.8m3/sT </t>
    </r>
    <r>
      <rPr>
        <sz val="11"/>
        <color theme="1"/>
        <rFont val="Calibri"/>
        <family val="2"/>
      </rPr>
      <t>H</t>
    </r>
    <r>
      <rPr>
        <sz val="11"/>
        <color theme="1"/>
        <rFont val="AcadNusx"/>
      </rPr>
      <t>=7.5m</t>
    </r>
  </si>
  <si>
    <r>
      <t xml:space="preserve">tumbo avtomatiT </t>
    </r>
    <r>
      <rPr>
        <sz val="11"/>
        <color theme="1"/>
        <rFont val="Calibri"/>
        <family val="2"/>
      </rPr>
      <t>G</t>
    </r>
    <r>
      <rPr>
        <sz val="11"/>
        <color theme="1"/>
        <rFont val="AcadNusx"/>
      </rPr>
      <t xml:space="preserve">=6.7m3/sT </t>
    </r>
    <r>
      <rPr>
        <sz val="11"/>
        <color theme="1"/>
        <rFont val="Calibri"/>
        <family val="2"/>
      </rPr>
      <t>H</t>
    </r>
    <r>
      <rPr>
        <sz val="11"/>
        <color theme="1"/>
        <rFont val="AcadNusx"/>
      </rPr>
      <t>=5m</t>
    </r>
  </si>
  <si>
    <t>foladis paneluri radiatorebis montaJi 1.2m-mde ventilebTan erTad</t>
  </si>
  <si>
    <r>
      <t xml:space="preserve">paneluri radiatori, 600X1100 </t>
    </r>
    <r>
      <rPr>
        <sz val="11"/>
        <color theme="1"/>
        <rFont val="Calibri"/>
        <family val="2"/>
      </rPr>
      <t>PKKP</t>
    </r>
    <r>
      <rPr>
        <sz val="11"/>
        <color theme="1"/>
        <rFont val="AcadNusx"/>
      </rPr>
      <t>-22</t>
    </r>
  </si>
  <si>
    <r>
      <t xml:space="preserve">paneluri radiatori, 600X1000  </t>
    </r>
    <r>
      <rPr>
        <sz val="11"/>
        <color theme="1"/>
        <rFont val="Calibri"/>
        <family val="2"/>
      </rPr>
      <t>PKKP</t>
    </r>
    <r>
      <rPr>
        <sz val="11"/>
        <color theme="1"/>
        <rFont val="AcadNusx"/>
      </rPr>
      <t>-22</t>
    </r>
  </si>
  <si>
    <r>
      <t xml:space="preserve">paneluri radiatoris, 600X900  </t>
    </r>
    <r>
      <rPr>
        <sz val="11"/>
        <color theme="1"/>
        <rFont val="Calibri"/>
        <family val="2"/>
      </rPr>
      <t>PKKP</t>
    </r>
    <r>
      <rPr>
        <sz val="11"/>
        <color theme="1"/>
        <rFont val="AcadNusx"/>
      </rPr>
      <t>-22</t>
    </r>
  </si>
  <si>
    <r>
      <t xml:space="preserve">paneluri radiatoris, 600X800  </t>
    </r>
    <r>
      <rPr>
        <sz val="11"/>
        <color theme="1"/>
        <rFont val="Calibri"/>
        <family val="2"/>
      </rPr>
      <t>PKKP</t>
    </r>
    <r>
      <rPr>
        <sz val="11"/>
        <color theme="1"/>
        <rFont val="AcadNusx"/>
      </rPr>
      <t>-22</t>
    </r>
  </si>
  <si>
    <r>
      <t xml:space="preserve">paneluri radiatoris, 600X700  </t>
    </r>
    <r>
      <rPr>
        <sz val="11"/>
        <color theme="1"/>
        <rFont val="Calibri"/>
        <family val="2"/>
      </rPr>
      <t>PKKP</t>
    </r>
    <r>
      <rPr>
        <sz val="11"/>
        <color theme="1"/>
        <rFont val="AcadNusx"/>
      </rPr>
      <t>-22</t>
    </r>
  </si>
  <si>
    <r>
      <t xml:space="preserve">paneluri radiatoris, 600X600  </t>
    </r>
    <r>
      <rPr>
        <sz val="11"/>
        <color theme="1"/>
        <rFont val="Calibri"/>
        <family val="2"/>
      </rPr>
      <t>PKKP</t>
    </r>
    <r>
      <rPr>
        <sz val="11"/>
        <color theme="1"/>
        <rFont val="AcadNusx"/>
      </rPr>
      <t>-22</t>
    </r>
  </si>
  <si>
    <r>
      <t xml:space="preserve">paneluri radiatoris, 600X500  </t>
    </r>
    <r>
      <rPr>
        <sz val="11"/>
        <color theme="1"/>
        <rFont val="Calibri"/>
        <family val="2"/>
      </rPr>
      <t>PKKP</t>
    </r>
    <r>
      <rPr>
        <sz val="11"/>
        <color theme="1"/>
        <rFont val="AcadNusx"/>
      </rPr>
      <t>-22</t>
    </r>
  </si>
  <si>
    <t>radiatoris ventilid=15mm (mimw. Da uku)</t>
  </si>
  <si>
    <t>radiatoris ventilid=15mm (mimw. da uku)</t>
  </si>
  <si>
    <r>
      <t xml:space="preserve">paneluri radiatori, 600X1600 </t>
    </r>
    <r>
      <rPr>
        <sz val="11"/>
        <color theme="1"/>
        <rFont val="Calibri"/>
        <family val="2"/>
      </rPr>
      <t>PKKP</t>
    </r>
    <r>
      <rPr>
        <sz val="11"/>
        <color theme="1"/>
        <rFont val="AcadNusx"/>
      </rPr>
      <t>-22</t>
    </r>
  </si>
  <si>
    <r>
      <t xml:space="preserve">paneluri radiatori, 600X1400  </t>
    </r>
    <r>
      <rPr>
        <sz val="11"/>
        <color theme="1"/>
        <rFont val="Calibri"/>
        <family val="2"/>
      </rPr>
      <t>PKKP</t>
    </r>
    <r>
      <rPr>
        <sz val="11"/>
        <color theme="1"/>
        <rFont val="AcadNusx"/>
      </rPr>
      <t>-22</t>
    </r>
  </si>
  <si>
    <r>
      <t xml:space="preserve">paneluri radiatoris, 600X1200  </t>
    </r>
    <r>
      <rPr>
        <sz val="11"/>
        <color theme="1"/>
        <rFont val="Calibri"/>
        <family val="2"/>
      </rPr>
      <t>PKKP</t>
    </r>
    <r>
      <rPr>
        <sz val="11"/>
        <color theme="1"/>
        <rFont val="AcadNusx"/>
      </rPr>
      <t>-22</t>
    </r>
  </si>
  <si>
    <t>damcleli onkani d=25mm</t>
  </si>
  <si>
    <t>damcleli onkani d=20mm</t>
  </si>
  <si>
    <t>damcleli onkani d=15mm</t>
  </si>
  <si>
    <t>foladis paneluri radiatorebis montaJi 1.2m-ze metis ventilebTan erTad</t>
  </si>
  <si>
    <t>burTuliani ventilebis d=15-25mm montaJi milgayvanilobaze.</t>
  </si>
  <si>
    <t>ventili  d=15mm.</t>
  </si>
  <si>
    <t>rkinis sakvalTis (urduli) d=100-125mm montaJi</t>
  </si>
  <si>
    <t>rkinis sakvalTi d=100mm</t>
  </si>
  <si>
    <t>rkinis sakvalTi d=125mm</t>
  </si>
  <si>
    <t>rkinis ventilebis d=65-80mm montaJi milgayvanilobaze.</t>
  </si>
  <si>
    <t>ventili  d=65mm.</t>
  </si>
  <si>
    <t>ventili  d=80mm.</t>
  </si>
  <si>
    <t>rkinis ventilebis d=20-50mm montaJi milgayvanilobaze.</t>
  </si>
  <si>
    <t>ventili  d=32mm.</t>
  </si>
  <si>
    <t>ventili  d=50mm.</t>
  </si>
  <si>
    <t>rkinis ukusarqvelebis d=32-65mm montaJi milgayvanilobaze.</t>
  </si>
  <si>
    <t>ukusarqveli d=32mm.</t>
  </si>
  <si>
    <t>ukusarqveli d=50mm.</t>
  </si>
  <si>
    <t>ukusarqveli d=65mm.</t>
  </si>
  <si>
    <t>manometris montaJi</t>
  </si>
  <si>
    <t>manometris ventilis d=20mm montaJi</t>
  </si>
  <si>
    <t>avtomaturi haerSemkrebis d=150mm montaJi</t>
  </si>
  <si>
    <t>avtomaturi haergamSvebis montaJi</t>
  </si>
  <si>
    <t>foladis savarcxelas d=150mm montaJi</t>
  </si>
  <si>
    <t>foladis milis d=125-150mm montaJi</t>
  </si>
  <si>
    <t xml:space="preserve">foladis mili d=125mm </t>
  </si>
  <si>
    <t xml:space="preserve">foladis mili d=150mm </t>
  </si>
  <si>
    <t>foladis milis d=80-100mm montaJi</t>
  </si>
  <si>
    <t xml:space="preserve">foladis mili d=80mm </t>
  </si>
  <si>
    <t xml:space="preserve">foladis mili d=100mm </t>
  </si>
  <si>
    <t>foladis milis d=65mm montaJi</t>
  </si>
  <si>
    <t>foladis milis d=50mm montaJi</t>
  </si>
  <si>
    <t>foladis miltuCis d=100-125mm montaJi</t>
  </si>
  <si>
    <t>foladis miltuCi d=100mm</t>
  </si>
  <si>
    <t>foladis miltuCi d=125mm</t>
  </si>
  <si>
    <t>foladis muxlis d=125-15mm montaJi</t>
  </si>
  <si>
    <t>foladis muxlid=125mm</t>
  </si>
  <si>
    <t>foladis muxli d=150mm</t>
  </si>
  <si>
    <t>polimeruli   milebis montaJi, diametriT 110mm.</t>
  </si>
  <si>
    <t>polimeruli  milebis montaJi d=75-90mm.</t>
  </si>
  <si>
    <t>polimeruli   mili  d=75mm.</t>
  </si>
  <si>
    <t>polimeruli   mili  d=90mm.</t>
  </si>
  <si>
    <t>polimeruli   milebis montaJi d=65mm.</t>
  </si>
  <si>
    <t>polimeruli  milebis montaJi d=40-50mm.</t>
  </si>
  <si>
    <t>polimeruli mili d=50mm.</t>
  </si>
  <si>
    <t>polimeruli mili d=40mm.</t>
  </si>
  <si>
    <t>polimeruli   milebis montaJi d=32mm.</t>
  </si>
  <si>
    <t>polimeruli   milebis montaJi d=25mm.</t>
  </si>
  <si>
    <t>polimeruli   milebis montaJi d=20mm.</t>
  </si>
  <si>
    <t>plastmasis fasonuri nawilebi</t>
  </si>
  <si>
    <t>foladis milebis antikoroziuli SeRebva</t>
  </si>
  <si>
    <t>m2</t>
  </si>
  <si>
    <t>m3</t>
  </si>
  <si>
    <t>foladis milebis Tboizolacia folgiani mina bambiT (175.0m2)</t>
  </si>
  <si>
    <t>foladis milebis Tboizolacia SaliTebiT</t>
  </si>
  <si>
    <t>SaliTa d=110mm</t>
  </si>
  <si>
    <t>SaliTa d=90mm</t>
  </si>
  <si>
    <t>SaliTa d=75mm</t>
  </si>
  <si>
    <t>SaliTa d=63mm</t>
  </si>
  <si>
    <t>SaliTa d=50mm</t>
  </si>
  <si>
    <t>SaliTa d=40mm</t>
  </si>
  <si>
    <t>SaliTa d=32mm</t>
  </si>
  <si>
    <t>SaliTa d=25mm</t>
  </si>
  <si>
    <t>SaliTa d=20mm</t>
  </si>
  <si>
    <t>jami I Tavis:</t>
  </si>
  <si>
    <t>II. Tboqselis rekonstruqcia:</t>
  </si>
  <si>
    <t>asfaltis safaris ayra sisq. 10sm</t>
  </si>
  <si>
    <t>III kat.gruntis damuSaveba TxrilSi xeliT</t>
  </si>
  <si>
    <t>arxis saxuravis moxsna</t>
  </si>
  <si>
    <t>foladis milebis d=150mm demontaJi</t>
  </si>
  <si>
    <t>foladis milis d=150mm montaJi</t>
  </si>
  <si>
    <t>foladis muxlis d=150mm montaJi</t>
  </si>
  <si>
    <t>foladis milebis Tboizolacia folgiani mina bambiT (50.0m2)</t>
  </si>
  <si>
    <t>kanalizaciis gofrirebuli milebis d=250mm montaJi</t>
  </si>
  <si>
    <t>III kat.gruntis ukan Cayra xeliT</t>
  </si>
  <si>
    <t>asfaltis safaris mowyoba sisq. 10sm</t>
  </si>
  <si>
    <t>jami II Tavis:</t>
  </si>
  <si>
    <t>sul jami II Tavis:</t>
  </si>
  <si>
    <t>sul jami I Tavis:</t>
  </si>
  <si>
    <t>zednadebi xarjebi mowyobilobebze xelfasidan:</t>
  </si>
  <si>
    <t>jami I+II Tavis:</t>
  </si>
  <si>
    <t>&gt;34 კგ</t>
  </si>
  <si>
    <t>&gt;30.40კგ</t>
  </si>
  <si>
    <t>&gt;28 კგ</t>
  </si>
  <si>
    <t>&gt;19 კგ</t>
  </si>
  <si>
    <t>&gt;22.50კგ</t>
  </si>
  <si>
    <t>&gt;24.70კგ</t>
  </si>
  <si>
    <t>&gt;16.50 კგ</t>
  </si>
  <si>
    <t>სერთიფიკატი : GOST
CE 
წყლის მოცულობა ლ/მ -6.0
(600*1000)</t>
  </si>
  <si>
    <t>&gt;48 კგ</t>
  </si>
  <si>
    <t>&gt;42კგ</t>
  </si>
  <si>
    <t>&gt;36 კგ</t>
  </si>
  <si>
    <t xml:space="preserve"> </t>
  </si>
  <si>
    <t>foladis muxlis d=125-150mm montaJi</t>
  </si>
  <si>
    <t>raodenoba</t>
  </si>
  <si>
    <t>ganzomileba</t>
  </si>
  <si>
    <t>arxze arsebuli saxuravis dafareba</t>
  </si>
  <si>
    <r>
      <t xml:space="preserve">dasadgmeli fankoilis montaJi </t>
    </r>
    <r>
      <rPr>
        <sz val="11"/>
        <color theme="1"/>
        <rFont val="Calibri"/>
        <family val="2"/>
      </rPr>
      <t>Q</t>
    </r>
    <r>
      <rPr>
        <sz val="11"/>
        <color theme="1"/>
        <rFont val="AcadNusx"/>
      </rPr>
      <t>=3.9kvt-iani</t>
    </r>
  </si>
  <si>
    <t>defeqturi aqti</t>
  </si>
  <si>
    <t xml:space="preserve"> Tsu-s II korpusis gaTbobis sistema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</si>
</sst>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6">
    <font>
      <sz val="11"/>
      <color theme="1"/>
      <name val="Calibri"/>
      <family val="2"/>
      <scheme val="minor"/>
    </font>
    <font>
      <sz val="11"/>
      <color theme="1"/>
      <name val="AcadNusx"/>
    </font>
    <font>
      <sz val="10"/>
      <color theme="1"/>
      <name val="AcadNusx"/>
    </font>
    <font>
      <b/>
      <sz val="12"/>
      <color theme="1" tint="0.249977111117893"/>
      <name val="AcadNusx"/>
    </font>
    <font>
      <sz val="9"/>
      <color theme="1"/>
      <name val="AcadNusx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cadNusx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cadNusx"/>
    </font>
    <font>
      <sz val="11"/>
      <name val="AcadNusx"/>
    </font>
    <font>
      <sz val="11"/>
      <color theme="1"/>
      <name val="Calibri"/>
      <family val="2"/>
      <scheme val="minor"/>
    </font>
    <font>
      <b/>
      <sz val="12"/>
      <color theme="1"/>
      <name val="AcadNusx"/>
    </font>
    <font>
      <sz val="11"/>
      <color theme="1"/>
      <name val="Calibri"/>
      <family val="2"/>
    </font>
    <font>
      <b/>
      <sz val="11"/>
      <name val="AcadNusx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96">
    <xf numFmtId="0" fontId="0" fillId="0" borderId="0" xfId="0"/>
    <xf numFmtId="0" fontId="7" fillId="0" borderId="0" xfId="2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textRotation="90" wrapText="1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center" vertical="center" wrapText="1"/>
    </xf>
    <xf numFmtId="0" fontId="11" fillId="0" borderId="0" xfId="2" applyFont="1" applyFill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/>
    <xf numFmtId="2" fontId="1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/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/>
    <xf numFmtId="0" fontId="1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 wrapText="1"/>
    </xf>
    <xf numFmtId="0" fontId="0" fillId="0" borderId="0" xfId="0" applyNumberFormat="1" applyFill="1" applyBorder="1"/>
    <xf numFmtId="2" fontId="1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right" vertical="center"/>
    </xf>
    <xf numFmtId="0" fontId="11" fillId="0" borderId="8" xfId="1" applyFont="1" applyFill="1" applyBorder="1" applyAlignment="1">
      <alignment horizontal="right" vertical="center"/>
    </xf>
    <xf numFmtId="0" fontId="11" fillId="0" borderId="10" xfId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textRotation="90"/>
    </xf>
    <xf numFmtId="0" fontId="11" fillId="0" borderId="8" xfId="1" applyFont="1" applyFill="1" applyBorder="1" applyAlignment="1">
      <alignment horizontal="center" vertical="center" textRotation="90"/>
    </xf>
    <xf numFmtId="0" fontId="11" fillId="0" borderId="10" xfId="1" applyFont="1" applyFill="1" applyBorder="1" applyAlignment="1">
      <alignment horizontal="center" vertical="center" textRotation="90"/>
    </xf>
    <xf numFmtId="0" fontId="11" fillId="0" borderId="5" xfId="1" applyFont="1" applyFill="1" applyBorder="1" applyAlignment="1">
      <alignment horizontal="center" vertical="center" textRotation="90" wrapText="1"/>
    </xf>
    <xf numFmtId="0" fontId="11" fillId="0" borderId="8" xfId="1" applyFont="1" applyFill="1" applyBorder="1" applyAlignment="1">
      <alignment horizontal="center" vertical="center" textRotation="90" wrapText="1"/>
    </xf>
    <xf numFmtId="0" fontId="11" fillId="0" borderId="10" xfId="1" applyFont="1" applyFill="1" applyBorder="1" applyAlignment="1">
      <alignment horizontal="center" vertical="center" textRotation="90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/>
    </xf>
  </cellXfs>
  <cellStyles count="3">
    <cellStyle name="Normal" xfId="0" builtinId="0"/>
    <cellStyle name="Normal_gare wyalsadfenigagarini 2 2" xfId="1"/>
    <cellStyle name="Обычный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6"/>
  <sheetViews>
    <sheetView tabSelected="1" workbookViewId="0">
      <selection activeCell="N9" sqref="N9"/>
    </sheetView>
  </sheetViews>
  <sheetFormatPr defaultRowHeight="15"/>
  <cols>
    <col min="1" max="1" width="3.42578125" style="24" customWidth="1"/>
    <col min="2" max="2" width="31.7109375" style="24" customWidth="1"/>
    <col min="3" max="3" width="8" style="24" customWidth="1"/>
    <col min="4" max="4" width="8.7109375" style="24" customWidth="1"/>
    <col min="5" max="6" width="9.42578125" style="24" customWidth="1"/>
    <col min="7" max="7" width="8.42578125" style="24" customWidth="1"/>
    <col min="8" max="8" width="10.5703125" style="24" bestFit="1" customWidth="1"/>
    <col min="9" max="9" width="11.42578125" style="24" customWidth="1"/>
    <col min="10" max="10" width="11" style="24" customWidth="1"/>
    <col min="11" max="11" width="11.5703125" style="24" bestFit="1" customWidth="1"/>
    <col min="12" max="16384" width="9.140625" style="24"/>
  </cols>
  <sheetData>
    <row r="1" spans="1:13" s="91" customFormat="1" ht="16.5" customHeight="1"/>
    <row r="2" spans="1:13" ht="22.5" customHeight="1">
      <c r="A2" s="23"/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3" ht="22.5" customHeight="1">
      <c r="A3" s="23"/>
      <c r="B3" s="92" t="s">
        <v>150</v>
      </c>
      <c r="C3" s="92"/>
      <c r="D3" s="92"/>
      <c r="E3" s="92"/>
      <c r="F3" s="92"/>
      <c r="G3" s="92"/>
      <c r="H3" s="92"/>
      <c r="I3" s="92"/>
      <c r="J3" s="92"/>
      <c r="K3" s="92"/>
    </row>
    <row r="4" spans="1:13" ht="15.75" customHeight="1">
      <c r="A4" s="25"/>
      <c r="B4" s="93" t="s">
        <v>149</v>
      </c>
      <c r="C4" s="93"/>
      <c r="D4" s="93"/>
      <c r="E4" s="93"/>
      <c r="F4" s="93"/>
      <c r="G4" s="93"/>
      <c r="H4" s="93"/>
      <c r="I4" s="93"/>
      <c r="J4" s="93"/>
      <c r="K4" s="93"/>
    </row>
    <row r="5" spans="1:13" ht="15.75">
      <c r="A5" s="94"/>
      <c r="B5" s="94"/>
      <c r="C5" s="94"/>
      <c r="D5" s="94"/>
      <c r="E5" s="23"/>
      <c r="F5" s="23"/>
      <c r="G5" s="95"/>
      <c r="H5" s="95"/>
      <c r="I5" s="28"/>
      <c r="J5" s="29"/>
      <c r="K5" s="26"/>
      <c r="L5" s="26"/>
      <c r="M5" s="27"/>
    </row>
    <row r="6" spans="1:13" s="1" customFormat="1" ht="15.75" customHeight="1">
      <c r="A6" s="70"/>
      <c r="B6" s="9"/>
      <c r="C6" s="82" t="s">
        <v>146</v>
      </c>
      <c r="D6" s="79" t="s">
        <v>145</v>
      </c>
      <c r="E6" s="85" t="s">
        <v>7</v>
      </c>
      <c r="F6" s="86"/>
      <c r="G6" s="85" t="s">
        <v>8</v>
      </c>
      <c r="H6" s="86"/>
      <c r="I6" s="85" t="s">
        <v>9</v>
      </c>
      <c r="J6" s="87"/>
      <c r="K6" s="88" t="s">
        <v>1</v>
      </c>
    </row>
    <row r="7" spans="1:13" s="1" customFormat="1" ht="15.75" customHeight="1">
      <c r="A7" s="71"/>
      <c r="B7" s="10" t="s">
        <v>10</v>
      </c>
      <c r="C7" s="83"/>
      <c r="D7" s="80"/>
      <c r="E7" s="88"/>
      <c r="F7" s="89"/>
      <c r="G7" s="88"/>
      <c r="H7" s="89"/>
      <c r="I7" s="88" t="s">
        <v>11</v>
      </c>
      <c r="J7" s="90"/>
      <c r="K7" s="89"/>
    </row>
    <row r="8" spans="1:13" s="1" customFormat="1" ht="15.75">
      <c r="A8" s="71" t="s">
        <v>0</v>
      </c>
      <c r="B8" s="11" t="s">
        <v>12</v>
      </c>
      <c r="C8" s="83"/>
      <c r="D8" s="80"/>
      <c r="E8" s="13" t="s">
        <v>14</v>
      </c>
      <c r="F8" s="12" t="s">
        <v>13</v>
      </c>
      <c r="G8" s="13" t="s">
        <v>14</v>
      </c>
      <c r="H8" s="12" t="s">
        <v>13</v>
      </c>
      <c r="I8" s="13" t="s">
        <v>14</v>
      </c>
      <c r="J8" s="12" t="s">
        <v>13</v>
      </c>
      <c r="K8" s="89"/>
    </row>
    <row r="9" spans="1:13" s="1" customFormat="1" ht="19.5" customHeight="1">
      <c r="A9" s="72"/>
      <c r="B9" s="14"/>
      <c r="C9" s="84"/>
      <c r="D9" s="81"/>
      <c r="E9" s="16" t="s">
        <v>15</v>
      </c>
      <c r="F9" s="15"/>
      <c r="G9" s="16" t="s">
        <v>15</v>
      </c>
      <c r="H9" s="15"/>
      <c r="I9" s="16" t="s">
        <v>15</v>
      </c>
      <c r="J9" s="15"/>
      <c r="K9" s="89"/>
    </row>
    <row r="10" spans="1:13" ht="12.75" customHeight="1">
      <c r="A10" s="17">
        <v>1</v>
      </c>
      <c r="B10" s="17">
        <v>3</v>
      </c>
      <c r="C10" s="17">
        <v>4</v>
      </c>
      <c r="D10" s="17">
        <v>6</v>
      </c>
      <c r="E10" s="17">
        <v>7</v>
      </c>
      <c r="F10" s="17">
        <v>8</v>
      </c>
      <c r="G10" s="17">
        <v>9</v>
      </c>
      <c r="H10" s="30">
        <v>10</v>
      </c>
      <c r="I10" s="30">
        <v>11</v>
      </c>
      <c r="J10" s="17">
        <v>12</v>
      </c>
      <c r="K10" s="17">
        <v>13</v>
      </c>
      <c r="L10" s="26"/>
    </row>
    <row r="11" spans="1:13" ht="33" customHeight="1">
      <c r="A11" s="17"/>
      <c r="B11" s="31" t="s">
        <v>22</v>
      </c>
      <c r="C11" s="17"/>
      <c r="D11" s="17"/>
      <c r="E11" s="17"/>
      <c r="F11" s="17"/>
      <c r="G11" s="17"/>
      <c r="H11" s="30"/>
      <c r="I11" s="30"/>
      <c r="J11" s="17"/>
      <c r="K11" s="17"/>
      <c r="L11" s="26"/>
    </row>
    <row r="12" spans="1:13" ht="19.5" customHeight="1">
      <c r="A12" s="17"/>
      <c r="B12" s="31" t="s">
        <v>23</v>
      </c>
      <c r="C12" s="17"/>
      <c r="D12" s="17"/>
      <c r="E12" s="17"/>
      <c r="F12" s="17"/>
      <c r="G12" s="17"/>
      <c r="H12" s="30"/>
      <c r="I12" s="30"/>
      <c r="J12" s="17"/>
      <c r="K12" s="17"/>
      <c r="L12" s="26"/>
    </row>
    <row r="13" spans="1:13" ht="31.5">
      <c r="A13" s="32">
        <v>1</v>
      </c>
      <c r="B13" s="6" t="s">
        <v>24</v>
      </c>
      <c r="C13" s="17" t="s">
        <v>2</v>
      </c>
      <c r="D13" s="34">
        <v>805</v>
      </c>
      <c r="E13" s="34"/>
      <c r="F13" s="35"/>
      <c r="G13" s="17"/>
      <c r="H13" s="36"/>
      <c r="I13" s="36"/>
      <c r="J13" s="36"/>
      <c r="K13" s="36"/>
    </row>
    <row r="14" spans="1:13" ht="36.75" customHeight="1">
      <c r="A14" s="32">
        <v>2</v>
      </c>
      <c r="B14" s="6" t="s">
        <v>25</v>
      </c>
      <c r="C14" s="17" t="s">
        <v>26</v>
      </c>
      <c r="D14" s="34">
        <v>143</v>
      </c>
      <c r="E14" s="34"/>
      <c r="F14" s="35"/>
      <c r="G14" s="37"/>
      <c r="H14" s="36"/>
      <c r="I14" s="36"/>
      <c r="J14" s="36"/>
      <c r="K14" s="36"/>
    </row>
    <row r="15" spans="1:13" ht="36.75" customHeight="1">
      <c r="A15" s="32">
        <v>3</v>
      </c>
      <c r="B15" s="6" t="s">
        <v>27</v>
      </c>
      <c r="C15" s="17" t="s">
        <v>26</v>
      </c>
      <c r="D15" s="34">
        <v>323</v>
      </c>
      <c r="E15" s="34"/>
      <c r="F15" s="35"/>
      <c r="G15" s="37"/>
      <c r="H15" s="36"/>
      <c r="I15" s="36"/>
      <c r="J15" s="36"/>
      <c r="K15" s="36"/>
    </row>
    <row r="16" spans="1:13" ht="36.75" customHeight="1">
      <c r="A16" s="32">
        <v>4</v>
      </c>
      <c r="B16" s="6" t="s">
        <v>28</v>
      </c>
      <c r="C16" s="17" t="s">
        <v>26</v>
      </c>
      <c r="D16" s="34">
        <v>7</v>
      </c>
      <c r="E16" s="34"/>
      <c r="F16" s="35"/>
      <c r="G16" s="37"/>
      <c r="H16" s="36"/>
      <c r="I16" s="36"/>
      <c r="J16" s="36"/>
      <c r="K16" s="36"/>
    </row>
    <row r="17" spans="1:15" ht="36.75" customHeight="1">
      <c r="A17" s="32">
        <v>5</v>
      </c>
      <c r="B17" s="6" t="s">
        <v>29</v>
      </c>
      <c r="C17" s="17" t="s">
        <v>26</v>
      </c>
      <c r="D17" s="34">
        <v>605</v>
      </c>
      <c r="E17" s="34"/>
      <c r="F17" s="35"/>
      <c r="G17" s="37"/>
      <c r="H17" s="36"/>
      <c r="I17" s="36"/>
      <c r="J17" s="36"/>
      <c r="K17" s="36"/>
    </row>
    <row r="18" spans="1:15" ht="36.75" customHeight="1">
      <c r="A18" s="32">
        <v>6</v>
      </c>
      <c r="B18" s="6" t="s">
        <v>30</v>
      </c>
      <c r="C18" s="17" t="s">
        <v>26</v>
      </c>
      <c r="D18" s="37">
        <v>8800</v>
      </c>
      <c r="E18" s="34"/>
      <c r="F18" s="35"/>
      <c r="G18" s="37"/>
      <c r="H18" s="36"/>
      <c r="I18" s="36"/>
      <c r="J18" s="36"/>
      <c r="K18" s="36"/>
    </row>
    <row r="19" spans="1:15" ht="22.5" customHeight="1">
      <c r="A19" s="32"/>
      <c r="B19" s="31" t="s">
        <v>31</v>
      </c>
      <c r="C19" s="17"/>
      <c r="D19" s="37"/>
      <c r="E19" s="17"/>
      <c r="F19" s="37"/>
      <c r="G19" s="37"/>
      <c r="H19" s="38"/>
      <c r="I19" s="38"/>
      <c r="J19" s="38"/>
      <c r="K19" s="39"/>
    </row>
    <row r="20" spans="1:15" ht="47.25">
      <c r="A20" s="32">
        <v>1</v>
      </c>
      <c r="B20" s="31" t="s">
        <v>32</v>
      </c>
      <c r="C20" s="17"/>
      <c r="D20" s="41"/>
      <c r="E20" s="34"/>
      <c r="F20" s="35"/>
      <c r="G20" s="37"/>
      <c r="H20" s="36"/>
      <c r="I20" s="36"/>
      <c r="J20" s="36"/>
      <c r="K20" s="36"/>
    </row>
    <row r="21" spans="1:15" ht="31.5">
      <c r="A21" s="32"/>
      <c r="B21" s="6" t="s">
        <v>33</v>
      </c>
      <c r="C21" s="17" t="s">
        <v>2</v>
      </c>
      <c r="D21" s="34">
        <v>4</v>
      </c>
      <c r="E21" s="37"/>
      <c r="F21" s="37"/>
      <c r="G21" s="17"/>
      <c r="H21" s="38"/>
      <c r="I21" s="38"/>
      <c r="J21" s="38"/>
      <c r="K21" s="39"/>
    </row>
    <row r="22" spans="1:15" ht="31.5">
      <c r="A22" s="32"/>
      <c r="B22" s="6" t="s">
        <v>34</v>
      </c>
      <c r="C22" s="17" t="s">
        <v>2</v>
      </c>
      <c r="D22" s="34">
        <v>2</v>
      </c>
      <c r="E22" s="37"/>
      <c r="F22" s="37"/>
      <c r="G22" s="17"/>
      <c r="H22" s="38"/>
      <c r="I22" s="38"/>
      <c r="J22" s="38"/>
      <c r="K22" s="39"/>
    </row>
    <row r="23" spans="1:15" ht="31.5">
      <c r="A23" s="32"/>
      <c r="B23" s="6" t="s">
        <v>35</v>
      </c>
      <c r="C23" s="17" t="s">
        <v>2</v>
      </c>
      <c r="D23" s="34">
        <v>4</v>
      </c>
      <c r="E23" s="34"/>
      <c r="F23" s="37"/>
      <c r="G23" s="17"/>
      <c r="H23" s="38"/>
      <c r="I23" s="38"/>
      <c r="J23" s="38"/>
      <c r="K23" s="39"/>
    </row>
    <row r="24" spans="1:15" ht="31.5">
      <c r="A24" s="32"/>
      <c r="B24" s="6" t="s">
        <v>36</v>
      </c>
      <c r="C24" s="17" t="s">
        <v>2</v>
      </c>
      <c r="D24" s="34">
        <v>2</v>
      </c>
      <c r="E24" s="37"/>
      <c r="F24" s="37"/>
      <c r="G24" s="17"/>
      <c r="H24" s="38"/>
      <c r="I24" s="38"/>
      <c r="J24" s="38"/>
      <c r="K24" s="39"/>
    </row>
    <row r="25" spans="1:15" ht="31.5">
      <c r="A25" s="32"/>
      <c r="B25" s="6" t="s">
        <v>37</v>
      </c>
      <c r="C25" s="17" t="s">
        <v>2</v>
      </c>
      <c r="D25" s="34">
        <v>2</v>
      </c>
      <c r="E25" s="37"/>
      <c r="F25" s="37"/>
      <c r="G25" s="17"/>
      <c r="H25" s="38"/>
      <c r="I25" s="38"/>
      <c r="J25" s="38"/>
      <c r="K25" s="39"/>
    </row>
    <row r="26" spans="1:15" ht="39" customHeight="1">
      <c r="A26" s="32">
        <v>2</v>
      </c>
      <c r="B26" s="6" t="s">
        <v>148</v>
      </c>
      <c r="C26" s="17" t="s">
        <v>2</v>
      </c>
      <c r="D26" s="34">
        <v>2</v>
      </c>
      <c r="E26" s="34"/>
      <c r="F26" s="35"/>
      <c r="G26" s="37"/>
      <c r="H26" s="36"/>
      <c r="I26" s="36"/>
      <c r="J26" s="36"/>
      <c r="K26" s="36"/>
    </row>
    <row r="27" spans="1:15" ht="69.75" customHeight="1">
      <c r="A27" s="32">
        <v>3</v>
      </c>
      <c r="B27" s="31" t="s">
        <v>38</v>
      </c>
      <c r="C27" s="17"/>
      <c r="D27" s="41"/>
      <c r="E27" s="34"/>
      <c r="F27" s="35"/>
      <c r="G27" s="37"/>
      <c r="H27" s="36"/>
      <c r="I27" s="36"/>
      <c r="J27" s="36"/>
      <c r="K27" s="36"/>
    </row>
    <row r="28" spans="1:15" ht="31.5">
      <c r="A28" s="32"/>
      <c r="B28" s="6" t="s">
        <v>39</v>
      </c>
      <c r="C28" s="17" t="s">
        <v>2</v>
      </c>
      <c r="D28" s="34">
        <v>167</v>
      </c>
      <c r="E28" s="37"/>
      <c r="F28" s="37"/>
      <c r="G28" s="17"/>
      <c r="H28" s="38"/>
      <c r="I28" s="38"/>
      <c r="J28" s="38"/>
      <c r="K28" s="39"/>
      <c r="L28" s="24" t="s">
        <v>132</v>
      </c>
      <c r="M28" s="75" t="s">
        <v>139</v>
      </c>
      <c r="N28" s="76"/>
      <c r="O28" s="76"/>
    </row>
    <row r="29" spans="1:15" ht="31.5">
      <c r="A29" s="32"/>
      <c r="B29" s="6" t="s">
        <v>40</v>
      </c>
      <c r="C29" s="17" t="s">
        <v>2</v>
      </c>
      <c r="D29" s="34">
        <v>124</v>
      </c>
      <c r="E29" s="37"/>
      <c r="F29" s="37"/>
      <c r="G29" s="17"/>
      <c r="H29" s="38"/>
      <c r="I29" s="38"/>
      <c r="J29" s="38"/>
      <c r="K29" s="39"/>
      <c r="L29" s="24" t="s">
        <v>133</v>
      </c>
      <c r="M29" s="76"/>
      <c r="N29" s="76"/>
      <c r="O29" s="76"/>
    </row>
    <row r="30" spans="1:15" ht="31.5">
      <c r="A30" s="32"/>
      <c r="B30" s="6" t="s">
        <v>41</v>
      </c>
      <c r="C30" s="17" t="s">
        <v>2</v>
      </c>
      <c r="D30" s="34">
        <v>50</v>
      </c>
      <c r="E30" s="37"/>
      <c r="F30" s="37"/>
      <c r="G30" s="17"/>
      <c r="H30" s="38"/>
      <c r="I30" s="38"/>
      <c r="J30" s="38"/>
      <c r="K30" s="39"/>
      <c r="L30" s="24" t="s">
        <v>134</v>
      </c>
      <c r="M30" s="76"/>
      <c r="N30" s="76"/>
      <c r="O30" s="76"/>
    </row>
    <row r="31" spans="1:15" ht="31.5">
      <c r="A31" s="32"/>
      <c r="B31" s="6" t="s">
        <v>42</v>
      </c>
      <c r="C31" s="17" t="s">
        <v>2</v>
      </c>
      <c r="D31" s="34">
        <v>44</v>
      </c>
      <c r="E31" s="37"/>
      <c r="F31" s="37"/>
      <c r="G31" s="17"/>
      <c r="H31" s="38"/>
      <c r="I31" s="38"/>
      <c r="J31" s="38"/>
      <c r="K31" s="39"/>
      <c r="L31" s="24" t="s">
        <v>137</v>
      </c>
      <c r="M31" s="76"/>
      <c r="N31" s="76"/>
      <c r="O31" s="76"/>
    </row>
    <row r="32" spans="1:15" ht="31.5">
      <c r="A32" s="32"/>
      <c r="B32" s="6" t="s">
        <v>43</v>
      </c>
      <c r="C32" s="17" t="s">
        <v>2</v>
      </c>
      <c r="D32" s="34">
        <v>8</v>
      </c>
      <c r="E32" s="37"/>
      <c r="F32" s="37"/>
      <c r="G32" s="17"/>
      <c r="H32" s="38"/>
      <c r="I32" s="38"/>
      <c r="J32" s="38"/>
      <c r="K32" s="39"/>
      <c r="L32" s="24" t="s">
        <v>136</v>
      </c>
      <c r="M32" s="76"/>
      <c r="N32" s="76"/>
      <c r="O32" s="76"/>
    </row>
    <row r="33" spans="1:15" ht="31.5">
      <c r="A33" s="32"/>
      <c r="B33" s="6" t="s">
        <v>44</v>
      </c>
      <c r="C33" s="17" t="s">
        <v>2</v>
      </c>
      <c r="D33" s="34">
        <v>11</v>
      </c>
      <c r="E33" s="37"/>
      <c r="F33" s="37"/>
      <c r="G33" s="17"/>
      <c r="H33" s="38"/>
      <c r="I33" s="38"/>
      <c r="J33" s="38"/>
      <c r="K33" s="39"/>
      <c r="L33" s="24" t="s">
        <v>135</v>
      </c>
      <c r="M33" s="76"/>
      <c r="N33" s="76"/>
      <c r="O33" s="76"/>
    </row>
    <row r="34" spans="1:15" ht="31.5">
      <c r="A34" s="32"/>
      <c r="B34" s="6" t="s">
        <v>45</v>
      </c>
      <c r="C34" s="17" t="s">
        <v>2</v>
      </c>
      <c r="D34" s="34">
        <v>5</v>
      </c>
      <c r="E34" s="37"/>
      <c r="F34" s="37"/>
      <c r="G34" s="17"/>
      <c r="H34" s="38"/>
      <c r="I34" s="38"/>
      <c r="J34" s="38"/>
      <c r="K34" s="39"/>
      <c r="L34" s="24" t="s">
        <v>138</v>
      </c>
      <c r="M34" s="76"/>
      <c r="N34" s="76"/>
      <c r="O34" s="76"/>
    </row>
    <row r="35" spans="1:15" ht="31.5">
      <c r="A35" s="32"/>
      <c r="B35" s="6" t="s">
        <v>46</v>
      </c>
      <c r="C35" s="17" t="s">
        <v>2</v>
      </c>
      <c r="D35" s="34">
        <v>818</v>
      </c>
      <c r="E35" s="37"/>
      <c r="F35" s="37"/>
      <c r="G35" s="17"/>
      <c r="H35" s="38"/>
      <c r="I35" s="38"/>
      <c r="J35" s="38"/>
      <c r="K35" s="39"/>
    </row>
    <row r="36" spans="1:15" ht="75" customHeight="1">
      <c r="A36" s="32">
        <v>4</v>
      </c>
      <c r="B36" s="31" t="s">
        <v>54</v>
      </c>
      <c r="C36" s="17"/>
      <c r="D36" s="41"/>
      <c r="E36" s="34"/>
      <c r="F36" s="35"/>
      <c r="G36" s="37"/>
      <c r="H36" s="36"/>
      <c r="I36" s="36"/>
      <c r="J36" s="36"/>
      <c r="K36" s="36"/>
    </row>
    <row r="37" spans="1:15" ht="31.5">
      <c r="A37" s="32"/>
      <c r="B37" s="6" t="s">
        <v>48</v>
      </c>
      <c r="C37" s="17" t="s">
        <v>2</v>
      </c>
      <c r="D37" s="34">
        <v>70</v>
      </c>
      <c r="E37" s="37"/>
      <c r="F37" s="37"/>
      <c r="G37" s="17"/>
      <c r="H37" s="38"/>
      <c r="I37" s="38"/>
      <c r="J37" s="38"/>
      <c r="K37" s="39"/>
      <c r="L37" s="24" t="s">
        <v>140</v>
      </c>
    </row>
    <row r="38" spans="1:15" ht="31.5">
      <c r="A38" s="32"/>
      <c r="B38" s="6" t="s">
        <v>49</v>
      </c>
      <c r="C38" s="17" t="s">
        <v>2</v>
      </c>
      <c r="D38" s="34">
        <v>142</v>
      </c>
      <c r="E38" s="37"/>
      <c r="F38" s="37"/>
      <c r="G38" s="17"/>
      <c r="H38" s="38"/>
      <c r="I38" s="38"/>
      <c r="J38" s="38"/>
      <c r="K38" s="39"/>
      <c r="L38" s="24" t="s">
        <v>141</v>
      </c>
    </row>
    <row r="39" spans="1:15" ht="31.5">
      <c r="A39" s="32"/>
      <c r="B39" s="6" t="s">
        <v>50</v>
      </c>
      <c r="C39" s="17" t="s">
        <v>2</v>
      </c>
      <c r="D39" s="34">
        <v>184</v>
      </c>
      <c r="E39" s="37"/>
      <c r="F39" s="37"/>
      <c r="G39" s="17"/>
      <c r="H39" s="38"/>
      <c r="I39" s="38"/>
      <c r="J39" s="38"/>
      <c r="K39" s="39"/>
      <c r="L39" s="24" t="s">
        <v>142</v>
      </c>
    </row>
    <row r="40" spans="1:15" ht="31.5">
      <c r="A40" s="32"/>
      <c r="B40" s="6" t="s">
        <v>47</v>
      </c>
      <c r="C40" s="17" t="s">
        <v>2</v>
      </c>
      <c r="D40" s="34">
        <v>792</v>
      </c>
      <c r="E40" s="37"/>
      <c r="F40" s="37"/>
      <c r="G40" s="17"/>
      <c r="H40" s="38"/>
      <c r="I40" s="38"/>
      <c r="J40" s="38"/>
      <c r="K40" s="39"/>
    </row>
    <row r="41" spans="1:15" ht="21.75" customHeight="1">
      <c r="A41" s="32"/>
      <c r="B41" s="6" t="s">
        <v>51</v>
      </c>
      <c r="C41" s="17" t="s">
        <v>2</v>
      </c>
      <c r="D41" s="34">
        <v>8</v>
      </c>
      <c r="E41" s="37"/>
      <c r="F41" s="37"/>
      <c r="G41" s="17"/>
      <c r="H41" s="38"/>
      <c r="I41" s="38"/>
      <c r="J41" s="38"/>
      <c r="K41" s="39"/>
    </row>
    <row r="42" spans="1:15" ht="21.75" customHeight="1">
      <c r="A42" s="32"/>
      <c r="B42" s="6" t="s">
        <v>52</v>
      </c>
      <c r="C42" s="17" t="s">
        <v>2</v>
      </c>
      <c r="D42" s="34">
        <v>154</v>
      </c>
      <c r="E42" s="37"/>
      <c r="F42" s="37"/>
      <c r="G42" s="17"/>
      <c r="H42" s="38"/>
      <c r="I42" s="38"/>
      <c r="J42" s="38"/>
      <c r="K42" s="39"/>
    </row>
    <row r="43" spans="1:15" ht="21.75" customHeight="1">
      <c r="A43" s="32"/>
      <c r="B43" s="6" t="s">
        <v>53</v>
      </c>
      <c r="C43" s="17" t="s">
        <v>2</v>
      </c>
      <c r="D43" s="34">
        <v>11</v>
      </c>
      <c r="E43" s="37"/>
      <c r="F43" s="37"/>
      <c r="G43" s="17"/>
      <c r="H43" s="38"/>
      <c r="I43" s="38"/>
      <c r="J43" s="38"/>
      <c r="K43" s="39"/>
    </row>
    <row r="44" spans="1:15" ht="56.25" customHeight="1">
      <c r="A44" s="17">
        <v>5</v>
      </c>
      <c r="B44" s="31" t="s">
        <v>55</v>
      </c>
      <c r="C44" s="17"/>
      <c r="D44" s="41"/>
      <c r="E44" s="37"/>
      <c r="F44" s="17"/>
      <c r="G44" s="17"/>
      <c r="H44" s="42"/>
      <c r="I44" s="36"/>
      <c r="J44" s="36"/>
      <c r="K44" s="36"/>
    </row>
    <row r="45" spans="1:15" ht="18" customHeight="1">
      <c r="A45" s="17"/>
      <c r="B45" s="6" t="s">
        <v>18</v>
      </c>
      <c r="C45" s="17" t="s">
        <v>2</v>
      </c>
      <c r="D45" s="34">
        <v>20</v>
      </c>
      <c r="E45" s="37"/>
      <c r="F45" s="37"/>
      <c r="G45" s="17"/>
      <c r="H45" s="38"/>
      <c r="I45" s="38"/>
      <c r="J45" s="38"/>
      <c r="K45" s="39"/>
    </row>
    <row r="46" spans="1:15" ht="18" customHeight="1">
      <c r="A46" s="17"/>
      <c r="B46" s="6" t="s">
        <v>19</v>
      </c>
      <c r="C46" s="17" t="s">
        <v>2</v>
      </c>
      <c r="D46" s="34">
        <v>308</v>
      </c>
      <c r="E46" s="37"/>
      <c r="F46" s="37"/>
      <c r="G46" s="17"/>
      <c r="H46" s="38"/>
      <c r="I46" s="38"/>
      <c r="J46" s="38"/>
      <c r="K46" s="39"/>
    </row>
    <row r="47" spans="1:15" ht="18" customHeight="1">
      <c r="A47" s="17"/>
      <c r="B47" s="6" t="s">
        <v>56</v>
      </c>
      <c r="C47" s="17" t="s">
        <v>2</v>
      </c>
      <c r="D47" s="34">
        <v>22</v>
      </c>
      <c r="E47" s="37"/>
      <c r="F47" s="37"/>
      <c r="G47" s="17"/>
      <c r="H47" s="38"/>
      <c r="I47" s="38"/>
      <c r="J47" s="38"/>
      <c r="K47" s="39"/>
    </row>
    <row r="48" spans="1:15" ht="56.25" customHeight="1">
      <c r="A48" s="17">
        <v>6</v>
      </c>
      <c r="B48" s="31" t="s">
        <v>57</v>
      </c>
      <c r="C48" s="17"/>
      <c r="D48" s="41"/>
      <c r="E48" s="37"/>
      <c r="F48" s="17"/>
      <c r="G48" s="17"/>
      <c r="H48" s="42"/>
      <c r="I48" s="36"/>
      <c r="J48" s="36"/>
      <c r="K48" s="36"/>
    </row>
    <row r="49" spans="1:11" ht="18" customHeight="1">
      <c r="A49" s="17"/>
      <c r="B49" s="6" t="s">
        <v>58</v>
      </c>
      <c r="C49" s="17" t="s">
        <v>2</v>
      </c>
      <c r="D49" s="34">
        <v>2</v>
      </c>
      <c r="E49" s="37"/>
      <c r="F49" s="37"/>
      <c r="G49" s="17"/>
      <c r="H49" s="38"/>
      <c r="I49" s="38"/>
      <c r="J49" s="38"/>
      <c r="K49" s="39"/>
    </row>
    <row r="50" spans="1:11" ht="18" customHeight="1">
      <c r="A50" s="17"/>
      <c r="B50" s="6" t="s">
        <v>59</v>
      </c>
      <c r="C50" s="17" t="s">
        <v>2</v>
      </c>
      <c r="D50" s="34">
        <v>4</v>
      </c>
      <c r="E50" s="37"/>
      <c r="F50" s="37"/>
      <c r="G50" s="17"/>
      <c r="H50" s="38"/>
      <c r="I50" s="38"/>
      <c r="J50" s="38"/>
      <c r="K50" s="39"/>
    </row>
    <row r="51" spans="1:11" ht="56.25" customHeight="1">
      <c r="A51" s="17">
        <v>7</v>
      </c>
      <c r="B51" s="31" t="s">
        <v>60</v>
      </c>
      <c r="C51" s="17"/>
      <c r="D51" s="41"/>
      <c r="E51" s="37"/>
      <c r="F51" s="17"/>
      <c r="G51" s="17"/>
      <c r="H51" s="42"/>
      <c r="I51" s="36"/>
      <c r="J51" s="36"/>
      <c r="K51" s="36"/>
    </row>
    <row r="52" spans="1:11" ht="18" customHeight="1">
      <c r="A52" s="17"/>
      <c r="B52" s="6" t="s">
        <v>61</v>
      </c>
      <c r="C52" s="17" t="s">
        <v>2</v>
      </c>
      <c r="D52" s="34">
        <v>22</v>
      </c>
      <c r="E52" s="37"/>
      <c r="F52" s="37"/>
      <c r="G52" s="17"/>
      <c r="H52" s="38"/>
      <c r="I52" s="38"/>
      <c r="J52" s="38"/>
      <c r="K52" s="39"/>
    </row>
    <row r="53" spans="1:11" ht="18" customHeight="1">
      <c r="A53" s="17"/>
      <c r="B53" s="6" t="s">
        <v>62</v>
      </c>
      <c r="C53" s="17" t="s">
        <v>2</v>
      </c>
      <c r="D53" s="34">
        <v>5</v>
      </c>
      <c r="E53" s="37"/>
      <c r="F53" s="37"/>
      <c r="G53" s="17"/>
      <c r="H53" s="38"/>
      <c r="I53" s="38"/>
      <c r="J53" s="38"/>
      <c r="K53" s="39"/>
    </row>
    <row r="54" spans="1:11" ht="56.25" customHeight="1">
      <c r="A54" s="17">
        <v>8</v>
      </c>
      <c r="B54" s="31" t="s">
        <v>63</v>
      </c>
      <c r="C54" s="17"/>
      <c r="D54" s="41"/>
      <c r="E54" s="37"/>
      <c r="F54" s="17"/>
      <c r="G54" s="17"/>
      <c r="H54" s="42"/>
      <c r="I54" s="36"/>
      <c r="J54" s="36"/>
      <c r="K54" s="36"/>
    </row>
    <row r="55" spans="1:11" ht="18" customHeight="1">
      <c r="A55" s="17"/>
      <c r="B55" s="6" t="s">
        <v>19</v>
      </c>
      <c r="C55" s="17" t="s">
        <v>2</v>
      </c>
      <c r="D55" s="34">
        <v>8</v>
      </c>
      <c r="E55" s="37"/>
      <c r="F55" s="37"/>
      <c r="G55" s="17"/>
      <c r="H55" s="38"/>
      <c r="I55" s="38"/>
      <c r="J55" s="38"/>
      <c r="K55" s="39"/>
    </row>
    <row r="56" spans="1:11" ht="18" customHeight="1">
      <c r="A56" s="17"/>
      <c r="B56" s="6" t="s">
        <v>64</v>
      </c>
      <c r="C56" s="17" t="s">
        <v>2</v>
      </c>
      <c r="D56" s="34">
        <v>2</v>
      </c>
      <c r="E56" s="37"/>
      <c r="F56" s="37"/>
      <c r="G56" s="17"/>
      <c r="H56" s="38"/>
      <c r="I56" s="38"/>
      <c r="J56" s="38"/>
      <c r="K56" s="39"/>
    </row>
    <row r="57" spans="1:11" ht="18" customHeight="1">
      <c r="A57" s="17"/>
      <c r="B57" s="6" t="s">
        <v>65</v>
      </c>
      <c r="C57" s="17" t="s">
        <v>2</v>
      </c>
      <c r="D57" s="34">
        <v>9</v>
      </c>
      <c r="E57" s="37"/>
      <c r="F57" s="37"/>
      <c r="G57" s="17"/>
      <c r="H57" s="38"/>
      <c r="I57" s="38"/>
      <c r="J57" s="38"/>
      <c r="K57" s="39"/>
    </row>
    <row r="58" spans="1:11" ht="56.25" customHeight="1">
      <c r="A58" s="17">
        <v>9</v>
      </c>
      <c r="B58" s="31" t="s">
        <v>66</v>
      </c>
      <c r="C58" s="17"/>
      <c r="D58" s="41"/>
      <c r="E58" s="37"/>
      <c r="F58" s="17"/>
      <c r="G58" s="17"/>
      <c r="H58" s="42"/>
      <c r="I58" s="36"/>
      <c r="J58" s="36"/>
      <c r="K58" s="36"/>
    </row>
    <row r="59" spans="1:11" ht="18" customHeight="1">
      <c r="A59" s="17"/>
      <c r="B59" s="6" t="s">
        <v>67</v>
      </c>
      <c r="C59" s="17" t="s">
        <v>2</v>
      </c>
      <c r="D59" s="34">
        <v>1</v>
      </c>
      <c r="E59" s="37"/>
      <c r="F59" s="37"/>
      <c r="G59" s="17"/>
      <c r="H59" s="38"/>
      <c r="I59" s="38"/>
      <c r="J59" s="38"/>
      <c r="K59" s="39"/>
    </row>
    <row r="60" spans="1:11" ht="18" customHeight="1">
      <c r="A60" s="17"/>
      <c r="B60" s="6" t="s">
        <v>68</v>
      </c>
      <c r="C60" s="17" t="s">
        <v>2</v>
      </c>
      <c r="D60" s="34">
        <v>4</v>
      </c>
      <c r="E60" s="37"/>
      <c r="F60" s="37"/>
      <c r="G60" s="17"/>
      <c r="H60" s="38"/>
      <c r="I60" s="38"/>
      <c r="J60" s="38"/>
      <c r="K60" s="39"/>
    </row>
    <row r="61" spans="1:11" ht="18" customHeight="1">
      <c r="A61" s="17"/>
      <c r="B61" s="6" t="s">
        <v>69</v>
      </c>
      <c r="C61" s="17" t="s">
        <v>2</v>
      </c>
      <c r="D61" s="34">
        <v>10</v>
      </c>
      <c r="E61" s="37"/>
      <c r="F61" s="37"/>
      <c r="G61" s="17"/>
      <c r="H61" s="38"/>
      <c r="I61" s="38"/>
      <c r="J61" s="38"/>
      <c r="K61" s="39"/>
    </row>
    <row r="62" spans="1:11" ht="29.25" customHeight="1">
      <c r="A62" s="17">
        <v>10</v>
      </c>
      <c r="B62" s="6" t="s">
        <v>70</v>
      </c>
      <c r="C62" s="17" t="s">
        <v>2</v>
      </c>
      <c r="D62" s="37">
        <v>8</v>
      </c>
      <c r="E62" s="37"/>
      <c r="F62" s="17"/>
      <c r="G62" s="17"/>
      <c r="H62" s="42"/>
      <c r="I62" s="36"/>
      <c r="J62" s="36"/>
      <c r="K62" s="36"/>
    </row>
    <row r="63" spans="1:11" ht="44.25" customHeight="1">
      <c r="A63" s="17">
        <v>11</v>
      </c>
      <c r="B63" s="6" t="s">
        <v>71</v>
      </c>
      <c r="C63" s="17" t="s">
        <v>2</v>
      </c>
      <c r="D63" s="37">
        <v>16</v>
      </c>
      <c r="E63" s="37"/>
      <c r="F63" s="17"/>
      <c r="G63" s="17"/>
      <c r="H63" s="42"/>
      <c r="I63" s="36"/>
      <c r="J63" s="36"/>
      <c r="K63" s="36"/>
    </row>
    <row r="64" spans="1:11" ht="50.25" customHeight="1">
      <c r="A64" s="17">
        <v>12</v>
      </c>
      <c r="B64" s="6" t="s">
        <v>72</v>
      </c>
      <c r="C64" s="17" t="s">
        <v>2</v>
      </c>
      <c r="D64" s="37">
        <v>18</v>
      </c>
      <c r="E64" s="37"/>
      <c r="F64" s="17"/>
      <c r="G64" s="17"/>
      <c r="H64" s="42"/>
      <c r="I64" s="36"/>
      <c r="J64" s="36"/>
      <c r="K64" s="36"/>
    </row>
    <row r="65" spans="1:14" ht="50.25" customHeight="1">
      <c r="A65" s="17">
        <v>13</v>
      </c>
      <c r="B65" s="6" t="s">
        <v>73</v>
      </c>
      <c r="C65" s="17" t="s">
        <v>2</v>
      </c>
      <c r="D65" s="37">
        <v>16</v>
      </c>
      <c r="E65" s="37"/>
      <c r="F65" s="17"/>
      <c r="G65" s="17"/>
      <c r="H65" s="42"/>
      <c r="I65" s="36"/>
      <c r="J65" s="36"/>
      <c r="K65" s="36"/>
    </row>
    <row r="66" spans="1:14" ht="50.25" customHeight="1">
      <c r="A66" s="17">
        <v>14</v>
      </c>
      <c r="B66" s="6" t="s">
        <v>74</v>
      </c>
      <c r="C66" s="17" t="s">
        <v>2</v>
      </c>
      <c r="D66" s="37">
        <v>14</v>
      </c>
      <c r="E66" s="37"/>
      <c r="F66" s="17"/>
      <c r="G66" s="17"/>
      <c r="H66" s="42"/>
      <c r="I66" s="36"/>
      <c r="J66" s="36"/>
      <c r="K66" s="36"/>
      <c r="N66" s="24" t="s">
        <v>143</v>
      </c>
    </row>
    <row r="67" spans="1:14" ht="38.25" customHeight="1">
      <c r="A67" s="17">
        <v>15</v>
      </c>
      <c r="B67" s="31" t="s">
        <v>75</v>
      </c>
      <c r="C67" s="17"/>
      <c r="D67" s="33"/>
      <c r="E67" s="37"/>
      <c r="F67" s="17"/>
      <c r="G67" s="17"/>
      <c r="H67" s="36"/>
      <c r="I67" s="36"/>
      <c r="J67" s="36"/>
      <c r="K67" s="36"/>
    </row>
    <row r="68" spans="1:14" ht="22.5" customHeight="1">
      <c r="A68" s="17"/>
      <c r="B68" s="6" t="s">
        <v>76</v>
      </c>
      <c r="C68" s="17" t="s">
        <v>26</v>
      </c>
      <c r="D68" s="34">
        <v>125</v>
      </c>
      <c r="E68" s="37"/>
      <c r="F68" s="37"/>
      <c r="G68" s="17"/>
      <c r="H68" s="38"/>
      <c r="I68" s="38"/>
      <c r="J68" s="38"/>
      <c r="K68" s="39"/>
    </row>
    <row r="69" spans="1:14" ht="21.75" customHeight="1">
      <c r="A69" s="17"/>
      <c r="B69" s="6" t="s">
        <v>77</v>
      </c>
      <c r="C69" s="17" t="s">
        <v>26</v>
      </c>
      <c r="D69" s="34">
        <v>18</v>
      </c>
      <c r="E69" s="37"/>
      <c r="F69" s="37"/>
      <c r="G69" s="17"/>
      <c r="H69" s="38"/>
      <c r="I69" s="38"/>
      <c r="J69" s="38"/>
      <c r="K69" s="39"/>
    </row>
    <row r="70" spans="1:14" ht="38.25" customHeight="1">
      <c r="A70" s="17">
        <v>16</v>
      </c>
      <c r="B70" s="31" t="s">
        <v>78</v>
      </c>
      <c r="C70" s="17"/>
      <c r="D70" s="33"/>
      <c r="E70" s="37"/>
      <c r="F70" s="17"/>
      <c r="G70" s="17"/>
      <c r="H70" s="36"/>
      <c r="I70" s="36"/>
      <c r="J70" s="36"/>
      <c r="K70" s="36"/>
    </row>
    <row r="71" spans="1:14" ht="22.5" customHeight="1">
      <c r="A71" s="17"/>
      <c r="B71" s="6" t="s">
        <v>79</v>
      </c>
      <c r="C71" s="17" t="s">
        <v>26</v>
      </c>
      <c r="D71" s="34">
        <v>6</v>
      </c>
      <c r="E71" s="37"/>
      <c r="F71" s="37"/>
      <c r="G71" s="17"/>
      <c r="H71" s="38"/>
      <c r="I71" s="38"/>
      <c r="J71" s="38"/>
      <c r="K71" s="39"/>
    </row>
    <row r="72" spans="1:14" ht="21.75" customHeight="1">
      <c r="A72" s="17"/>
      <c r="B72" s="6" t="s">
        <v>80</v>
      </c>
      <c r="C72" s="17" t="s">
        <v>26</v>
      </c>
      <c r="D72" s="34">
        <v>300</v>
      </c>
      <c r="E72" s="37"/>
      <c r="F72" s="37"/>
      <c r="G72" s="17"/>
      <c r="H72" s="38"/>
      <c r="I72" s="38"/>
      <c r="J72" s="38"/>
      <c r="K72" s="39"/>
    </row>
    <row r="73" spans="1:14" ht="38.25" customHeight="1">
      <c r="A73" s="17">
        <v>17</v>
      </c>
      <c r="B73" s="31" t="s">
        <v>81</v>
      </c>
      <c r="C73" s="17" t="s">
        <v>26</v>
      </c>
      <c r="D73" s="33">
        <v>17</v>
      </c>
      <c r="E73" s="37"/>
      <c r="F73" s="17"/>
      <c r="G73" s="17"/>
      <c r="H73" s="36"/>
      <c r="I73" s="36"/>
      <c r="J73" s="36"/>
      <c r="K73" s="36"/>
    </row>
    <row r="74" spans="1:14" ht="38.25" customHeight="1">
      <c r="A74" s="17">
        <v>18</v>
      </c>
      <c r="B74" s="31" t="s">
        <v>82</v>
      </c>
      <c r="C74" s="17" t="s">
        <v>26</v>
      </c>
      <c r="D74" s="33">
        <v>7</v>
      </c>
      <c r="E74" s="37"/>
      <c r="F74" s="17"/>
      <c r="G74" s="17"/>
      <c r="H74" s="36"/>
      <c r="I74" s="36"/>
      <c r="J74" s="36"/>
      <c r="K74" s="36"/>
    </row>
    <row r="75" spans="1:14" s="5" customFormat="1" ht="32.25" customHeight="1">
      <c r="A75" s="18">
        <v>19</v>
      </c>
      <c r="B75" s="43" t="s">
        <v>83</v>
      </c>
      <c r="C75" s="21"/>
      <c r="D75" s="22"/>
      <c r="E75" s="19"/>
      <c r="F75" s="19"/>
      <c r="G75" s="19"/>
      <c r="H75" s="19"/>
      <c r="I75" s="19"/>
      <c r="J75" s="19"/>
      <c r="K75" s="19"/>
      <c r="L75" s="3"/>
      <c r="M75" s="4"/>
    </row>
    <row r="76" spans="1:14" s="5" customFormat="1" ht="18" customHeight="1">
      <c r="A76" s="20"/>
      <c r="B76" s="7" t="s">
        <v>84</v>
      </c>
      <c r="C76" s="18" t="s">
        <v>2</v>
      </c>
      <c r="D76" s="18">
        <v>8</v>
      </c>
      <c r="E76" s="19"/>
      <c r="F76" s="19"/>
      <c r="G76" s="19"/>
      <c r="H76" s="19"/>
      <c r="I76" s="19"/>
      <c r="J76" s="19"/>
      <c r="K76" s="19"/>
      <c r="L76" s="8"/>
      <c r="M76" s="4"/>
      <c r="N76" s="4"/>
    </row>
    <row r="77" spans="1:14" s="5" customFormat="1" ht="18" customHeight="1">
      <c r="A77" s="20"/>
      <c r="B77" s="7" t="s">
        <v>85</v>
      </c>
      <c r="C77" s="18" t="s">
        <v>2</v>
      </c>
      <c r="D77" s="18">
        <v>4</v>
      </c>
      <c r="E77" s="19"/>
      <c r="F77" s="19"/>
      <c r="G77" s="19"/>
      <c r="H77" s="19"/>
      <c r="I77" s="19"/>
      <c r="J77" s="19"/>
      <c r="K77" s="19"/>
      <c r="L77" s="8"/>
      <c r="M77" s="4"/>
      <c r="N77" s="4"/>
    </row>
    <row r="78" spans="1:14" s="5" customFormat="1" ht="32.25" customHeight="1">
      <c r="A78" s="18">
        <v>20</v>
      </c>
      <c r="B78" s="43" t="s">
        <v>144</v>
      </c>
      <c r="C78" s="21"/>
      <c r="D78" s="22"/>
      <c r="E78" s="19"/>
      <c r="F78" s="19"/>
      <c r="G78" s="19"/>
      <c r="H78" s="19"/>
      <c r="I78" s="19"/>
      <c r="J78" s="19"/>
      <c r="K78" s="19"/>
      <c r="L78" s="3"/>
      <c r="M78" s="4"/>
    </row>
    <row r="79" spans="1:14" s="5" customFormat="1" ht="18" customHeight="1">
      <c r="A79" s="20"/>
      <c r="B79" s="7" t="s">
        <v>87</v>
      </c>
      <c r="C79" s="18" t="s">
        <v>20</v>
      </c>
      <c r="D79" s="18">
        <v>8</v>
      </c>
      <c r="E79" s="19"/>
      <c r="F79" s="19"/>
      <c r="G79" s="19"/>
      <c r="H79" s="19"/>
      <c r="I79" s="19"/>
      <c r="J79" s="19"/>
      <c r="K79" s="19"/>
      <c r="L79" s="8"/>
      <c r="M79" s="4"/>
      <c r="N79" s="4"/>
    </row>
    <row r="80" spans="1:14" s="5" customFormat="1" ht="18" customHeight="1">
      <c r="A80" s="20"/>
      <c r="B80" s="7" t="s">
        <v>88</v>
      </c>
      <c r="C80" s="18" t="s">
        <v>20</v>
      </c>
      <c r="D80" s="18">
        <v>4</v>
      </c>
      <c r="E80" s="19"/>
      <c r="F80" s="19"/>
      <c r="G80" s="19"/>
      <c r="H80" s="19"/>
      <c r="I80" s="19"/>
      <c r="J80" s="19"/>
      <c r="K80" s="19"/>
      <c r="L80" s="8"/>
      <c r="M80" s="4"/>
      <c r="N80" s="4"/>
    </row>
    <row r="81" spans="1:13" s="5" customFormat="1" ht="32.25" customHeight="1">
      <c r="A81" s="18">
        <v>21</v>
      </c>
      <c r="B81" s="7" t="s">
        <v>86</v>
      </c>
      <c r="C81" s="2" t="s">
        <v>20</v>
      </c>
      <c r="D81" s="73">
        <v>18</v>
      </c>
      <c r="E81" s="19"/>
      <c r="F81" s="19"/>
      <c r="G81" s="19"/>
      <c r="H81" s="19"/>
      <c r="I81" s="19"/>
      <c r="J81" s="19"/>
      <c r="K81" s="19"/>
      <c r="L81" s="3"/>
      <c r="M81" s="4"/>
    </row>
    <row r="82" spans="1:13" ht="48.75" customHeight="1">
      <c r="A82" s="17">
        <v>22</v>
      </c>
      <c r="B82" s="6" t="s">
        <v>89</v>
      </c>
      <c r="C82" s="17" t="s">
        <v>26</v>
      </c>
      <c r="D82" s="34">
        <v>25</v>
      </c>
      <c r="E82" s="37"/>
      <c r="F82" s="17"/>
      <c r="G82" s="17"/>
      <c r="H82" s="36"/>
      <c r="I82" s="36"/>
      <c r="J82" s="36"/>
      <c r="K82" s="36"/>
    </row>
    <row r="83" spans="1:13" ht="48.75" customHeight="1">
      <c r="A83" s="17">
        <v>23</v>
      </c>
      <c r="B83" s="31" t="s">
        <v>90</v>
      </c>
      <c r="C83" s="44"/>
      <c r="D83" s="33"/>
      <c r="E83" s="37"/>
      <c r="F83" s="17"/>
      <c r="G83" s="17"/>
      <c r="H83" s="36"/>
      <c r="I83" s="36"/>
      <c r="J83" s="36"/>
      <c r="K83" s="36"/>
    </row>
    <row r="84" spans="1:13" ht="41.25" customHeight="1">
      <c r="A84" s="17"/>
      <c r="B84" s="6" t="s">
        <v>91</v>
      </c>
      <c r="C84" s="17" t="s">
        <v>26</v>
      </c>
      <c r="D84" s="34">
        <v>130</v>
      </c>
      <c r="E84" s="37"/>
      <c r="F84" s="37"/>
      <c r="G84" s="17"/>
      <c r="H84" s="38"/>
      <c r="I84" s="38"/>
      <c r="J84" s="38"/>
      <c r="K84" s="39"/>
    </row>
    <row r="85" spans="1:13" ht="41.25" customHeight="1">
      <c r="A85" s="17"/>
      <c r="B85" s="6" t="s">
        <v>92</v>
      </c>
      <c r="C85" s="17" t="s">
        <v>26</v>
      </c>
      <c r="D85" s="34">
        <v>55</v>
      </c>
      <c r="E85" s="37"/>
      <c r="F85" s="37"/>
      <c r="G85" s="17"/>
      <c r="H85" s="38"/>
      <c r="I85" s="38"/>
      <c r="J85" s="38"/>
      <c r="K85" s="39"/>
    </row>
    <row r="86" spans="1:13" ht="48.75" customHeight="1">
      <c r="A86" s="17">
        <v>24</v>
      </c>
      <c r="B86" s="6" t="s">
        <v>93</v>
      </c>
      <c r="C86" s="17" t="s">
        <v>26</v>
      </c>
      <c r="D86" s="34">
        <v>395</v>
      </c>
      <c r="E86" s="37"/>
      <c r="F86" s="17"/>
      <c r="G86" s="17"/>
      <c r="H86" s="36"/>
      <c r="I86" s="36"/>
      <c r="J86" s="36"/>
      <c r="K86" s="36"/>
    </row>
    <row r="87" spans="1:13" ht="48.75" customHeight="1">
      <c r="A87" s="17">
        <v>25</v>
      </c>
      <c r="B87" s="31" t="s">
        <v>94</v>
      </c>
      <c r="C87" s="44"/>
      <c r="D87" s="33"/>
      <c r="E87" s="37"/>
      <c r="F87" s="17"/>
      <c r="G87" s="17"/>
      <c r="H87" s="36"/>
      <c r="I87" s="36"/>
      <c r="J87" s="36"/>
      <c r="K87" s="36"/>
    </row>
    <row r="88" spans="1:13" ht="25.5" customHeight="1">
      <c r="A88" s="17"/>
      <c r="B88" s="6" t="s">
        <v>96</v>
      </c>
      <c r="C88" s="17" t="s">
        <v>26</v>
      </c>
      <c r="D88" s="40">
        <v>490</v>
      </c>
      <c r="E88" s="37"/>
      <c r="F88" s="37"/>
      <c r="G88" s="17"/>
      <c r="H88" s="38"/>
      <c r="I88" s="38"/>
      <c r="J88" s="38"/>
      <c r="K88" s="39"/>
    </row>
    <row r="89" spans="1:13" ht="31.5" customHeight="1">
      <c r="A89" s="17"/>
      <c r="B89" s="6" t="s">
        <v>95</v>
      </c>
      <c r="C89" s="17" t="s">
        <v>26</v>
      </c>
      <c r="D89" s="34">
        <v>400</v>
      </c>
      <c r="E89" s="37"/>
      <c r="F89" s="37"/>
      <c r="G89" s="17"/>
      <c r="H89" s="38"/>
      <c r="I89" s="38"/>
      <c r="J89" s="38"/>
      <c r="K89" s="39"/>
    </row>
    <row r="90" spans="1:13" ht="48.75" customHeight="1">
      <c r="A90" s="17">
        <v>26</v>
      </c>
      <c r="B90" s="6" t="s">
        <v>97</v>
      </c>
      <c r="C90" s="17" t="s">
        <v>26</v>
      </c>
      <c r="D90" s="34">
        <v>670</v>
      </c>
      <c r="E90" s="37"/>
      <c r="F90" s="17"/>
      <c r="G90" s="17"/>
      <c r="H90" s="36"/>
      <c r="I90" s="36"/>
      <c r="J90" s="36"/>
      <c r="K90" s="36"/>
    </row>
    <row r="91" spans="1:13" ht="48.75" customHeight="1">
      <c r="A91" s="17">
        <v>27</v>
      </c>
      <c r="B91" s="6" t="s">
        <v>98</v>
      </c>
      <c r="C91" s="17" t="s">
        <v>26</v>
      </c>
      <c r="D91" s="34">
        <v>4235</v>
      </c>
      <c r="E91" s="37"/>
      <c r="F91" s="17"/>
      <c r="G91" s="17"/>
      <c r="H91" s="36"/>
      <c r="I91" s="36"/>
      <c r="J91" s="36"/>
      <c r="K91" s="36"/>
    </row>
    <row r="92" spans="1:13" ht="48.75" customHeight="1">
      <c r="A92" s="17">
        <v>28</v>
      </c>
      <c r="B92" s="6" t="s">
        <v>99</v>
      </c>
      <c r="C92" s="17" t="s">
        <v>26</v>
      </c>
      <c r="D92" s="34">
        <v>3005</v>
      </c>
      <c r="E92" s="37"/>
      <c r="F92" s="17"/>
      <c r="G92" s="17"/>
      <c r="H92" s="36"/>
      <c r="I92" s="36"/>
      <c r="J92" s="36"/>
      <c r="K92" s="36"/>
    </row>
    <row r="93" spans="1:13" ht="48.75" customHeight="1">
      <c r="A93" s="17">
        <v>29</v>
      </c>
      <c r="B93" s="6" t="s">
        <v>100</v>
      </c>
      <c r="C93" s="17" t="s">
        <v>2</v>
      </c>
      <c r="D93" s="34">
        <v>1500</v>
      </c>
      <c r="E93" s="37"/>
      <c r="F93" s="17"/>
      <c r="G93" s="17"/>
      <c r="H93" s="36"/>
      <c r="I93" s="36"/>
      <c r="J93" s="36"/>
      <c r="K93" s="38"/>
    </row>
    <row r="94" spans="1:13" ht="48.75" customHeight="1">
      <c r="A94" s="17">
        <v>30</v>
      </c>
      <c r="B94" s="31" t="s">
        <v>101</v>
      </c>
      <c r="C94" s="44" t="s">
        <v>102</v>
      </c>
      <c r="D94" s="33">
        <v>175</v>
      </c>
      <c r="E94" s="37"/>
      <c r="F94" s="17"/>
      <c r="G94" s="17"/>
      <c r="H94" s="36"/>
      <c r="I94" s="36"/>
      <c r="J94" s="36"/>
      <c r="K94" s="36"/>
    </row>
    <row r="95" spans="1:13" ht="48.75" customHeight="1">
      <c r="A95" s="17">
        <v>31</v>
      </c>
      <c r="B95" s="31" t="s">
        <v>104</v>
      </c>
      <c r="C95" s="44" t="s">
        <v>103</v>
      </c>
      <c r="D95" s="41">
        <f>175*0.05</f>
        <v>8.75</v>
      </c>
      <c r="E95" s="37"/>
      <c r="F95" s="17"/>
      <c r="G95" s="17"/>
      <c r="H95" s="36"/>
      <c r="I95" s="36"/>
      <c r="J95" s="36"/>
      <c r="K95" s="36"/>
    </row>
    <row r="96" spans="1:13" ht="48.75" customHeight="1">
      <c r="A96" s="17">
        <v>32</v>
      </c>
      <c r="B96" s="31" t="s">
        <v>105</v>
      </c>
      <c r="C96" s="44" t="s">
        <v>102</v>
      </c>
      <c r="D96" s="41">
        <v>343.3</v>
      </c>
      <c r="E96" s="37"/>
      <c r="F96" s="17"/>
      <c r="G96" s="17"/>
      <c r="H96" s="36"/>
      <c r="I96" s="36"/>
      <c r="J96" s="36"/>
      <c r="K96" s="36"/>
    </row>
    <row r="97" spans="1:11" ht="19.5" customHeight="1">
      <c r="A97" s="17"/>
      <c r="B97" s="6" t="s">
        <v>106</v>
      </c>
      <c r="C97" s="17" t="s">
        <v>2</v>
      </c>
      <c r="D97" s="34">
        <f>25/2</f>
        <v>12.5</v>
      </c>
      <c r="E97" s="37"/>
      <c r="F97" s="37"/>
      <c r="G97" s="17"/>
      <c r="H97" s="38"/>
      <c r="I97" s="38"/>
      <c r="J97" s="38"/>
      <c r="K97" s="39"/>
    </row>
    <row r="98" spans="1:11" ht="20.25" customHeight="1">
      <c r="A98" s="17"/>
      <c r="B98" s="6" t="s">
        <v>107</v>
      </c>
      <c r="C98" s="17" t="s">
        <v>2</v>
      </c>
      <c r="D98" s="37">
        <f>55/2</f>
        <v>27.5</v>
      </c>
      <c r="E98" s="37"/>
      <c r="F98" s="37"/>
      <c r="G98" s="17"/>
      <c r="H98" s="38"/>
      <c r="I98" s="38"/>
      <c r="J98" s="38"/>
      <c r="K98" s="39"/>
    </row>
    <row r="99" spans="1:11" ht="20.25" customHeight="1">
      <c r="A99" s="17"/>
      <c r="B99" s="6" t="s">
        <v>108</v>
      </c>
      <c r="C99" s="17" t="s">
        <v>2</v>
      </c>
      <c r="D99" s="37">
        <f>130/2</f>
        <v>65</v>
      </c>
      <c r="E99" s="37"/>
      <c r="F99" s="37"/>
      <c r="G99" s="17"/>
      <c r="H99" s="38"/>
      <c r="I99" s="38"/>
      <c r="J99" s="38"/>
      <c r="K99" s="39"/>
    </row>
    <row r="100" spans="1:11" ht="20.25" customHeight="1">
      <c r="A100" s="17"/>
      <c r="B100" s="6" t="s">
        <v>109</v>
      </c>
      <c r="C100" s="17" t="s">
        <v>2</v>
      </c>
      <c r="D100" s="37">
        <f>395/2</f>
        <v>197.5</v>
      </c>
      <c r="E100" s="37"/>
      <c r="F100" s="37"/>
      <c r="G100" s="17"/>
      <c r="H100" s="38"/>
      <c r="I100" s="38"/>
      <c r="J100" s="38"/>
      <c r="K100" s="39"/>
    </row>
    <row r="101" spans="1:11" ht="20.25" customHeight="1">
      <c r="A101" s="17"/>
      <c r="B101" s="6" t="s">
        <v>110</v>
      </c>
      <c r="C101" s="17" t="s">
        <v>2</v>
      </c>
      <c r="D101" s="37">
        <f>400/2</f>
        <v>200</v>
      </c>
      <c r="E101" s="37"/>
      <c r="F101" s="37"/>
      <c r="G101" s="17"/>
      <c r="H101" s="38"/>
      <c r="I101" s="38"/>
      <c r="J101" s="38"/>
      <c r="K101" s="39"/>
    </row>
    <row r="102" spans="1:11" ht="20.25" customHeight="1">
      <c r="A102" s="17"/>
      <c r="B102" s="6" t="s">
        <v>111</v>
      </c>
      <c r="C102" s="17" t="s">
        <v>2</v>
      </c>
      <c r="D102" s="37">
        <f>410/2</f>
        <v>205</v>
      </c>
      <c r="E102" s="37"/>
      <c r="F102" s="37"/>
      <c r="G102" s="17"/>
      <c r="H102" s="38"/>
      <c r="I102" s="38"/>
      <c r="J102" s="38"/>
      <c r="K102" s="39"/>
    </row>
    <row r="103" spans="1:11" ht="20.25" customHeight="1">
      <c r="A103" s="17"/>
      <c r="B103" s="6" t="s">
        <v>112</v>
      </c>
      <c r="C103" s="17" t="s">
        <v>2</v>
      </c>
      <c r="D103" s="37">
        <f>410/2</f>
        <v>205</v>
      </c>
      <c r="E103" s="37"/>
      <c r="F103" s="37"/>
      <c r="G103" s="17"/>
      <c r="H103" s="38"/>
      <c r="I103" s="38"/>
      <c r="J103" s="38"/>
      <c r="K103" s="39"/>
    </row>
    <row r="104" spans="1:11" ht="20.25" customHeight="1">
      <c r="A104" s="17"/>
      <c r="B104" s="6" t="s">
        <v>113</v>
      </c>
      <c r="C104" s="17" t="s">
        <v>2</v>
      </c>
      <c r="D104" s="37">
        <f>575/2</f>
        <v>287.5</v>
      </c>
      <c r="E104" s="37"/>
      <c r="F104" s="37"/>
      <c r="G104" s="17"/>
      <c r="H104" s="38"/>
      <c r="I104" s="38"/>
      <c r="J104" s="38"/>
      <c r="K104" s="39"/>
    </row>
    <row r="105" spans="1:11" ht="20.25" customHeight="1">
      <c r="A105" s="17"/>
      <c r="B105" s="6" t="s">
        <v>114</v>
      </c>
      <c r="C105" s="17" t="s">
        <v>2</v>
      </c>
      <c r="D105" s="37">
        <f>100/2</f>
        <v>50</v>
      </c>
      <c r="E105" s="37"/>
      <c r="F105" s="37"/>
      <c r="G105" s="17"/>
      <c r="H105" s="38"/>
      <c r="I105" s="38"/>
      <c r="J105" s="38"/>
      <c r="K105" s="39"/>
    </row>
    <row r="106" spans="1:11" ht="22.5" customHeight="1">
      <c r="A106" s="32"/>
      <c r="B106" s="45" t="s">
        <v>115</v>
      </c>
      <c r="C106" s="40"/>
      <c r="D106" s="37"/>
      <c r="E106" s="34"/>
      <c r="F106" s="41"/>
      <c r="G106" s="44"/>
      <c r="H106" s="46"/>
      <c r="I106" s="47"/>
      <c r="J106" s="46"/>
      <c r="K106" s="46"/>
    </row>
    <row r="107" spans="1:11" ht="15.75">
      <c r="A107" s="32"/>
      <c r="B107" s="45"/>
      <c r="C107" s="17"/>
      <c r="D107" s="37"/>
      <c r="E107" s="37"/>
      <c r="F107" s="35"/>
      <c r="G107" s="17"/>
      <c r="H107" s="36"/>
      <c r="I107" s="36"/>
      <c r="J107" s="36"/>
      <c r="K107" s="36"/>
    </row>
    <row r="108" spans="1:11" ht="15.75">
      <c r="A108" s="32"/>
      <c r="B108" s="48" t="s">
        <v>17</v>
      </c>
      <c r="C108" s="49" t="s">
        <v>3</v>
      </c>
      <c r="D108" s="50">
        <v>3</v>
      </c>
      <c r="E108" s="37"/>
      <c r="F108" s="35"/>
      <c r="G108" s="17"/>
      <c r="H108" s="36"/>
      <c r="I108" s="36"/>
      <c r="J108" s="36"/>
      <c r="K108" s="51"/>
    </row>
    <row r="109" spans="1:11" ht="20.25" customHeight="1">
      <c r="A109" s="32"/>
      <c r="B109" s="48" t="s">
        <v>4</v>
      </c>
      <c r="C109" s="52"/>
      <c r="D109" s="50"/>
      <c r="E109" s="37"/>
      <c r="F109" s="35"/>
      <c r="G109" s="36"/>
      <c r="H109" s="36"/>
      <c r="I109" s="36"/>
      <c r="J109" s="36"/>
      <c r="K109" s="51"/>
    </row>
    <row r="110" spans="1:11" ht="49.5" customHeight="1">
      <c r="A110" s="32"/>
      <c r="B110" s="45" t="s">
        <v>130</v>
      </c>
      <c r="C110" s="52" t="s">
        <v>3</v>
      </c>
      <c r="D110" s="50">
        <v>68</v>
      </c>
      <c r="E110" s="41"/>
      <c r="F110" s="35"/>
      <c r="G110" s="36"/>
      <c r="H110" s="36"/>
      <c r="I110" s="36"/>
      <c r="J110" s="36"/>
      <c r="K110" s="51"/>
    </row>
    <row r="111" spans="1:11" ht="18" customHeight="1">
      <c r="A111" s="32"/>
      <c r="B111" s="45" t="s">
        <v>6</v>
      </c>
      <c r="C111" s="52" t="s">
        <v>3</v>
      </c>
      <c r="D111" s="50">
        <v>12</v>
      </c>
      <c r="E111" s="41"/>
      <c r="F111" s="35"/>
      <c r="G111" s="36"/>
      <c r="H111" s="36"/>
      <c r="I111" s="36"/>
      <c r="J111" s="36"/>
      <c r="K111" s="51"/>
    </row>
    <row r="112" spans="1:11" ht="19.5" customHeight="1">
      <c r="A112" s="32"/>
      <c r="B112" s="45" t="s">
        <v>4</v>
      </c>
      <c r="C112" s="52"/>
      <c r="D112" s="50"/>
      <c r="E112" s="37"/>
      <c r="F112" s="35"/>
      <c r="G112" s="36"/>
      <c r="H112" s="36"/>
      <c r="I112" s="36"/>
      <c r="J112" s="36"/>
      <c r="K112" s="51"/>
    </row>
    <row r="113" spans="1:13" ht="17.25" customHeight="1">
      <c r="A113" s="32"/>
      <c r="B113" s="45" t="s">
        <v>5</v>
      </c>
      <c r="C113" s="44" t="s">
        <v>3</v>
      </c>
      <c r="D113" s="50">
        <v>8</v>
      </c>
      <c r="E113" s="37"/>
      <c r="F113" s="35"/>
      <c r="G113" s="36"/>
      <c r="H113" s="36"/>
      <c r="I113" s="36"/>
      <c r="J113" s="36"/>
      <c r="K113" s="51"/>
    </row>
    <row r="114" spans="1:13" ht="20.25" customHeight="1">
      <c r="A114" s="32"/>
      <c r="B114" s="45" t="s">
        <v>129</v>
      </c>
      <c r="C114" s="44"/>
      <c r="D114" s="34"/>
      <c r="E114" s="37"/>
      <c r="F114" s="50"/>
      <c r="G114" s="36"/>
      <c r="H114" s="36"/>
      <c r="I114" s="36"/>
      <c r="J114" s="36"/>
      <c r="K114" s="51"/>
    </row>
    <row r="115" spans="1:13" ht="33" customHeight="1">
      <c r="A115" s="17"/>
      <c r="B115" s="31" t="s">
        <v>116</v>
      </c>
      <c r="C115" s="17"/>
      <c r="D115" s="17"/>
      <c r="E115" s="17"/>
      <c r="F115" s="17"/>
      <c r="G115" s="17"/>
      <c r="H115" s="30"/>
      <c r="I115" s="30"/>
      <c r="J115" s="17"/>
      <c r="K115" s="17"/>
      <c r="L115" s="26"/>
    </row>
    <row r="116" spans="1:13" ht="48.75" customHeight="1">
      <c r="A116" s="17">
        <v>1</v>
      </c>
      <c r="B116" s="6" t="s">
        <v>117</v>
      </c>
      <c r="C116" s="17" t="s">
        <v>103</v>
      </c>
      <c r="D116" s="37">
        <v>5.5</v>
      </c>
      <c r="E116" s="37"/>
      <c r="F116" s="17"/>
      <c r="G116" s="17"/>
      <c r="H116" s="36"/>
      <c r="I116" s="36"/>
      <c r="J116" s="36"/>
      <c r="K116" s="36"/>
    </row>
    <row r="117" spans="1:13" ht="48.75" customHeight="1">
      <c r="A117" s="17">
        <v>2</v>
      </c>
      <c r="B117" s="6" t="s">
        <v>118</v>
      </c>
      <c r="C117" s="17" t="s">
        <v>103</v>
      </c>
      <c r="D117" s="37">
        <v>80</v>
      </c>
      <c r="F117" s="17"/>
      <c r="G117" s="17"/>
      <c r="H117" s="36"/>
      <c r="I117" s="36"/>
      <c r="J117" s="36"/>
      <c r="K117" s="36"/>
    </row>
    <row r="118" spans="1:13" ht="48.75" customHeight="1">
      <c r="A118" s="17">
        <v>3</v>
      </c>
      <c r="B118" s="6" t="s">
        <v>119</v>
      </c>
      <c r="C118" s="17" t="s">
        <v>2</v>
      </c>
      <c r="D118" s="37">
        <v>17.5</v>
      </c>
      <c r="E118" s="37"/>
      <c r="F118" s="17"/>
      <c r="G118" s="17"/>
      <c r="H118" s="36"/>
      <c r="I118" s="36"/>
      <c r="J118" s="36"/>
      <c r="K118" s="36"/>
    </row>
    <row r="119" spans="1:13" ht="36.75" customHeight="1">
      <c r="A119" s="32">
        <v>4</v>
      </c>
      <c r="B119" s="6" t="s">
        <v>120</v>
      </c>
      <c r="C119" s="17" t="s">
        <v>26</v>
      </c>
      <c r="D119" s="34">
        <v>90</v>
      </c>
      <c r="E119" s="34"/>
      <c r="F119" s="35"/>
      <c r="G119" s="37"/>
      <c r="H119" s="36"/>
      <c r="I119" s="36"/>
      <c r="J119" s="36"/>
      <c r="K119" s="36"/>
    </row>
    <row r="120" spans="1:13" ht="38.25" customHeight="1">
      <c r="A120" s="17">
        <v>5</v>
      </c>
      <c r="B120" s="6" t="s">
        <v>121</v>
      </c>
      <c r="C120" s="17" t="s">
        <v>26</v>
      </c>
      <c r="D120" s="34">
        <v>100</v>
      </c>
      <c r="E120" s="37"/>
      <c r="F120" s="17"/>
      <c r="G120" s="17"/>
      <c r="H120" s="36"/>
      <c r="I120" s="36"/>
      <c r="J120" s="36"/>
      <c r="K120" s="36"/>
    </row>
    <row r="121" spans="1:13" s="5" customFormat="1" ht="32.25" customHeight="1">
      <c r="A121" s="18">
        <v>6</v>
      </c>
      <c r="B121" s="7" t="s">
        <v>122</v>
      </c>
      <c r="C121" s="2" t="s">
        <v>20</v>
      </c>
      <c r="D121" s="73">
        <v>4</v>
      </c>
      <c r="E121" s="19"/>
      <c r="F121" s="19"/>
      <c r="G121" s="19"/>
      <c r="H121" s="19"/>
      <c r="I121" s="19"/>
      <c r="J121" s="19"/>
      <c r="K121" s="19"/>
      <c r="L121" s="3"/>
      <c r="M121" s="4"/>
    </row>
    <row r="122" spans="1:13" ht="48.75" customHeight="1">
      <c r="A122" s="17">
        <v>7</v>
      </c>
      <c r="B122" s="6" t="s">
        <v>101</v>
      </c>
      <c r="C122" s="17" t="s">
        <v>102</v>
      </c>
      <c r="D122" s="34">
        <v>50</v>
      </c>
      <c r="E122" s="37"/>
      <c r="F122" s="17"/>
      <c r="G122" s="17"/>
      <c r="H122" s="36"/>
      <c r="I122" s="36"/>
      <c r="J122" s="36"/>
      <c r="K122" s="36"/>
    </row>
    <row r="123" spans="1:13" ht="48.75" customHeight="1">
      <c r="A123" s="17">
        <v>8</v>
      </c>
      <c r="B123" s="6" t="s">
        <v>123</v>
      </c>
      <c r="C123" s="17" t="s">
        <v>103</v>
      </c>
      <c r="D123" s="37">
        <v>2.5</v>
      </c>
      <c r="E123" s="37"/>
      <c r="F123" s="17"/>
      <c r="G123" s="17"/>
      <c r="H123" s="36"/>
      <c r="I123" s="36"/>
      <c r="J123" s="36"/>
      <c r="K123" s="36"/>
    </row>
    <row r="124" spans="1:13" ht="48.75" customHeight="1">
      <c r="A124" s="17">
        <v>9</v>
      </c>
      <c r="B124" s="6" t="s">
        <v>124</v>
      </c>
      <c r="C124" s="17" t="s">
        <v>26</v>
      </c>
      <c r="D124" s="34">
        <v>100</v>
      </c>
      <c r="E124" s="37"/>
      <c r="F124" s="17"/>
      <c r="G124" s="17"/>
      <c r="H124" s="36"/>
      <c r="I124" s="36"/>
      <c r="J124" s="36"/>
      <c r="K124" s="36"/>
    </row>
    <row r="125" spans="1:13" ht="48.75" customHeight="1">
      <c r="A125" s="17">
        <v>10</v>
      </c>
      <c r="B125" s="6" t="s">
        <v>147</v>
      </c>
      <c r="C125" s="17" t="s">
        <v>2</v>
      </c>
      <c r="D125" s="37">
        <v>17.5</v>
      </c>
      <c r="E125" s="37"/>
      <c r="F125" s="17"/>
      <c r="G125" s="17"/>
      <c r="H125" s="36"/>
      <c r="I125" s="36"/>
      <c r="J125" s="36"/>
      <c r="K125" s="36"/>
    </row>
    <row r="126" spans="1:13" ht="48.75" customHeight="1">
      <c r="A126" s="17">
        <v>11</v>
      </c>
      <c r="B126" s="6" t="s">
        <v>125</v>
      </c>
      <c r="C126" s="17" t="s">
        <v>103</v>
      </c>
      <c r="D126" s="37">
        <v>30</v>
      </c>
      <c r="E126" s="37"/>
      <c r="F126" s="17"/>
      <c r="G126" s="17"/>
      <c r="H126" s="36"/>
      <c r="I126" s="36"/>
      <c r="J126" s="36"/>
      <c r="K126" s="36"/>
    </row>
    <row r="127" spans="1:13" ht="48.75" customHeight="1">
      <c r="A127" s="17">
        <v>12</v>
      </c>
      <c r="B127" s="6" t="s">
        <v>126</v>
      </c>
      <c r="C127" s="17" t="s">
        <v>102</v>
      </c>
      <c r="D127" s="34">
        <v>55</v>
      </c>
      <c r="E127" s="37"/>
      <c r="F127" s="17"/>
      <c r="G127" s="17"/>
      <c r="H127" s="36"/>
      <c r="I127" s="36"/>
      <c r="J127" s="36"/>
      <c r="K127" s="36"/>
    </row>
    <row r="128" spans="1:13" ht="22.5" customHeight="1">
      <c r="A128" s="32"/>
      <c r="B128" s="74" t="s">
        <v>127</v>
      </c>
      <c r="C128" s="40"/>
      <c r="D128" s="37"/>
      <c r="E128" s="34"/>
      <c r="F128" s="41"/>
      <c r="G128" s="44"/>
      <c r="H128" s="46"/>
      <c r="I128" s="47"/>
      <c r="J128" s="46"/>
      <c r="K128" s="46"/>
    </row>
    <row r="129" spans="1:11" ht="15.75">
      <c r="A129" s="32"/>
      <c r="B129" s="48" t="s">
        <v>17</v>
      </c>
      <c r="C129" s="49" t="s">
        <v>3</v>
      </c>
      <c r="D129" s="50">
        <v>3</v>
      </c>
      <c r="E129" s="37"/>
      <c r="F129" s="35"/>
      <c r="G129" s="17"/>
      <c r="H129" s="36"/>
      <c r="I129" s="36"/>
      <c r="J129" s="36"/>
      <c r="K129" s="51"/>
    </row>
    <row r="130" spans="1:11" ht="20.25" customHeight="1">
      <c r="A130" s="32"/>
      <c r="B130" s="48" t="s">
        <v>4</v>
      </c>
      <c r="C130" s="52"/>
      <c r="D130" s="50"/>
      <c r="E130" s="37"/>
      <c r="F130" s="35"/>
      <c r="G130" s="36"/>
      <c r="H130" s="36"/>
      <c r="I130" s="36"/>
      <c r="J130" s="36"/>
      <c r="K130" s="51"/>
    </row>
    <row r="131" spans="1:11" ht="18" customHeight="1">
      <c r="A131" s="32"/>
      <c r="B131" s="45" t="s">
        <v>6</v>
      </c>
      <c r="C131" s="52" t="s">
        <v>3</v>
      </c>
      <c r="D131" s="50">
        <v>10</v>
      </c>
      <c r="E131" s="37"/>
      <c r="F131" s="35"/>
      <c r="G131" s="36"/>
      <c r="H131" s="36"/>
      <c r="I131" s="36"/>
      <c r="J131" s="36"/>
      <c r="K131" s="51"/>
    </row>
    <row r="132" spans="1:11" ht="19.5" customHeight="1">
      <c r="A132" s="32"/>
      <c r="B132" s="45" t="s">
        <v>4</v>
      </c>
      <c r="C132" s="52"/>
      <c r="D132" s="50"/>
      <c r="E132" s="37"/>
      <c r="F132" s="35"/>
      <c r="G132" s="36"/>
      <c r="H132" s="36"/>
      <c r="I132" s="36"/>
      <c r="J132" s="36"/>
      <c r="K132" s="51"/>
    </row>
    <row r="133" spans="1:11" ht="17.25" customHeight="1">
      <c r="A133" s="32"/>
      <c r="B133" s="45" t="s">
        <v>5</v>
      </c>
      <c r="C133" s="44" t="s">
        <v>3</v>
      </c>
      <c r="D133" s="50">
        <v>8</v>
      </c>
      <c r="E133" s="37"/>
      <c r="F133" s="35"/>
      <c r="G133" s="36"/>
      <c r="H133" s="36"/>
      <c r="I133" s="36"/>
      <c r="J133" s="36"/>
      <c r="K133" s="51"/>
    </row>
    <row r="134" spans="1:11" ht="20.25" customHeight="1">
      <c r="A134" s="32"/>
      <c r="B134" s="45" t="s">
        <v>128</v>
      </c>
      <c r="C134" s="44"/>
      <c r="D134" s="50"/>
      <c r="E134" s="37"/>
      <c r="F134" s="50"/>
      <c r="G134" s="36"/>
      <c r="H134" s="36"/>
      <c r="I134" s="36"/>
      <c r="J134" s="36"/>
      <c r="K134" s="51"/>
    </row>
    <row r="135" spans="1:11" ht="20.25" customHeight="1">
      <c r="A135" s="32"/>
      <c r="B135" s="53" t="s">
        <v>131</v>
      </c>
      <c r="C135" s="31"/>
      <c r="D135" s="50"/>
      <c r="E135" s="37"/>
      <c r="F135" s="50"/>
      <c r="G135" s="36"/>
      <c r="H135" s="46"/>
      <c r="I135" s="36"/>
      <c r="J135" s="36"/>
      <c r="K135" s="51"/>
    </row>
    <row r="136" spans="1:11" ht="36.75" customHeight="1">
      <c r="A136" s="32"/>
      <c r="B136" s="53" t="s">
        <v>16</v>
      </c>
      <c r="C136" s="31" t="s">
        <v>3</v>
      </c>
      <c r="D136" s="50">
        <v>5</v>
      </c>
      <c r="E136" s="37"/>
      <c r="F136" s="35"/>
      <c r="G136" s="36"/>
      <c r="H136" s="36"/>
      <c r="I136" s="36"/>
      <c r="J136" s="36"/>
      <c r="K136" s="51"/>
    </row>
    <row r="137" spans="1:11" ht="18" customHeight="1">
      <c r="A137" s="32"/>
      <c r="B137" s="53" t="s">
        <v>4</v>
      </c>
      <c r="C137" s="31"/>
      <c r="D137" s="50"/>
      <c r="E137" s="37"/>
      <c r="F137" s="50"/>
      <c r="G137" s="36"/>
      <c r="H137" s="36"/>
      <c r="I137" s="36"/>
      <c r="J137" s="36"/>
      <c r="K137" s="51"/>
    </row>
    <row r="138" spans="1:11" ht="15.75">
      <c r="A138" s="32"/>
      <c r="B138" s="53" t="s">
        <v>21</v>
      </c>
      <c r="C138" s="31" t="s">
        <v>3</v>
      </c>
      <c r="D138" s="50">
        <v>18</v>
      </c>
      <c r="E138" s="37"/>
      <c r="F138" s="35"/>
      <c r="G138" s="36"/>
      <c r="H138" s="36"/>
      <c r="I138" s="36"/>
      <c r="J138" s="36"/>
      <c r="K138" s="51"/>
    </row>
    <row r="139" spans="1:11" ht="15.75">
      <c r="A139" s="32"/>
      <c r="B139" s="53" t="s">
        <v>4</v>
      </c>
      <c r="C139" s="31"/>
      <c r="D139" s="33"/>
      <c r="E139" s="37"/>
      <c r="F139" s="50"/>
      <c r="G139" s="36"/>
      <c r="H139" s="36"/>
      <c r="I139" s="36"/>
      <c r="J139" s="36"/>
      <c r="K139" s="51"/>
    </row>
    <row r="140" spans="1:11">
      <c r="A140" s="54"/>
      <c r="B140" s="56"/>
      <c r="C140" s="55"/>
      <c r="D140" s="69"/>
      <c r="E140" s="69"/>
      <c r="F140" s="58"/>
    </row>
    <row r="141" spans="1:11" ht="15.75">
      <c r="A141" s="54"/>
      <c r="B141" s="59"/>
      <c r="C141" s="55"/>
      <c r="D141" s="69"/>
      <c r="E141" s="77"/>
      <c r="F141" s="77"/>
    </row>
    <row r="142" spans="1:11" ht="15.75">
      <c r="A142" s="54"/>
      <c r="B142" s="59"/>
      <c r="C142" s="55"/>
      <c r="D142" s="57"/>
      <c r="E142" s="78"/>
      <c r="F142" s="78"/>
    </row>
    <row r="143" spans="1:11">
      <c r="A143" s="54"/>
      <c r="B143" s="56"/>
      <c r="C143" s="55"/>
      <c r="D143" s="69"/>
      <c r="E143" s="69"/>
      <c r="F143" s="58"/>
    </row>
    <row r="144" spans="1:11">
      <c r="A144" s="54"/>
      <c r="B144" s="56"/>
      <c r="C144" s="55"/>
      <c r="D144" s="69"/>
      <c r="E144" s="69"/>
      <c r="F144" s="58"/>
    </row>
    <row r="145" spans="1:6">
      <c r="A145" s="54"/>
      <c r="B145" s="56"/>
      <c r="C145" s="55"/>
      <c r="D145" s="69"/>
      <c r="E145" s="69"/>
      <c r="F145" s="58"/>
    </row>
    <row r="146" spans="1:6">
      <c r="A146" s="54"/>
      <c r="B146" s="56"/>
      <c r="C146" s="55"/>
      <c r="D146" s="69"/>
      <c r="E146" s="69"/>
      <c r="F146" s="58"/>
    </row>
    <row r="147" spans="1:6">
      <c r="A147" s="54"/>
      <c r="B147" s="56"/>
      <c r="C147" s="55"/>
      <c r="D147" s="69"/>
      <c r="E147" s="61"/>
      <c r="F147" s="58"/>
    </row>
    <row r="148" spans="1:6">
      <c r="A148" s="54"/>
      <c r="B148" s="56"/>
      <c r="C148" s="55"/>
      <c r="D148" s="69"/>
      <c r="E148" s="69"/>
      <c r="F148" s="58"/>
    </row>
    <row r="149" spans="1:6">
      <c r="A149" s="54"/>
      <c r="B149" s="56"/>
      <c r="C149" s="69"/>
      <c r="D149" s="69"/>
      <c r="E149" s="69"/>
      <c r="F149" s="58"/>
    </row>
    <row r="150" spans="1:6">
      <c r="A150" s="54"/>
      <c r="B150" s="56"/>
      <c r="C150" s="57"/>
      <c r="D150" s="69"/>
      <c r="E150" s="61"/>
      <c r="F150" s="58"/>
    </row>
    <row r="151" spans="1:6">
      <c r="A151" s="54"/>
      <c r="B151" s="56"/>
      <c r="C151" s="57"/>
      <c r="D151" s="69"/>
      <c r="E151" s="61"/>
      <c r="F151" s="58"/>
    </row>
    <row r="152" spans="1:6">
      <c r="A152" s="54"/>
      <c r="B152" s="56"/>
      <c r="C152" s="57"/>
      <c r="D152" s="69"/>
      <c r="E152" s="61"/>
      <c r="F152" s="58"/>
    </row>
    <row r="153" spans="1:6">
      <c r="A153" s="54"/>
      <c r="B153" s="60"/>
      <c r="C153" s="57"/>
      <c r="D153" s="61"/>
      <c r="E153" s="61"/>
      <c r="F153" s="58"/>
    </row>
    <row r="154" spans="1:6">
      <c r="A154" s="54"/>
      <c r="B154" s="60"/>
      <c r="C154" s="57"/>
      <c r="D154" s="69"/>
      <c r="E154" s="61"/>
      <c r="F154" s="58"/>
    </row>
    <row r="155" spans="1:6">
      <c r="A155" s="54"/>
      <c r="B155" s="60"/>
      <c r="C155" s="55"/>
      <c r="D155" s="69"/>
      <c r="E155" s="61"/>
      <c r="F155" s="58"/>
    </row>
    <row r="156" spans="1:6">
      <c r="A156" s="54"/>
      <c r="B156" s="60"/>
      <c r="C156" s="55"/>
      <c r="D156" s="69"/>
      <c r="E156" s="69"/>
      <c r="F156" s="58"/>
    </row>
    <row r="157" spans="1:6">
      <c r="A157" s="54"/>
      <c r="B157" s="60"/>
      <c r="C157" s="55"/>
      <c r="D157" s="69"/>
      <c r="E157" s="69"/>
      <c r="F157" s="58"/>
    </row>
    <row r="158" spans="1:6">
      <c r="A158" s="54"/>
      <c r="B158" s="56"/>
      <c r="C158" s="55"/>
      <c r="D158" s="69"/>
      <c r="E158" s="69"/>
      <c r="F158" s="58"/>
    </row>
    <row r="159" spans="1:6">
      <c r="A159" s="54"/>
      <c r="B159" s="56"/>
      <c r="C159" s="55"/>
      <c r="D159" s="69"/>
      <c r="E159" s="61"/>
      <c r="F159" s="58"/>
    </row>
    <row r="160" spans="1:6">
      <c r="A160" s="54"/>
      <c r="B160" s="56"/>
      <c r="C160" s="55"/>
      <c r="D160" s="69"/>
      <c r="E160" s="69"/>
      <c r="F160" s="58"/>
    </row>
    <row r="161" spans="1:6">
      <c r="A161" s="54"/>
      <c r="B161" s="56"/>
      <c r="C161" s="55"/>
      <c r="D161" s="69"/>
      <c r="E161" s="69"/>
      <c r="F161" s="58"/>
    </row>
    <row r="162" spans="1:6">
      <c r="A162" s="54"/>
      <c r="B162" s="56"/>
      <c r="C162" s="55"/>
      <c r="D162" s="69"/>
      <c r="E162" s="69"/>
      <c r="F162" s="58"/>
    </row>
    <row r="163" spans="1:6">
      <c r="A163" s="54"/>
      <c r="B163" s="56"/>
      <c r="C163" s="55"/>
      <c r="D163" s="69"/>
      <c r="E163" s="69"/>
      <c r="F163" s="58"/>
    </row>
    <row r="164" spans="1:6">
      <c r="A164" s="54"/>
      <c r="B164" s="56"/>
      <c r="C164" s="55"/>
      <c r="D164" s="69"/>
      <c r="E164" s="69"/>
      <c r="F164" s="58"/>
    </row>
    <row r="165" spans="1:6">
      <c r="A165" s="54"/>
      <c r="B165" s="56"/>
      <c r="C165" s="55"/>
      <c r="D165" s="69"/>
      <c r="E165" s="69"/>
      <c r="F165" s="58"/>
    </row>
    <row r="166" spans="1:6">
      <c r="A166" s="54"/>
      <c r="B166" s="56"/>
      <c r="C166" s="55"/>
      <c r="D166" s="69"/>
      <c r="E166" s="69"/>
      <c r="F166" s="58"/>
    </row>
    <row r="167" spans="1:6">
      <c r="A167" s="54"/>
      <c r="B167" s="56"/>
      <c r="C167" s="55"/>
      <c r="D167" s="69"/>
      <c r="E167" s="69"/>
      <c r="F167" s="58"/>
    </row>
    <row r="168" spans="1:6">
      <c r="A168" s="54"/>
      <c r="B168" s="56"/>
      <c r="C168" s="57"/>
      <c r="D168" s="61"/>
      <c r="E168" s="69"/>
      <c r="F168" s="58"/>
    </row>
    <row r="169" spans="1:6">
      <c r="A169" s="54"/>
      <c r="B169" s="56"/>
      <c r="C169" s="57"/>
      <c r="D169" s="69"/>
      <c r="E169" s="69"/>
      <c r="F169" s="58"/>
    </row>
    <row r="170" spans="1:6">
      <c r="A170" s="54"/>
      <c r="B170" s="56"/>
      <c r="C170" s="57"/>
      <c r="D170" s="69"/>
      <c r="E170" s="69"/>
      <c r="F170" s="58"/>
    </row>
    <row r="171" spans="1:6">
      <c r="A171" s="54"/>
      <c r="B171" s="60"/>
      <c r="C171" s="55"/>
      <c r="D171" s="69"/>
      <c r="E171" s="69"/>
      <c r="F171" s="58"/>
    </row>
    <row r="172" spans="1:6">
      <c r="A172" s="54"/>
      <c r="B172" s="60"/>
      <c r="C172" s="55"/>
      <c r="D172" s="69"/>
      <c r="E172" s="69"/>
      <c r="F172" s="58"/>
    </row>
    <row r="173" spans="1:6">
      <c r="A173" s="54"/>
      <c r="B173" s="60"/>
      <c r="C173" s="55"/>
      <c r="D173" s="69"/>
      <c r="E173" s="69"/>
      <c r="F173" s="58"/>
    </row>
    <row r="174" spans="1:6">
      <c r="A174" s="54"/>
      <c r="B174" s="56"/>
      <c r="C174" s="55"/>
      <c r="D174" s="69"/>
      <c r="E174" s="69"/>
      <c r="F174" s="58"/>
    </row>
    <row r="175" spans="1:6">
      <c r="A175" s="54"/>
      <c r="B175" s="56"/>
      <c r="C175" s="55"/>
      <c r="D175" s="69"/>
      <c r="E175" s="69"/>
      <c r="F175" s="58"/>
    </row>
    <row r="176" spans="1:6">
      <c r="A176" s="54"/>
      <c r="B176" s="56"/>
      <c r="C176" s="55"/>
      <c r="D176" s="69"/>
      <c r="E176" s="69"/>
      <c r="F176" s="58"/>
    </row>
    <row r="177" spans="1:6">
      <c r="A177" s="54"/>
      <c r="B177" s="55"/>
      <c r="C177" s="55"/>
      <c r="D177" s="69"/>
      <c r="E177" s="69"/>
      <c r="F177" s="58"/>
    </row>
    <row r="178" spans="1:6">
      <c r="A178" s="54"/>
      <c r="B178" s="55"/>
      <c r="C178" s="55"/>
      <c r="D178" s="69"/>
      <c r="E178" s="69"/>
      <c r="F178" s="58"/>
    </row>
    <row r="179" spans="1:6">
      <c r="A179" s="54"/>
      <c r="B179" s="55"/>
      <c r="C179" s="55"/>
      <c r="D179" s="69"/>
      <c r="E179" s="69"/>
      <c r="F179" s="58"/>
    </row>
    <row r="180" spans="1:6">
      <c r="A180" s="54"/>
      <c r="B180" s="55"/>
      <c r="C180" s="55"/>
      <c r="D180" s="69"/>
      <c r="E180" s="69"/>
      <c r="F180" s="58"/>
    </row>
    <row r="181" spans="1:6">
      <c r="A181" s="54"/>
      <c r="B181" s="55"/>
      <c r="C181" s="55"/>
      <c r="D181" s="69"/>
      <c r="E181" s="69"/>
      <c r="F181" s="58"/>
    </row>
    <row r="182" spans="1:6">
      <c r="A182" s="54"/>
      <c r="B182" s="55"/>
      <c r="C182" s="55"/>
      <c r="D182" s="69"/>
      <c r="E182" s="69"/>
      <c r="F182" s="58"/>
    </row>
    <row r="183" spans="1:6">
      <c r="A183" s="54"/>
      <c r="B183" s="55"/>
      <c r="C183" s="55"/>
      <c r="D183" s="69"/>
      <c r="E183" s="69"/>
      <c r="F183" s="58"/>
    </row>
    <row r="184" spans="1:6">
      <c r="A184" s="54"/>
      <c r="B184" s="55"/>
      <c r="C184" s="55"/>
      <c r="D184" s="69"/>
      <c r="E184" s="69"/>
      <c r="F184" s="58"/>
    </row>
    <row r="185" spans="1:6">
      <c r="A185" s="54"/>
      <c r="B185" s="55"/>
      <c r="C185" s="55"/>
      <c r="D185" s="69"/>
      <c r="E185" s="69"/>
      <c r="F185" s="58"/>
    </row>
    <row r="186" spans="1:6">
      <c r="A186" s="54"/>
      <c r="B186" s="55"/>
      <c r="C186" s="55"/>
      <c r="D186" s="69"/>
      <c r="E186" s="69"/>
      <c r="F186" s="58"/>
    </row>
    <row r="187" spans="1:6">
      <c r="A187" s="54"/>
      <c r="B187" s="56"/>
      <c r="C187" s="55"/>
      <c r="D187" s="69"/>
      <c r="E187" s="69"/>
      <c r="F187" s="58"/>
    </row>
    <row r="188" spans="1:6">
      <c r="A188" s="54"/>
      <c r="B188" s="55"/>
      <c r="C188" s="55"/>
      <c r="D188" s="69"/>
      <c r="E188" s="69"/>
      <c r="F188" s="58"/>
    </row>
    <row r="189" spans="1:6">
      <c r="A189" s="54"/>
      <c r="B189" s="56"/>
      <c r="C189" s="55"/>
      <c r="D189" s="69"/>
      <c r="E189" s="69"/>
      <c r="F189" s="58"/>
    </row>
    <row r="190" spans="1:6">
      <c r="A190" s="54"/>
      <c r="B190" s="56"/>
      <c r="C190" s="55"/>
      <c r="D190" s="69"/>
      <c r="E190" s="69"/>
      <c r="F190" s="58"/>
    </row>
    <row r="191" spans="1:6">
      <c r="A191" s="54"/>
      <c r="B191" s="56"/>
      <c r="C191" s="55"/>
      <c r="D191" s="69"/>
      <c r="E191" s="69"/>
      <c r="F191" s="58"/>
    </row>
    <row r="192" spans="1:6">
      <c r="A192" s="54"/>
      <c r="B192" s="56"/>
      <c r="C192" s="55"/>
      <c r="D192" s="69"/>
      <c r="E192" s="69"/>
      <c r="F192" s="58"/>
    </row>
    <row r="193" spans="1:6" ht="15.75">
      <c r="A193" s="54"/>
      <c r="B193" s="56"/>
      <c r="C193" s="55"/>
      <c r="D193" s="69"/>
      <c r="E193" s="77"/>
      <c r="F193" s="77"/>
    </row>
    <row r="194" spans="1:6" ht="15.75">
      <c r="A194" s="62"/>
      <c r="B194" s="59"/>
      <c r="C194" s="55"/>
      <c r="D194" s="69"/>
      <c r="E194" s="69"/>
      <c r="F194" s="58"/>
    </row>
    <row r="195" spans="1:6" ht="15.75">
      <c r="A195" s="54"/>
      <c r="B195" s="59"/>
      <c r="C195" s="55"/>
      <c r="D195" s="69"/>
      <c r="E195" s="69"/>
      <c r="F195" s="58"/>
    </row>
    <row r="196" spans="1:6">
      <c r="A196" s="54"/>
      <c r="B196" s="56"/>
      <c r="C196" s="55"/>
      <c r="D196" s="69"/>
      <c r="E196" s="69"/>
      <c r="F196" s="58"/>
    </row>
    <row r="197" spans="1:6">
      <c r="A197" s="54"/>
      <c r="B197" s="56"/>
      <c r="C197" s="55"/>
      <c r="D197" s="69"/>
      <c r="E197" s="69"/>
      <c r="F197" s="58"/>
    </row>
    <row r="198" spans="1:6">
      <c r="A198" s="54"/>
      <c r="B198" s="56"/>
      <c r="C198" s="55"/>
      <c r="D198" s="69"/>
      <c r="E198" s="69"/>
      <c r="F198" s="58"/>
    </row>
    <row r="199" spans="1:6">
      <c r="A199" s="54"/>
      <c r="B199" s="56"/>
      <c r="C199" s="57"/>
      <c r="D199" s="69"/>
      <c r="E199" s="69"/>
      <c r="F199" s="58"/>
    </row>
    <row r="200" spans="1:6">
      <c r="A200" s="54"/>
      <c r="B200" s="56"/>
      <c r="C200" s="57"/>
      <c r="D200" s="69"/>
      <c r="E200" s="58"/>
      <c r="F200" s="58"/>
    </row>
    <row r="201" spans="1:6">
      <c r="A201" s="54"/>
      <c r="B201" s="56"/>
      <c r="C201" s="57"/>
      <c r="D201" s="69"/>
      <c r="E201" s="69"/>
      <c r="F201" s="58"/>
    </row>
    <row r="202" spans="1:6" ht="15.75">
      <c r="A202" s="54"/>
      <c r="B202" s="63"/>
      <c r="C202" s="57"/>
      <c r="D202" s="69"/>
      <c r="E202" s="69"/>
      <c r="F202" s="58"/>
    </row>
    <row r="203" spans="1:6">
      <c r="A203" s="54"/>
      <c r="B203" s="64"/>
      <c r="C203" s="57"/>
      <c r="D203" s="69"/>
      <c r="E203" s="69"/>
      <c r="F203" s="58"/>
    </row>
    <row r="204" spans="1:6">
      <c r="A204" s="54"/>
      <c r="B204" s="64"/>
      <c r="C204" s="57"/>
      <c r="D204" s="69"/>
      <c r="E204" s="69"/>
      <c r="F204" s="58"/>
    </row>
    <row r="205" spans="1:6">
      <c r="A205" s="54"/>
      <c r="B205" s="64"/>
      <c r="C205" s="57"/>
      <c r="D205" s="69"/>
      <c r="E205" s="69"/>
      <c r="F205" s="58"/>
    </row>
    <row r="206" spans="1:6">
      <c r="A206" s="54"/>
      <c r="B206" s="64"/>
      <c r="C206" s="55"/>
      <c r="D206" s="69"/>
      <c r="E206" s="69"/>
      <c r="F206" s="58"/>
    </row>
    <row r="207" spans="1:6">
      <c r="A207" s="54"/>
      <c r="B207" s="64"/>
      <c r="C207" s="55"/>
      <c r="D207" s="69"/>
      <c r="E207" s="69"/>
      <c r="F207" s="58"/>
    </row>
    <row r="208" spans="1:6">
      <c r="A208" s="54"/>
      <c r="B208" s="64"/>
      <c r="C208" s="55"/>
      <c r="D208" s="69"/>
      <c r="E208" s="69"/>
      <c r="F208" s="58"/>
    </row>
    <row r="209" spans="1:6">
      <c r="A209" s="54"/>
      <c r="B209" s="64"/>
      <c r="C209" s="55"/>
      <c r="D209" s="69"/>
      <c r="E209" s="69"/>
      <c r="F209" s="58"/>
    </row>
    <row r="210" spans="1:6">
      <c r="A210" s="54"/>
      <c r="B210" s="64"/>
      <c r="C210" s="55"/>
      <c r="D210" s="69"/>
      <c r="E210" s="69"/>
      <c r="F210" s="58"/>
    </row>
    <row r="211" spans="1:6">
      <c r="A211" s="54"/>
      <c r="B211" s="64"/>
      <c r="C211" s="55"/>
      <c r="D211" s="69"/>
      <c r="E211" s="69"/>
      <c r="F211" s="58"/>
    </row>
    <row r="212" spans="1:6">
      <c r="A212" s="54"/>
      <c r="B212" s="64"/>
      <c r="C212" s="55"/>
      <c r="D212" s="69"/>
      <c r="E212" s="69"/>
      <c r="F212" s="58"/>
    </row>
    <row r="213" spans="1:6">
      <c r="A213" s="54"/>
      <c r="B213" s="64"/>
      <c r="C213" s="55"/>
      <c r="D213" s="69"/>
      <c r="E213" s="69"/>
      <c r="F213" s="58"/>
    </row>
    <row r="214" spans="1:6">
      <c r="A214" s="54"/>
      <c r="B214" s="64"/>
      <c r="C214" s="55"/>
      <c r="D214" s="69"/>
      <c r="E214" s="69"/>
      <c r="F214" s="58"/>
    </row>
    <row r="215" spans="1:6">
      <c r="A215" s="54"/>
      <c r="B215" s="64"/>
      <c r="C215" s="55"/>
      <c r="D215" s="69"/>
      <c r="E215" s="69"/>
      <c r="F215" s="58"/>
    </row>
    <row r="216" spans="1:6">
      <c r="A216" s="54"/>
      <c r="B216" s="64"/>
      <c r="C216" s="55"/>
      <c r="D216" s="69"/>
      <c r="E216" s="69"/>
      <c r="F216" s="58"/>
    </row>
    <row r="217" spans="1:6">
      <c r="A217" s="54"/>
      <c r="B217" s="64"/>
      <c r="C217" s="55"/>
      <c r="D217" s="69"/>
      <c r="E217" s="69"/>
      <c r="F217" s="58"/>
    </row>
    <row r="218" spans="1:6">
      <c r="A218" s="54"/>
      <c r="B218" s="64"/>
      <c r="C218" s="55"/>
      <c r="D218" s="69"/>
      <c r="E218" s="69"/>
      <c r="F218" s="58"/>
    </row>
    <row r="219" spans="1:6">
      <c r="A219" s="54"/>
      <c r="B219" s="64"/>
      <c r="C219" s="55"/>
      <c r="D219" s="69"/>
      <c r="E219" s="61"/>
      <c r="F219" s="58"/>
    </row>
    <row r="220" spans="1:6">
      <c r="A220" s="54"/>
      <c r="B220" s="64"/>
      <c r="C220" s="55"/>
      <c r="D220" s="69"/>
      <c r="E220" s="69"/>
      <c r="F220" s="58"/>
    </row>
    <row r="221" spans="1:6">
      <c r="A221" s="54"/>
      <c r="B221" s="64"/>
      <c r="C221" s="55"/>
      <c r="D221" s="69"/>
      <c r="E221" s="61"/>
      <c r="F221" s="58"/>
    </row>
    <row r="222" spans="1:6">
      <c r="A222" s="54"/>
      <c r="B222" s="64"/>
      <c r="C222" s="55"/>
      <c r="D222" s="69"/>
      <c r="E222" s="69"/>
      <c r="F222" s="58"/>
    </row>
    <row r="223" spans="1:6">
      <c r="A223" s="54"/>
      <c r="B223" s="64"/>
      <c r="C223" s="55"/>
      <c r="D223" s="69"/>
      <c r="E223" s="69"/>
      <c r="F223" s="58"/>
    </row>
    <row r="224" spans="1:6">
      <c r="A224" s="54"/>
      <c r="B224" s="64"/>
      <c r="C224" s="55"/>
      <c r="D224" s="69"/>
      <c r="E224" s="69"/>
      <c r="F224" s="58"/>
    </row>
    <row r="225" spans="1:6">
      <c r="A225" s="54"/>
      <c r="B225" s="64"/>
      <c r="C225" s="55"/>
      <c r="D225" s="69"/>
      <c r="E225" s="69"/>
      <c r="F225" s="58"/>
    </row>
    <row r="226" spans="1:6">
      <c r="A226" s="54"/>
      <c r="B226" s="64"/>
      <c r="C226" s="55"/>
      <c r="D226" s="69"/>
      <c r="E226" s="69"/>
      <c r="F226" s="58"/>
    </row>
    <row r="227" spans="1:6">
      <c r="A227" s="54"/>
      <c r="B227" s="64"/>
      <c r="C227" s="55"/>
      <c r="D227" s="69"/>
      <c r="E227" s="69"/>
      <c r="F227" s="58"/>
    </row>
    <row r="228" spans="1:6">
      <c r="A228" s="54"/>
      <c r="B228" s="64"/>
      <c r="C228" s="55"/>
      <c r="D228" s="69"/>
      <c r="E228" s="69"/>
      <c r="F228" s="58"/>
    </row>
    <row r="229" spans="1:6">
      <c r="A229" s="54"/>
      <c r="B229" s="64"/>
      <c r="C229" s="55"/>
      <c r="D229" s="69"/>
      <c r="E229" s="61"/>
      <c r="F229" s="58"/>
    </row>
    <row r="230" spans="1:6">
      <c r="A230" s="54"/>
      <c r="B230" s="64"/>
      <c r="C230" s="55"/>
      <c r="D230" s="69"/>
      <c r="E230" s="61"/>
      <c r="F230" s="58"/>
    </row>
    <row r="231" spans="1:6">
      <c r="A231" s="54"/>
      <c r="B231" s="64"/>
      <c r="C231" s="55"/>
      <c r="D231" s="69"/>
      <c r="E231" s="61"/>
      <c r="F231" s="58"/>
    </row>
    <row r="232" spans="1:6">
      <c r="A232" s="54"/>
      <c r="B232" s="64"/>
      <c r="C232" s="55"/>
      <c r="D232" s="69"/>
      <c r="E232" s="69"/>
      <c r="F232" s="58"/>
    </row>
    <row r="233" spans="1:6">
      <c r="A233" s="54"/>
      <c r="B233" s="64"/>
      <c r="C233" s="55"/>
      <c r="D233" s="69"/>
      <c r="E233" s="69"/>
      <c r="F233" s="58"/>
    </row>
    <row r="234" spans="1:6">
      <c r="A234" s="54"/>
      <c r="B234" s="64"/>
      <c r="C234" s="55"/>
      <c r="D234" s="57"/>
      <c r="E234" s="69"/>
      <c r="F234" s="58"/>
    </row>
    <row r="235" spans="1:6">
      <c r="A235" s="54"/>
      <c r="B235" s="64"/>
      <c r="C235" s="55"/>
      <c r="D235" s="69"/>
      <c r="E235" s="69"/>
      <c r="F235" s="58"/>
    </row>
    <row r="236" spans="1:6">
      <c r="A236" s="54"/>
      <c r="B236" s="64"/>
      <c r="C236" s="55"/>
      <c r="D236" s="69"/>
      <c r="E236" s="69"/>
      <c r="F236" s="58"/>
    </row>
    <row r="237" spans="1:6" ht="15.75">
      <c r="A237" s="65"/>
      <c r="B237" s="64"/>
      <c r="C237" s="55"/>
      <c r="D237" s="57"/>
      <c r="E237" s="69"/>
      <c r="F237" s="58"/>
    </row>
    <row r="238" spans="1:6" ht="15.75">
      <c r="A238" s="65"/>
      <c r="B238" s="64"/>
      <c r="C238" s="55"/>
      <c r="D238" s="69"/>
      <c r="E238" s="69"/>
      <c r="F238" s="58"/>
    </row>
    <row r="239" spans="1:6" ht="15.75">
      <c r="A239" s="65"/>
      <c r="B239" s="64"/>
      <c r="C239" s="55"/>
      <c r="D239" s="69"/>
      <c r="E239" s="61"/>
      <c r="F239" s="58"/>
    </row>
    <row r="240" spans="1:6" ht="15.75">
      <c r="A240" s="65"/>
      <c r="B240" s="66"/>
      <c r="C240" s="55"/>
      <c r="D240" s="57"/>
      <c r="E240" s="69"/>
      <c r="F240" s="58"/>
    </row>
    <row r="241" spans="1:6" ht="15.75">
      <c r="A241" s="65"/>
      <c r="B241" s="64"/>
      <c r="C241" s="55"/>
      <c r="D241" s="57"/>
      <c r="E241" s="69"/>
      <c r="F241" s="58"/>
    </row>
    <row r="242" spans="1:6" ht="15.75">
      <c r="A242" s="65"/>
      <c r="B242" s="64"/>
      <c r="C242" s="55"/>
      <c r="D242" s="69"/>
      <c r="E242" s="69"/>
      <c r="F242" s="58"/>
    </row>
    <row r="243" spans="1:6" ht="15.75">
      <c r="A243" s="65"/>
      <c r="B243" s="64"/>
      <c r="C243" s="55"/>
      <c r="D243" s="57"/>
      <c r="E243" s="69"/>
      <c r="F243" s="58"/>
    </row>
    <row r="244" spans="1:6" ht="15.75">
      <c r="A244" s="65"/>
      <c r="B244" s="64"/>
      <c r="C244" s="55"/>
      <c r="D244" s="57"/>
      <c r="E244" s="69"/>
      <c r="F244" s="58"/>
    </row>
    <row r="245" spans="1:6" ht="15.75">
      <c r="A245" s="65"/>
      <c r="B245" s="64"/>
      <c r="C245" s="55"/>
      <c r="D245" s="61"/>
      <c r="E245" s="69"/>
      <c r="F245" s="58"/>
    </row>
    <row r="246" spans="1:6" ht="15.75">
      <c r="A246" s="65"/>
      <c r="B246" s="64"/>
      <c r="C246" s="55"/>
      <c r="D246" s="57"/>
      <c r="E246" s="61"/>
      <c r="F246" s="58"/>
    </row>
    <row r="247" spans="1:6" ht="15.75">
      <c r="A247" s="65"/>
      <c r="B247" s="66"/>
      <c r="C247" s="55"/>
      <c r="D247" s="57"/>
      <c r="E247" s="69"/>
      <c r="F247" s="58"/>
    </row>
    <row r="248" spans="1:6" ht="15.75">
      <c r="A248" s="65"/>
      <c r="B248" s="64"/>
      <c r="C248" s="55"/>
      <c r="D248" s="57"/>
      <c r="E248" s="69"/>
      <c r="F248" s="61"/>
    </row>
    <row r="249" spans="1:6" ht="15.75">
      <c r="A249" s="65"/>
      <c r="B249" s="64"/>
      <c r="C249" s="55"/>
      <c r="D249" s="57"/>
      <c r="E249" s="69"/>
      <c r="F249" s="58"/>
    </row>
    <row r="250" spans="1:6" ht="15.75">
      <c r="A250" s="65"/>
      <c r="B250" s="64"/>
      <c r="C250" s="55"/>
      <c r="D250" s="57"/>
      <c r="E250" s="69"/>
      <c r="F250" s="58"/>
    </row>
    <row r="251" spans="1:6" ht="15.75">
      <c r="A251" s="65"/>
      <c r="B251" s="64"/>
      <c r="C251" s="55"/>
      <c r="D251" s="57"/>
      <c r="E251" s="69"/>
      <c r="F251" s="58"/>
    </row>
    <row r="252" spans="1:6" ht="15.75">
      <c r="A252" s="65"/>
      <c r="B252" s="64"/>
      <c r="C252" s="55"/>
      <c r="D252" s="57"/>
      <c r="E252" s="69"/>
      <c r="F252" s="58"/>
    </row>
    <row r="253" spans="1:6" ht="15.75">
      <c r="A253" s="65"/>
      <c r="B253" s="55"/>
      <c r="C253" s="55"/>
      <c r="D253" s="57"/>
      <c r="E253" s="69"/>
      <c r="F253" s="58"/>
    </row>
    <row r="254" spans="1:6" ht="15.75">
      <c r="A254" s="65"/>
      <c r="B254" s="64"/>
      <c r="C254" s="55"/>
      <c r="D254" s="57"/>
      <c r="E254" s="69"/>
      <c r="F254" s="58"/>
    </row>
    <row r="255" spans="1:6" ht="15.75">
      <c r="A255" s="65"/>
      <c r="B255" s="64"/>
      <c r="C255" s="55"/>
      <c r="D255" s="57"/>
      <c r="E255" s="69"/>
      <c r="F255" s="58"/>
    </row>
    <row r="256" spans="1:6" ht="15.75">
      <c r="A256" s="65"/>
      <c r="B256" s="64"/>
      <c r="C256" s="55"/>
      <c r="D256" s="57"/>
      <c r="E256" s="69"/>
      <c r="F256" s="58"/>
    </row>
    <row r="257" spans="1:6" ht="15.75">
      <c r="A257" s="65"/>
      <c r="B257" s="64"/>
      <c r="C257" s="55"/>
      <c r="D257" s="57"/>
      <c r="E257" s="69"/>
      <c r="F257" s="58"/>
    </row>
    <row r="258" spans="1:6" ht="15.75">
      <c r="A258" s="65"/>
      <c r="B258" s="64"/>
      <c r="C258" s="55"/>
      <c r="D258" s="57"/>
      <c r="E258" s="69"/>
      <c r="F258" s="58"/>
    </row>
    <row r="259" spans="1:6" ht="15.75">
      <c r="A259" s="65"/>
      <c r="B259" s="64"/>
      <c r="C259" s="55"/>
      <c r="D259" s="57"/>
      <c r="E259" s="69"/>
      <c r="F259" s="58"/>
    </row>
    <row r="260" spans="1:6" ht="15.75">
      <c r="A260" s="65"/>
      <c r="B260" s="64"/>
      <c r="C260" s="55"/>
      <c r="D260" s="57"/>
      <c r="E260" s="69"/>
      <c r="F260" s="58"/>
    </row>
    <row r="261" spans="1:6" ht="15.75">
      <c r="A261" s="65"/>
      <c r="B261" s="64"/>
      <c r="C261" s="55"/>
      <c r="D261" s="57"/>
      <c r="E261" s="69"/>
      <c r="F261" s="58"/>
    </row>
    <row r="262" spans="1:6" ht="15.75">
      <c r="A262" s="65"/>
      <c r="B262" s="64"/>
      <c r="C262" s="55"/>
      <c r="D262" s="57"/>
      <c r="E262" s="69"/>
      <c r="F262" s="58"/>
    </row>
    <row r="263" spans="1:6" ht="15.75">
      <c r="A263" s="65"/>
      <c r="B263" s="64"/>
      <c r="C263" s="55"/>
      <c r="D263" s="57"/>
      <c r="E263" s="69"/>
      <c r="F263" s="58"/>
    </row>
    <row r="264" spans="1:6" ht="15.75">
      <c r="A264" s="65"/>
      <c r="B264" s="64"/>
      <c r="C264" s="55"/>
      <c r="D264" s="57"/>
      <c r="E264" s="69"/>
      <c r="F264" s="58"/>
    </row>
    <row r="265" spans="1:6" ht="15.75">
      <c r="A265" s="65"/>
      <c r="B265" s="64"/>
      <c r="C265" s="55"/>
      <c r="D265" s="57"/>
      <c r="E265" s="69"/>
      <c r="F265" s="58"/>
    </row>
    <row r="266" spans="1:6" ht="15.75">
      <c r="A266" s="65"/>
      <c r="B266" s="64"/>
      <c r="C266" s="55"/>
      <c r="D266" s="57"/>
      <c r="E266" s="69"/>
      <c r="F266" s="58"/>
    </row>
    <row r="267" spans="1:6" ht="15.75">
      <c r="A267" s="65"/>
      <c r="B267" s="64"/>
      <c r="C267" s="55"/>
      <c r="D267" s="57"/>
      <c r="E267" s="69"/>
      <c r="F267" s="58"/>
    </row>
    <row r="268" spans="1:6" ht="15.75">
      <c r="A268" s="65"/>
      <c r="B268" s="64"/>
      <c r="C268" s="55"/>
      <c r="D268" s="57"/>
      <c r="E268" s="69"/>
      <c r="F268" s="58"/>
    </row>
    <row r="269" spans="1:6" ht="15.75">
      <c r="A269" s="65"/>
      <c r="B269" s="64"/>
      <c r="C269" s="55"/>
      <c r="D269" s="57"/>
      <c r="E269" s="69"/>
      <c r="F269" s="58"/>
    </row>
    <row r="270" spans="1:6" ht="15.75">
      <c r="A270" s="65"/>
      <c r="B270" s="64"/>
      <c r="C270" s="55"/>
      <c r="D270" s="57"/>
      <c r="E270" s="69"/>
      <c r="F270" s="58"/>
    </row>
    <row r="271" spans="1:6" ht="15.75">
      <c r="A271" s="65"/>
      <c r="B271" s="64"/>
      <c r="C271" s="55"/>
      <c r="D271" s="57"/>
      <c r="E271" s="69"/>
      <c r="F271" s="58"/>
    </row>
    <row r="272" spans="1:6" ht="15.75">
      <c r="A272" s="65"/>
      <c r="B272" s="64"/>
      <c r="C272" s="55"/>
      <c r="D272" s="57"/>
      <c r="E272" s="69"/>
      <c r="F272" s="58"/>
    </row>
    <row r="273" spans="1:6" ht="15.75">
      <c r="A273" s="65"/>
      <c r="B273" s="64"/>
      <c r="C273" s="55"/>
      <c r="D273" s="57"/>
      <c r="E273" s="69"/>
      <c r="F273" s="58"/>
    </row>
    <row r="274" spans="1:6" ht="15.75">
      <c r="A274" s="65"/>
      <c r="B274" s="64"/>
      <c r="C274" s="55"/>
      <c r="D274" s="57"/>
      <c r="E274" s="69"/>
      <c r="F274" s="58"/>
    </row>
    <row r="275" spans="1:6" ht="15.75">
      <c r="A275" s="65"/>
      <c r="B275" s="64"/>
      <c r="C275" s="55"/>
      <c r="D275" s="57"/>
      <c r="E275" s="69"/>
      <c r="F275" s="58"/>
    </row>
    <row r="276" spans="1:6" ht="15.75">
      <c r="A276" s="65"/>
      <c r="B276" s="64"/>
      <c r="C276" s="55"/>
      <c r="D276" s="57"/>
      <c r="E276" s="69"/>
      <c r="F276" s="58"/>
    </row>
    <row r="277" spans="1:6">
      <c r="A277" s="67"/>
      <c r="B277" s="64"/>
      <c r="C277" s="55"/>
      <c r="D277" s="57"/>
      <c r="E277" s="69"/>
      <c r="F277" s="58"/>
    </row>
    <row r="278" spans="1:6">
      <c r="A278" s="67"/>
      <c r="B278" s="64"/>
      <c r="C278" s="55"/>
      <c r="D278" s="57"/>
      <c r="E278" s="69"/>
      <c r="F278" s="58"/>
    </row>
    <row r="279" spans="1:6">
      <c r="A279" s="67"/>
      <c r="B279" s="64"/>
      <c r="C279" s="55"/>
      <c r="D279" s="57"/>
      <c r="E279" s="55"/>
      <c r="F279" s="58"/>
    </row>
    <row r="280" spans="1:6">
      <c r="A280" s="67"/>
      <c r="B280" s="64"/>
      <c r="C280" s="55"/>
      <c r="D280" s="57"/>
      <c r="E280" s="55"/>
      <c r="F280" s="58"/>
    </row>
    <row r="281" spans="1:6">
      <c r="A281" s="67"/>
      <c r="B281" s="64"/>
      <c r="C281" s="55"/>
      <c r="D281" s="57"/>
      <c r="E281" s="55"/>
      <c r="F281" s="58"/>
    </row>
    <row r="282" spans="1:6">
      <c r="A282" s="67"/>
      <c r="B282" s="64"/>
      <c r="C282" s="55"/>
      <c r="D282" s="57"/>
      <c r="E282" s="55"/>
      <c r="F282" s="58"/>
    </row>
    <row r="283" spans="1:6">
      <c r="A283" s="67"/>
      <c r="B283" s="64"/>
      <c r="C283" s="55"/>
      <c r="D283" s="57"/>
      <c r="E283" s="55"/>
      <c r="F283" s="58"/>
    </row>
    <row r="284" spans="1:6">
      <c r="A284" s="67"/>
      <c r="B284" s="64"/>
      <c r="C284" s="55"/>
      <c r="D284" s="57"/>
      <c r="E284" s="55"/>
      <c r="F284" s="58"/>
    </row>
    <row r="285" spans="1:6">
      <c r="A285" s="67"/>
      <c r="B285" s="64"/>
      <c r="C285" s="55"/>
      <c r="D285" s="57"/>
      <c r="E285" s="55"/>
      <c r="F285" s="58"/>
    </row>
    <row r="286" spans="1:6">
      <c r="A286" s="67"/>
      <c r="B286" s="64"/>
      <c r="C286" s="55"/>
      <c r="D286" s="57"/>
      <c r="E286" s="55"/>
      <c r="F286" s="58"/>
    </row>
    <row r="287" spans="1:6">
      <c r="A287" s="67"/>
      <c r="B287" s="64"/>
      <c r="C287" s="55"/>
      <c r="D287" s="57"/>
      <c r="E287" s="55"/>
      <c r="F287" s="58"/>
    </row>
    <row r="288" spans="1:6">
      <c r="A288" s="67"/>
      <c r="B288" s="64"/>
      <c r="C288" s="55"/>
      <c r="D288" s="57"/>
      <c r="E288" s="55"/>
      <c r="F288" s="58"/>
    </row>
    <row r="289" spans="1:6">
      <c r="A289" s="67"/>
      <c r="B289" s="64"/>
      <c r="C289" s="55"/>
      <c r="D289" s="57"/>
      <c r="E289" s="55"/>
      <c r="F289" s="58"/>
    </row>
    <row r="290" spans="1:6">
      <c r="A290" s="67"/>
      <c r="B290" s="64"/>
      <c r="C290" s="55"/>
      <c r="D290" s="57"/>
      <c r="E290" s="55"/>
      <c r="F290" s="58"/>
    </row>
    <row r="291" spans="1:6">
      <c r="A291" s="67"/>
      <c r="B291" s="64"/>
      <c r="C291" s="55"/>
      <c r="D291" s="57"/>
      <c r="E291" s="55"/>
      <c r="F291" s="58"/>
    </row>
    <row r="292" spans="1:6">
      <c r="A292" s="67"/>
      <c r="B292" s="64"/>
      <c r="C292" s="55"/>
      <c r="D292" s="57"/>
      <c r="E292" s="55"/>
      <c r="F292" s="58"/>
    </row>
    <row r="293" spans="1:6">
      <c r="A293" s="67"/>
      <c r="B293" s="64"/>
      <c r="C293" s="55"/>
      <c r="D293" s="57"/>
      <c r="E293" s="55"/>
      <c r="F293" s="58"/>
    </row>
    <row r="294" spans="1:6" ht="15.75">
      <c r="A294" s="67"/>
      <c r="B294" s="64"/>
      <c r="C294" s="55"/>
      <c r="D294" s="57"/>
      <c r="E294" s="63"/>
      <c r="F294" s="58"/>
    </row>
    <row r="295" spans="1:6" ht="15.75">
      <c r="A295" s="67"/>
      <c r="B295" s="64"/>
      <c r="C295" s="55"/>
      <c r="D295" s="57"/>
      <c r="E295" s="63"/>
      <c r="F295" s="58"/>
    </row>
    <row r="296" spans="1:6" ht="15.75">
      <c r="A296" s="67"/>
      <c r="B296" s="64"/>
      <c r="C296" s="55"/>
      <c r="D296" s="57"/>
      <c r="E296" s="63"/>
      <c r="F296" s="58"/>
    </row>
    <row r="297" spans="1:6" ht="15.75">
      <c r="A297" s="67"/>
      <c r="B297" s="64"/>
      <c r="C297" s="55"/>
      <c r="D297" s="57"/>
      <c r="E297" s="63"/>
      <c r="F297" s="58"/>
    </row>
    <row r="298" spans="1:6" ht="15.75">
      <c r="A298" s="67"/>
      <c r="B298" s="56"/>
      <c r="C298" s="55"/>
      <c r="D298" s="57"/>
      <c r="E298" s="63"/>
      <c r="F298" s="58"/>
    </row>
    <row r="299" spans="1:6" ht="15.75">
      <c r="A299" s="67"/>
      <c r="B299" s="56"/>
      <c r="C299" s="55"/>
      <c r="D299" s="57"/>
      <c r="E299" s="63"/>
      <c r="F299" s="58"/>
    </row>
    <row r="300" spans="1:6" ht="15.75">
      <c r="A300" s="67"/>
      <c r="B300" s="56"/>
      <c r="C300" s="55"/>
      <c r="D300" s="57"/>
      <c r="E300" s="63"/>
      <c r="F300" s="58"/>
    </row>
    <row r="301" spans="1:6" ht="15.75">
      <c r="A301" s="67"/>
      <c r="B301" s="56"/>
      <c r="C301" s="55"/>
      <c r="D301" s="57"/>
      <c r="E301" s="63"/>
      <c r="F301" s="58"/>
    </row>
    <row r="302" spans="1:6" ht="15.75">
      <c r="A302" s="67"/>
      <c r="B302" s="56"/>
      <c r="C302" s="55"/>
      <c r="D302" s="57"/>
      <c r="E302" s="63"/>
      <c r="F302" s="58"/>
    </row>
    <row r="303" spans="1:6" ht="15.75">
      <c r="A303" s="67"/>
      <c r="B303" s="56"/>
      <c r="C303" s="55"/>
      <c r="D303" s="57"/>
      <c r="E303" s="63"/>
      <c r="F303" s="58"/>
    </row>
    <row r="304" spans="1:6" ht="15.75">
      <c r="A304" s="67"/>
      <c r="B304" s="56"/>
      <c r="C304" s="55"/>
      <c r="D304" s="57"/>
      <c r="E304" s="63"/>
      <c r="F304" s="58"/>
    </row>
    <row r="305" spans="1:6" ht="15.75">
      <c r="A305" s="67"/>
      <c r="B305" s="56"/>
      <c r="C305" s="55"/>
      <c r="D305" s="57"/>
      <c r="E305" s="63"/>
      <c r="F305" s="58"/>
    </row>
    <row r="306" spans="1:6" ht="15.75">
      <c r="A306" s="67"/>
      <c r="B306" s="56"/>
      <c r="C306" s="55"/>
      <c r="D306" s="57"/>
      <c r="E306" s="63"/>
      <c r="F306" s="58"/>
    </row>
    <row r="307" spans="1:6" ht="15.75">
      <c r="A307" s="67"/>
      <c r="B307" s="56"/>
      <c r="C307" s="55"/>
      <c r="D307" s="57"/>
      <c r="E307" s="63"/>
      <c r="F307" s="58"/>
    </row>
    <row r="308" spans="1:6" ht="15.75">
      <c r="A308" s="67"/>
      <c r="B308" s="56"/>
      <c r="C308" s="55"/>
      <c r="D308" s="57"/>
      <c r="E308" s="63"/>
      <c r="F308" s="58"/>
    </row>
    <row r="309" spans="1:6" ht="15.75">
      <c r="A309" s="67"/>
      <c r="B309" s="56"/>
      <c r="C309" s="55"/>
      <c r="D309" s="57"/>
      <c r="E309" s="63"/>
      <c r="F309" s="58"/>
    </row>
    <row r="310" spans="1:6" ht="15.75">
      <c r="A310" s="67"/>
      <c r="B310" s="56"/>
      <c r="C310" s="55"/>
      <c r="D310" s="57"/>
      <c r="E310" s="63"/>
      <c r="F310" s="58"/>
    </row>
    <row r="311" spans="1:6" ht="15.75">
      <c r="A311" s="67"/>
      <c r="B311" s="56"/>
      <c r="C311" s="55"/>
      <c r="D311" s="57"/>
      <c r="E311" s="63"/>
      <c r="F311" s="58"/>
    </row>
    <row r="312" spans="1:6" ht="15.75">
      <c r="A312" s="67"/>
      <c r="B312" s="56"/>
      <c r="C312" s="55"/>
      <c r="D312" s="57"/>
      <c r="E312" s="63"/>
      <c r="F312" s="58"/>
    </row>
    <row r="313" spans="1:6" ht="15.75">
      <c r="A313" s="67"/>
      <c r="B313" s="56"/>
      <c r="C313" s="55"/>
      <c r="D313" s="57"/>
      <c r="E313" s="63"/>
      <c r="F313" s="58"/>
    </row>
    <row r="314" spans="1:6" ht="15.75">
      <c r="A314" s="67"/>
      <c r="B314" s="56"/>
      <c r="C314" s="55"/>
      <c r="D314" s="57"/>
      <c r="E314" s="63"/>
      <c r="F314" s="58"/>
    </row>
    <row r="315" spans="1:6" ht="15.75">
      <c r="A315" s="67"/>
      <c r="B315" s="56"/>
      <c r="C315" s="55"/>
      <c r="D315" s="57"/>
      <c r="E315" s="63"/>
      <c r="F315" s="58"/>
    </row>
    <row r="316" spans="1:6" ht="15.75">
      <c r="A316" s="67"/>
      <c r="B316" s="56"/>
      <c r="C316" s="55"/>
      <c r="D316" s="57"/>
      <c r="E316" s="63"/>
      <c r="F316" s="58"/>
    </row>
    <row r="317" spans="1:6" ht="15.75">
      <c r="A317" s="27"/>
      <c r="B317" s="56"/>
      <c r="C317" s="55"/>
      <c r="D317" s="57"/>
      <c r="E317" s="63"/>
      <c r="F317" s="58"/>
    </row>
    <row r="318" spans="1:6" ht="15.75">
      <c r="A318" s="27"/>
      <c r="B318" s="56"/>
      <c r="C318" s="55"/>
      <c r="D318" s="57"/>
      <c r="E318" s="63"/>
      <c r="F318" s="58"/>
    </row>
    <row r="319" spans="1:6" ht="15.75">
      <c r="A319" s="27"/>
      <c r="B319" s="56"/>
      <c r="C319" s="55"/>
      <c r="D319" s="57"/>
      <c r="E319" s="63"/>
      <c r="F319" s="58"/>
    </row>
    <row r="320" spans="1:6" ht="15.75">
      <c r="A320" s="27"/>
      <c r="B320" s="56"/>
      <c r="C320" s="55"/>
      <c r="D320" s="57"/>
      <c r="E320" s="63"/>
      <c r="F320" s="58"/>
    </row>
    <row r="321" spans="1:6" ht="15.75">
      <c r="A321" s="27"/>
      <c r="B321" s="56"/>
      <c r="C321" s="55"/>
      <c r="D321" s="57"/>
      <c r="E321" s="63"/>
      <c r="F321" s="58"/>
    </row>
    <row r="322" spans="1:6" ht="15.75">
      <c r="A322" s="27"/>
      <c r="B322" s="56"/>
      <c r="C322" s="55"/>
      <c r="D322" s="57"/>
      <c r="E322" s="63"/>
      <c r="F322" s="58"/>
    </row>
    <row r="323" spans="1:6" ht="15.75">
      <c r="A323" s="27"/>
      <c r="B323" s="56"/>
      <c r="C323" s="55"/>
      <c r="D323" s="57"/>
      <c r="E323" s="63"/>
      <c r="F323" s="58"/>
    </row>
    <row r="324" spans="1:6" ht="15.75">
      <c r="A324" s="27"/>
      <c r="B324" s="56"/>
      <c r="C324" s="55"/>
      <c r="D324" s="57"/>
      <c r="E324" s="63"/>
      <c r="F324" s="58"/>
    </row>
    <row r="325" spans="1:6" ht="15.75">
      <c r="A325" s="27"/>
      <c r="B325" s="56"/>
      <c r="C325" s="55"/>
      <c r="D325" s="57"/>
      <c r="E325" s="63"/>
      <c r="F325" s="63"/>
    </row>
    <row r="326" spans="1:6" ht="15.75">
      <c r="A326" s="27"/>
      <c r="B326" s="56"/>
      <c r="C326" s="55"/>
      <c r="D326" s="57"/>
      <c r="E326" s="63"/>
      <c r="F326" s="63"/>
    </row>
    <row r="327" spans="1:6" ht="15.75">
      <c r="A327" s="27"/>
      <c r="B327" s="56"/>
      <c r="C327" s="55"/>
      <c r="D327" s="57"/>
      <c r="E327" s="63"/>
      <c r="F327" s="63"/>
    </row>
    <row r="328" spans="1:6" ht="15.75">
      <c r="A328" s="27"/>
      <c r="B328" s="56"/>
      <c r="C328" s="55"/>
      <c r="D328" s="57"/>
      <c r="E328" s="63"/>
      <c r="F328" s="63"/>
    </row>
    <row r="329" spans="1:6" ht="15.75">
      <c r="A329" s="27"/>
      <c r="B329" s="56"/>
      <c r="C329" s="55"/>
      <c r="D329" s="57"/>
      <c r="E329" s="63"/>
      <c r="F329" s="63"/>
    </row>
    <row r="330" spans="1:6" ht="15.75">
      <c r="A330" s="27"/>
      <c r="B330" s="56"/>
      <c r="C330" s="55"/>
      <c r="D330" s="57"/>
      <c r="E330" s="63"/>
      <c r="F330" s="63"/>
    </row>
    <row r="331" spans="1:6" ht="15.75">
      <c r="A331" s="27"/>
      <c r="B331" s="56"/>
      <c r="C331" s="55"/>
      <c r="D331" s="57"/>
      <c r="E331" s="63"/>
      <c r="F331" s="63"/>
    </row>
    <row r="332" spans="1:6" ht="15.75">
      <c r="A332" s="27"/>
      <c r="B332" s="56"/>
      <c r="C332" s="55"/>
      <c r="D332" s="57"/>
      <c r="E332" s="63"/>
      <c r="F332" s="63"/>
    </row>
    <row r="333" spans="1:6" ht="15.75">
      <c r="A333" s="27"/>
      <c r="B333" s="56"/>
      <c r="C333" s="55"/>
      <c r="D333" s="57"/>
      <c r="E333" s="63"/>
      <c r="F333" s="63"/>
    </row>
    <row r="334" spans="1:6" ht="15.75">
      <c r="A334" s="27"/>
      <c r="B334" s="56"/>
      <c r="C334" s="55"/>
      <c r="D334" s="57"/>
      <c r="E334" s="63"/>
      <c r="F334" s="63"/>
    </row>
    <row r="335" spans="1:6" ht="15.75">
      <c r="A335" s="27"/>
      <c r="B335" s="56"/>
      <c r="C335" s="55"/>
      <c r="D335" s="57"/>
      <c r="E335" s="63"/>
      <c r="F335" s="63"/>
    </row>
    <row r="336" spans="1:6" ht="15.75">
      <c r="A336" s="27"/>
      <c r="B336" s="56"/>
      <c r="C336" s="55"/>
      <c r="D336" s="57"/>
      <c r="E336" s="63"/>
      <c r="F336" s="63"/>
    </row>
    <row r="337" spans="1:6" ht="15.75">
      <c r="A337" s="27"/>
      <c r="B337" s="56"/>
      <c r="C337" s="55"/>
      <c r="D337" s="57"/>
      <c r="E337" s="63"/>
      <c r="F337" s="63"/>
    </row>
    <row r="338" spans="1:6" ht="15.75">
      <c r="A338" s="27"/>
      <c r="B338" s="56"/>
      <c r="C338" s="55"/>
      <c r="D338" s="57"/>
      <c r="E338" s="63"/>
      <c r="F338" s="63"/>
    </row>
    <row r="339" spans="1:6" ht="15.75">
      <c r="A339" s="27"/>
      <c r="B339" s="56"/>
      <c r="C339" s="55"/>
      <c r="D339" s="57"/>
      <c r="E339" s="63"/>
      <c r="F339" s="63"/>
    </row>
    <row r="340" spans="1:6" ht="15.75">
      <c r="A340" s="27"/>
      <c r="B340" s="56"/>
      <c r="C340" s="55"/>
      <c r="D340" s="68"/>
      <c r="E340" s="63"/>
      <c r="F340" s="63"/>
    </row>
    <row r="341" spans="1:6" ht="15.75">
      <c r="A341" s="27"/>
      <c r="B341" s="63"/>
      <c r="C341" s="55"/>
      <c r="D341" s="68"/>
      <c r="E341" s="63"/>
      <c r="F341" s="63"/>
    </row>
    <row r="342" spans="1:6" ht="15.75">
      <c r="A342" s="27"/>
      <c r="B342" s="63"/>
      <c r="C342" s="55"/>
      <c r="D342" s="68"/>
      <c r="E342" s="63"/>
      <c r="F342" s="63"/>
    </row>
    <row r="343" spans="1:6" ht="15.75">
      <c r="A343" s="27"/>
      <c r="B343" s="63"/>
      <c r="C343" s="55"/>
      <c r="D343" s="68"/>
      <c r="E343" s="63"/>
      <c r="F343" s="63"/>
    </row>
    <row r="344" spans="1:6" ht="15.75">
      <c r="A344" s="27"/>
      <c r="B344" s="63"/>
      <c r="C344" s="55"/>
      <c r="D344" s="68"/>
      <c r="E344" s="63"/>
      <c r="F344" s="63"/>
    </row>
    <row r="345" spans="1:6" ht="15.75">
      <c r="A345" s="27"/>
      <c r="B345" s="63"/>
      <c r="C345" s="55"/>
      <c r="D345" s="68"/>
      <c r="E345" s="63"/>
      <c r="F345" s="63"/>
    </row>
    <row r="346" spans="1:6" ht="15.75">
      <c r="A346" s="27"/>
      <c r="B346" s="63"/>
      <c r="C346" s="55"/>
      <c r="D346" s="68"/>
      <c r="E346" s="63"/>
      <c r="F346" s="63"/>
    </row>
    <row r="347" spans="1:6" ht="15.75">
      <c r="A347" s="27"/>
      <c r="B347" s="63"/>
      <c r="C347" s="55"/>
      <c r="D347" s="68"/>
      <c r="E347" s="63"/>
      <c r="F347" s="63"/>
    </row>
    <row r="348" spans="1:6" ht="15.75">
      <c r="A348" s="27"/>
      <c r="B348" s="63"/>
      <c r="C348" s="55"/>
      <c r="D348" s="68"/>
      <c r="E348" s="63"/>
      <c r="F348" s="63"/>
    </row>
    <row r="349" spans="1:6" ht="15.75">
      <c r="A349" s="27"/>
      <c r="B349" s="63"/>
      <c r="C349" s="55"/>
      <c r="D349" s="68"/>
      <c r="E349" s="63"/>
      <c r="F349" s="63"/>
    </row>
    <row r="350" spans="1:6" ht="15.75">
      <c r="A350" s="27"/>
      <c r="B350" s="63"/>
      <c r="C350" s="55"/>
      <c r="D350" s="68"/>
      <c r="E350" s="63"/>
      <c r="F350" s="63"/>
    </row>
    <row r="351" spans="1:6" ht="15.75">
      <c r="A351" s="27"/>
      <c r="B351" s="63"/>
      <c r="C351" s="55"/>
      <c r="D351" s="68"/>
      <c r="E351" s="63"/>
      <c r="F351" s="63"/>
    </row>
    <row r="352" spans="1:6" ht="15.75">
      <c r="A352" s="27"/>
      <c r="B352" s="63"/>
      <c r="C352" s="55"/>
      <c r="D352" s="68"/>
      <c r="E352" s="63"/>
      <c r="F352" s="63"/>
    </row>
    <row r="353" spans="1:6" ht="15.75">
      <c r="A353" s="27"/>
      <c r="B353" s="63"/>
      <c r="C353" s="55"/>
      <c r="D353" s="63"/>
      <c r="E353" s="63"/>
      <c r="F353" s="63"/>
    </row>
    <row r="354" spans="1:6" ht="15.75">
      <c r="A354" s="27"/>
      <c r="B354" s="63"/>
      <c r="C354" s="55"/>
      <c r="D354" s="63"/>
      <c r="E354" s="63"/>
      <c r="F354" s="63"/>
    </row>
    <row r="355" spans="1:6" ht="15.75">
      <c r="A355" s="27"/>
      <c r="B355" s="63"/>
      <c r="C355" s="55"/>
      <c r="D355" s="63"/>
      <c r="E355" s="63"/>
      <c r="F355" s="63"/>
    </row>
    <row r="356" spans="1:6" ht="15.75">
      <c r="A356" s="27"/>
      <c r="B356" s="63"/>
      <c r="C356" s="55"/>
      <c r="D356" s="63"/>
      <c r="E356" s="63"/>
      <c r="F356" s="63"/>
    </row>
    <row r="357" spans="1:6" ht="15.75">
      <c r="A357" s="27"/>
      <c r="B357" s="63"/>
      <c r="C357" s="55"/>
      <c r="D357" s="63"/>
      <c r="E357" s="63"/>
      <c r="F357" s="63"/>
    </row>
    <row r="358" spans="1:6" ht="15.75">
      <c r="A358" s="27"/>
      <c r="B358" s="63"/>
      <c r="C358" s="55"/>
      <c r="D358" s="63"/>
      <c r="E358" s="63"/>
      <c r="F358" s="63"/>
    </row>
    <row r="359" spans="1:6" ht="15.75">
      <c r="A359" s="27"/>
      <c r="B359" s="63"/>
      <c r="C359" s="55"/>
      <c r="D359" s="63"/>
      <c r="E359" s="63"/>
      <c r="F359" s="63"/>
    </row>
    <row r="360" spans="1:6" ht="15.75">
      <c r="A360" s="27"/>
      <c r="B360" s="63"/>
      <c r="C360" s="55"/>
      <c r="D360" s="63"/>
      <c r="E360" s="63"/>
      <c r="F360" s="63"/>
    </row>
    <row r="361" spans="1:6" ht="15.75">
      <c r="A361" s="27"/>
      <c r="B361" s="63"/>
      <c r="C361" s="55"/>
      <c r="D361" s="63"/>
      <c r="E361" s="63"/>
      <c r="F361" s="63"/>
    </row>
    <row r="362" spans="1:6" ht="15.75">
      <c r="A362" s="27"/>
      <c r="B362" s="63"/>
      <c r="C362" s="55"/>
      <c r="D362" s="63"/>
      <c r="E362" s="63"/>
      <c r="F362" s="63"/>
    </row>
    <row r="363" spans="1:6" ht="15.75">
      <c r="A363" s="27"/>
      <c r="B363" s="63"/>
      <c r="C363" s="55"/>
      <c r="D363" s="63"/>
      <c r="E363" s="63"/>
      <c r="F363" s="63"/>
    </row>
    <row r="364" spans="1:6" ht="15.75">
      <c r="A364" s="27"/>
      <c r="B364" s="63"/>
      <c r="C364" s="55"/>
      <c r="D364" s="63"/>
      <c r="E364" s="63"/>
      <c r="F364" s="63"/>
    </row>
    <row r="365" spans="1:6" ht="15.75">
      <c r="A365" s="27"/>
      <c r="B365" s="63"/>
      <c r="C365" s="55"/>
      <c r="D365" s="63"/>
      <c r="E365" s="63"/>
      <c r="F365" s="63"/>
    </row>
    <row r="366" spans="1:6" ht="15.75">
      <c r="A366" s="27"/>
      <c r="B366" s="63"/>
      <c r="C366" s="55"/>
      <c r="D366" s="63"/>
      <c r="E366" s="63"/>
      <c r="F366" s="63"/>
    </row>
    <row r="367" spans="1:6" ht="15.75">
      <c r="A367" s="27"/>
      <c r="B367" s="63"/>
      <c r="C367" s="55"/>
      <c r="D367" s="63"/>
      <c r="E367" s="63"/>
      <c r="F367" s="63"/>
    </row>
    <row r="368" spans="1:6" ht="15.75">
      <c r="A368" s="27"/>
      <c r="B368" s="63"/>
      <c r="C368" s="55"/>
      <c r="D368" s="63"/>
      <c r="E368" s="63"/>
      <c r="F368" s="63"/>
    </row>
    <row r="369" spans="1:6" ht="15.75">
      <c r="A369" s="27"/>
      <c r="B369" s="63"/>
      <c r="C369" s="55"/>
      <c r="D369" s="63"/>
      <c r="E369" s="63"/>
      <c r="F369" s="63"/>
    </row>
    <row r="370" spans="1:6" ht="15.75">
      <c r="A370" s="27"/>
      <c r="B370" s="63"/>
      <c r="C370" s="55"/>
      <c r="D370" s="63"/>
      <c r="E370" s="63"/>
      <c r="F370" s="63"/>
    </row>
    <row r="371" spans="1:6" ht="15.75">
      <c r="A371" s="27"/>
      <c r="B371" s="63"/>
      <c r="C371" s="55"/>
      <c r="D371" s="63"/>
      <c r="E371" s="63"/>
      <c r="F371" s="63"/>
    </row>
    <row r="372" spans="1:6" ht="15.75">
      <c r="A372" s="27"/>
      <c r="B372" s="63"/>
      <c r="C372" s="55"/>
      <c r="D372" s="63"/>
      <c r="E372" s="63"/>
      <c r="F372" s="63"/>
    </row>
    <row r="373" spans="1:6" ht="15.75">
      <c r="A373" s="27"/>
      <c r="B373" s="63"/>
      <c r="C373" s="55"/>
      <c r="D373" s="63"/>
      <c r="E373" s="63"/>
      <c r="F373" s="63"/>
    </row>
    <row r="374" spans="1:6" ht="15.75">
      <c r="A374" s="27"/>
      <c r="B374" s="63"/>
      <c r="C374" s="55"/>
      <c r="D374" s="63"/>
      <c r="E374" s="63"/>
      <c r="F374" s="63"/>
    </row>
    <row r="375" spans="1:6" ht="15.75">
      <c r="A375" s="27"/>
      <c r="B375" s="63"/>
      <c r="C375" s="63"/>
      <c r="D375" s="63"/>
      <c r="E375" s="63"/>
      <c r="F375" s="63"/>
    </row>
    <row r="376" spans="1:6" ht="15.75">
      <c r="A376" s="27"/>
      <c r="B376" s="63"/>
      <c r="C376" s="63"/>
      <c r="D376" s="63"/>
      <c r="E376" s="63"/>
      <c r="F376" s="63"/>
    </row>
    <row r="377" spans="1:6" ht="15.75">
      <c r="A377" s="27"/>
      <c r="B377" s="63"/>
      <c r="C377" s="63"/>
      <c r="D377" s="63"/>
      <c r="E377" s="63"/>
      <c r="F377" s="63"/>
    </row>
    <row r="378" spans="1:6" ht="15.75">
      <c r="A378" s="27"/>
      <c r="B378" s="63"/>
      <c r="C378" s="63"/>
      <c r="D378" s="63"/>
      <c r="E378" s="63"/>
      <c r="F378" s="63"/>
    </row>
    <row r="379" spans="1:6" ht="15.75">
      <c r="A379" s="27"/>
      <c r="B379" s="63"/>
      <c r="C379" s="63"/>
      <c r="D379" s="63"/>
      <c r="E379" s="63"/>
      <c r="F379" s="63"/>
    </row>
    <row r="380" spans="1:6" ht="15.75">
      <c r="A380" s="27"/>
      <c r="B380" s="63"/>
      <c r="C380" s="63"/>
      <c r="D380" s="63"/>
      <c r="E380" s="63"/>
      <c r="F380" s="63"/>
    </row>
    <row r="381" spans="1:6" ht="15.75">
      <c r="A381" s="27"/>
      <c r="B381" s="63"/>
      <c r="C381" s="63"/>
      <c r="D381" s="63"/>
      <c r="E381" s="63"/>
      <c r="F381" s="63"/>
    </row>
    <row r="382" spans="1:6" ht="15.75">
      <c r="A382" s="27"/>
      <c r="B382" s="63"/>
      <c r="C382" s="63"/>
      <c r="D382" s="63"/>
      <c r="E382" s="63"/>
      <c r="F382" s="63"/>
    </row>
    <row r="383" spans="1:6" ht="15.75">
      <c r="A383" s="27"/>
      <c r="B383" s="63"/>
      <c r="C383" s="63"/>
      <c r="D383" s="63"/>
      <c r="E383" s="63"/>
      <c r="F383" s="63"/>
    </row>
    <row r="384" spans="1:6" ht="15.75">
      <c r="A384" s="27"/>
      <c r="B384" s="63"/>
      <c r="C384" s="63"/>
      <c r="D384" s="63"/>
      <c r="E384" s="63"/>
      <c r="F384" s="63"/>
    </row>
    <row r="385" spans="1:6" ht="15.75">
      <c r="A385" s="27"/>
      <c r="B385" s="63"/>
      <c r="C385" s="63"/>
      <c r="D385" s="63"/>
      <c r="E385" s="63"/>
      <c r="F385" s="63"/>
    </row>
    <row r="386" spans="1:6" ht="15.75">
      <c r="A386" s="27"/>
      <c r="B386" s="63"/>
      <c r="C386" s="63"/>
      <c r="D386" s="63"/>
      <c r="E386" s="63"/>
      <c r="F386" s="63"/>
    </row>
    <row r="387" spans="1:6" ht="15.75">
      <c r="A387" s="27"/>
      <c r="B387" s="63"/>
      <c r="C387" s="63"/>
      <c r="D387" s="63"/>
      <c r="E387" s="63"/>
      <c r="F387" s="63"/>
    </row>
    <row r="388" spans="1:6" ht="15.75">
      <c r="A388" s="27"/>
      <c r="B388" s="63"/>
      <c r="C388" s="63"/>
      <c r="D388" s="63"/>
      <c r="E388" s="63"/>
      <c r="F388" s="63"/>
    </row>
    <row r="389" spans="1:6" ht="15.75">
      <c r="A389" s="27"/>
      <c r="B389" s="63"/>
      <c r="C389" s="63"/>
      <c r="D389" s="63"/>
      <c r="E389" s="63"/>
      <c r="F389" s="63"/>
    </row>
    <row r="390" spans="1:6" ht="15.75">
      <c r="A390" s="27"/>
      <c r="B390" s="63"/>
      <c r="C390" s="63"/>
      <c r="D390" s="63"/>
      <c r="E390" s="63"/>
      <c r="F390" s="63"/>
    </row>
    <row r="391" spans="1:6" ht="15.75">
      <c r="A391" s="27"/>
      <c r="B391" s="63"/>
      <c r="C391" s="63"/>
      <c r="D391" s="63"/>
      <c r="E391" s="63"/>
      <c r="F391" s="63"/>
    </row>
    <row r="392" spans="1:6" ht="15.75">
      <c r="A392" s="27"/>
      <c r="B392" s="63"/>
      <c r="C392" s="63"/>
      <c r="D392" s="63"/>
      <c r="E392" s="63"/>
      <c r="F392" s="63"/>
    </row>
    <row r="393" spans="1:6" ht="15.75">
      <c r="A393" s="27"/>
      <c r="B393" s="63"/>
      <c r="C393" s="63"/>
      <c r="D393" s="63"/>
      <c r="E393" s="63"/>
      <c r="F393" s="63"/>
    </row>
    <row r="394" spans="1:6" ht="15.75">
      <c r="A394" s="27"/>
      <c r="B394" s="63"/>
      <c r="C394" s="63"/>
      <c r="D394" s="63"/>
      <c r="E394" s="63"/>
      <c r="F394" s="63"/>
    </row>
    <row r="395" spans="1:6" ht="15.75">
      <c r="A395" s="27"/>
      <c r="B395" s="63"/>
      <c r="C395" s="63"/>
      <c r="D395" s="63"/>
      <c r="E395" s="63"/>
      <c r="F395" s="63"/>
    </row>
    <row r="396" spans="1:6" ht="15.75">
      <c r="A396" s="27"/>
      <c r="B396" s="63"/>
      <c r="C396" s="63"/>
      <c r="D396" s="63"/>
      <c r="E396" s="63"/>
      <c r="F396" s="63"/>
    </row>
    <row r="397" spans="1:6" ht="15.75">
      <c r="A397" s="27"/>
      <c r="B397" s="63"/>
      <c r="C397" s="63"/>
      <c r="D397" s="63"/>
      <c r="E397" s="63"/>
      <c r="F397" s="63"/>
    </row>
    <row r="398" spans="1:6" ht="15.75">
      <c r="A398" s="27"/>
      <c r="B398" s="63"/>
      <c r="C398" s="63"/>
      <c r="D398" s="63"/>
      <c r="E398" s="63"/>
      <c r="F398" s="63"/>
    </row>
    <row r="399" spans="1:6" ht="15.75">
      <c r="A399" s="27"/>
      <c r="B399" s="63"/>
      <c r="C399" s="63"/>
      <c r="D399" s="63"/>
      <c r="E399" s="63"/>
      <c r="F399" s="63"/>
    </row>
    <row r="400" spans="1:6" ht="15.75">
      <c r="A400" s="27"/>
      <c r="B400" s="63"/>
      <c r="C400" s="63"/>
      <c r="D400" s="63"/>
      <c r="E400" s="63"/>
      <c r="F400" s="63"/>
    </row>
    <row r="401" spans="1:6" ht="15.75">
      <c r="A401" s="27"/>
      <c r="B401" s="63"/>
      <c r="C401" s="63"/>
      <c r="D401" s="63"/>
      <c r="E401" s="63"/>
      <c r="F401" s="63"/>
    </row>
    <row r="402" spans="1:6" ht="15.75">
      <c r="A402" s="27"/>
      <c r="B402" s="63"/>
      <c r="C402" s="63"/>
      <c r="D402" s="63"/>
      <c r="E402" s="63"/>
      <c r="F402" s="63"/>
    </row>
    <row r="403" spans="1:6" ht="15.75">
      <c r="A403" s="27"/>
      <c r="B403" s="63"/>
      <c r="C403" s="63"/>
      <c r="D403" s="63"/>
      <c r="E403" s="63"/>
      <c r="F403" s="63"/>
    </row>
    <row r="404" spans="1:6" ht="15.75">
      <c r="A404" s="27"/>
      <c r="B404" s="63"/>
      <c r="C404" s="63"/>
      <c r="D404" s="63"/>
      <c r="E404" s="63"/>
      <c r="F404" s="63"/>
    </row>
    <row r="405" spans="1:6" ht="15.75">
      <c r="A405" s="27"/>
      <c r="B405" s="63"/>
      <c r="C405" s="63"/>
      <c r="D405" s="63"/>
      <c r="E405" s="63"/>
      <c r="F405" s="63"/>
    </row>
    <row r="406" spans="1:6" ht="15.75">
      <c r="A406" s="27"/>
      <c r="B406" s="63"/>
      <c r="C406" s="63"/>
      <c r="D406" s="63"/>
      <c r="E406" s="63"/>
      <c r="F406" s="63"/>
    </row>
    <row r="407" spans="1:6" ht="15.75">
      <c r="A407" s="27"/>
      <c r="B407" s="63"/>
      <c r="C407" s="63"/>
      <c r="D407" s="63"/>
      <c r="E407" s="63"/>
      <c r="F407" s="63"/>
    </row>
    <row r="408" spans="1:6" ht="15.75">
      <c r="B408" s="63"/>
      <c r="C408" s="63"/>
      <c r="D408" s="63"/>
      <c r="E408" s="63"/>
      <c r="F408" s="63"/>
    </row>
    <row r="409" spans="1:6" ht="15.75">
      <c r="B409" s="63"/>
      <c r="C409" s="63"/>
      <c r="D409" s="63"/>
      <c r="E409" s="63"/>
      <c r="F409" s="63"/>
    </row>
    <row r="410" spans="1:6" ht="15.75">
      <c r="B410" s="63"/>
      <c r="C410" s="63"/>
      <c r="D410" s="63"/>
      <c r="E410" s="63"/>
      <c r="F410" s="63"/>
    </row>
    <row r="411" spans="1:6" ht="15.75">
      <c r="B411" s="63"/>
      <c r="C411" s="63"/>
      <c r="D411" s="63"/>
      <c r="E411" s="63"/>
      <c r="F411" s="63"/>
    </row>
    <row r="412" spans="1:6" ht="15.75">
      <c r="B412" s="63"/>
      <c r="C412" s="63"/>
      <c r="D412" s="63"/>
      <c r="E412" s="63"/>
      <c r="F412" s="63"/>
    </row>
    <row r="413" spans="1:6" ht="15.75">
      <c r="B413" s="63"/>
      <c r="C413" s="63"/>
      <c r="D413" s="63"/>
      <c r="E413" s="63"/>
      <c r="F413" s="63"/>
    </row>
    <row r="414" spans="1:6" ht="15.75">
      <c r="B414" s="63"/>
      <c r="C414" s="63"/>
      <c r="D414" s="63"/>
      <c r="E414" s="63"/>
      <c r="F414" s="63"/>
    </row>
    <row r="415" spans="1:6" ht="15.75">
      <c r="B415" s="63"/>
      <c r="C415" s="27"/>
      <c r="D415" s="27"/>
      <c r="E415" s="63"/>
      <c r="F415" s="63"/>
    </row>
    <row r="416" spans="1:6" ht="15.75">
      <c r="B416" s="63"/>
      <c r="C416" s="27"/>
      <c r="D416" s="27"/>
      <c r="E416" s="27"/>
      <c r="F416" s="27"/>
    </row>
    <row r="417" spans="2:6" ht="15.75">
      <c r="B417" s="63"/>
      <c r="C417" s="27"/>
      <c r="D417" s="27"/>
      <c r="E417" s="27"/>
      <c r="F417" s="27"/>
    </row>
    <row r="418" spans="2:6">
      <c r="B418" s="27"/>
      <c r="C418" s="27"/>
      <c r="D418" s="27"/>
      <c r="E418" s="27"/>
      <c r="F418" s="27"/>
    </row>
    <row r="419" spans="2:6">
      <c r="B419" s="27"/>
      <c r="C419" s="27"/>
      <c r="D419" s="27"/>
      <c r="E419" s="27"/>
      <c r="F419" s="27"/>
    </row>
    <row r="420" spans="2:6">
      <c r="B420" s="27"/>
      <c r="C420" s="27"/>
      <c r="D420" s="27"/>
      <c r="E420" s="27"/>
      <c r="F420" s="27"/>
    </row>
    <row r="421" spans="2:6">
      <c r="B421" s="27"/>
      <c r="C421" s="27"/>
      <c r="D421" s="27"/>
      <c r="E421" s="27"/>
      <c r="F421" s="27"/>
    </row>
    <row r="422" spans="2:6">
      <c r="B422" s="27"/>
      <c r="C422" s="27"/>
      <c r="D422" s="27"/>
      <c r="E422" s="27"/>
      <c r="F422" s="27"/>
    </row>
    <row r="423" spans="2:6">
      <c r="B423" s="27"/>
      <c r="C423" s="27"/>
      <c r="D423" s="27"/>
      <c r="E423" s="27"/>
      <c r="F423" s="27"/>
    </row>
    <row r="424" spans="2:6">
      <c r="B424" s="27"/>
      <c r="E424" s="27"/>
      <c r="F424" s="27"/>
    </row>
    <row r="425" spans="2:6">
      <c r="B425" s="27"/>
    </row>
    <row r="426" spans="2:6">
      <c r="B426" s="27"/>
    </row>
  </sheetData>
  <mergeCells count="19">
    <mergeCell ref="A1:XFD1"/>
    <mergeCell ref="B2:K2"/>
    <mergeCell ref="B3:K3"/>
    <mergeCell ref="B4:K4"/>
    <mergeCell ref="A5:D5"/>
    <mergeCell ref="G5:H5"/>
    <mergeCell ref="C6:C9"/>
    <mergeCell ref="E6:F6"/>
    <mergeCell ref="G6:H6"/>
    <mergeCell ref="I6:J6"/>
    <mergeCell ref="K6:K9"/>
    <mergeCell ref="E7:F7"/>
    <mergeCell ref="G7:H7"/>
    <mergeCell ref="I7:J7"/>
    <mergeCell ref="M28:O34"/>
    <mergeCell ref="E141:F141"/>
    <mergeCell ref="E142:F142"/>
    <mergeCell ref="E193:F193"/>
    <mergeCell ref="D6:D9"/>
  </mergeCells>
  <pageMargins left="0.16" right="0.16" top="0.23" bottom="0.75" header="0.11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დეფექტური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2018-03-14T07:28:56Z</dcterms:modified>
</cp:coreProperties>
</file>