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19320" windowHeight="9795"/>
  </bookViews>
  <sheets>
    <sheet name="ხარჯთაღრიცხვა" sheetId="4" r:id="rId1"/>
  </sheets>
  <calcPr calcId="125725"/>
</workbook>
</file>

<file path=xl/calcChain.xml><?xml version="1.0" encoding="utf-8"?>
<calcChain xmlns="http://schemas.openxmlformats.org/spreadsheetml/2006/main">
  <c r="F57" i="4"/>
  <c r="F66"/>
  <c r="F41"/>
  <c r="F37"/>
  <c r="F36"/>
  <c r="F34"/>
  <c r="F32"/>
  <c r="F30"/>
  <c r="F28"/>
  <c r="F26"/>
  <c r="F24"/>
  <c r="F23"/>
  <c r="F21"/>
  <c r="F20"/>
  <c r="F19"/>
  <c r="F15" l="1"/>
  <c r="F14"/>
  <c r="F13" l="1"/>
  <c r="F12"/>
  <c r="F65"/>
  <c r="F64"/>
  <c r="F63"/>
  <c r="F62"/>
  <c r="F61"/>
  <c r="F60"/>
  <c r="F56"/>
  <c r="F55"/>
  <c r="F54"/>
  <c r="F53"/>
  <c r="F52"/>
  <c r="F51"/>
  <c r="F49"/>
  <c r="F48"/>
  <c r="F47"/>
  <c r="F46"/>
  <c r="F45"/>
  <c r="F58"/>
  <c r="F67" l="1"/>
</calcChain>
</file>

<file path=xl/sharedStrings.xml><?xml version="1.0" encoding="utf-8"?>
<sst xmlns="http://schemas.openxmlformats.org/spreadsheetml/2006/main" count="153" uniqueCount="84">
  <si>
    <t>x a r j T a R r i c x v a</t>
  </si>
  <si>
    <t>#</t>
  </si>
  <si>
    <t>safuZveli</t>
  </si>
  <si>
    <t>ganz.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</si>
  <si>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</si>
  <si>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</si>
  <si>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</si>
  <si>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</si>
  <si>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</si>
  <si>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</si>
  <si>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</si>
  <si>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</si>
  <si>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</si>
  <si>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</si>
  <si>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fasi I.  mosamzadebeli samuSaoebi</t>
  </si>
  <si>
    <t>SromiTi resursebi</t>
  </si>
  <si>
    <t>kac/sT</t>
  </si>
  <si>
    <t>a/greideri</t>
  </si>
  <si>
    <t>m/sT</t>
  </si>
  <si>
    <t>satkepni 5t TviTmavali gluvi</t>
  </si>
  <si>
    <t>satkepni 10t TviTmavali gluvi</t>
  </si>
  <si>
    <t>t</t>
  </si>
  <si>
    <t>sxva manqanebi</t>
  </si>
  <si>
    <t>lari</t>
  </si>
  <si>
    <t>jami I</t>
  </si>
  <si>
    <t>fasi IV. gzis samosi</t>
  </si>
  <si>
    <t xml:space="preserve"> 27-11-1</t>
  </si>
  <si>
    <t>RorRi 0-40 mm</t>
  </si>
  <si>
    <t>sxva xarjebi</t>
  </si>
  <si>
    <t>jami IV</t>
  </si>
  <si>
    <t>sul Tavebis jami</t>
  </si>
  <si>
    <t xml:space="preserve"> jami</t>
  </si>
  <si>
    <t xml:space="preserve">gauTvaliswinebeli xarjebi </t>
  </si>
  <si>
    <t>dRg</t>
  </si>
  <si>
    <t xml:space="preserve">საფუძვლის mowyoba RorRiT 0-40 mm sisqiT 10 sm </t>
  </si>
  <si>
    <t xml:space="preserve"> 27-39-1</t>
  </si>
  <si>
    <t>a/damgebi</t>
  </si>
  <si>
    <t>27-40</t>
  </si>
  <si>
    <t>a/betoni wvrilmarclovani</t>
  </si>
  <si>
    <t>a/manqana a/betonis transportirebisaTvis</t>
  </si>
  <si>
    <t>a/betoni saSualo marclovani</t>
  </si>
  <si>
    <t>zeda fenis mowyoba cxeli a/betoniT sisqiT 3sm</t>
  </si>
  <si>
    <t>qveda fenis mowyoba cxeli a/betoniT sisqiT 6sm</t>
  </si>
  <si>
    <r>
      <t>m</t>
    </r>
    <r>
      <rPr>
        <vertAlign val="superscript"/>
        <sz val="12"/>
        <rFont val="AcadNusx"/>
      </rPr>
      <t>3</t>
    </r>
  </si>
  <si>
    <t xml:space="preserve"> 27-9-4</t>
  </si>
  <si>
    <t>arsebuli gzis დაზიანებული პროფილის daSla sisqiT 19sm gataniT</t>
  </si>
  <si>
    <t>sangrevi CaquCebi</t>
  </si>
  <si>
    <t xml:space="preserve">manqanebi transportirebisaTvis </t>
  </si>
  <si>
    <t>q. ზესტაფონში farnavazis quCis Cixis რეაბილიტაციis samuSaoebis</t>
  </si>
  <si>
    <t>fasi III. xelovnuri nagebobebi</t>
  </si>
  <si>
    <t xml:space="preserve"> 1-53-12</t>
  </si>
  <si>
    <t>eqskavatori</t>
  </si>
  <si>
    <t>manqanebi miwis transportirebisaTvis</t>
  </si>
  <si>
    <t>100m</t>
  </si>
  <si>
    <t>manqanebi</t>
  </si>
  <si>
    <t>m</t>
  </si>
  <si>
    <t xml:space="preserve"> 1-81-2</t>
  </si>
  <si>
    <t xml:space="preserve">qviSa Savi </t>
  </si>
  <si>
    <t>manqanebi qviSis transportirebisaTvis</t>
  </si>
  <si>
    <t>jami III</t>
  </si>
  <si>
    <t xml:space="preserve">plastmasis gofrirebuli d-300mm montaJi </t>
  </si>
  <si>
    <t>qviSis baliSis mowyoba milebisaTvis 0,1X0,5X73m</t>
  </si>
  <si>
    <t>qviSiT milebis SefuTva 0,4X0,5X73m</t>
  </si>
  <si>
    <t xml:space="preserve"> 27-5-1</t>
  </si>
  <si>
    <t>wylis mimRebi Webis montaJi</t>
  </si>
  <si>
    <t xml:space="preserve">plastmasis gofrirebuli d-300mm milebis mosawyobad da wylis mimRebi WebisaTvis tranSeis amoReba eqskavatoriT a/manqanaze datvirTviT 0,5X0,5X73m </t>
  </si>
  <si>
    <t xml:space="preserve"> 27-5-7</t>
  </si>
  <si>
    <t>1c</t>
  </si>
  <si>
    <t>rk/betonis asawyobi Webi 0,5mX3c d-1000m</t>
  </si>
  <si>
    <t>rk/betonis Wis mrgvali Ziri</t>
  </si>
  <si>
    <t>c</t>
  </si>
  <si>
    <t>rk/betonis fila 1X1m sisqiT 15sm Tujis mrgvali xufi-cxauriT</t>
  </si>
  <si>
    <t>plastmasis gofrirebuli d-300mm</t>
  </si>
  <si>
    <t>ერთ. ფასი</t>
  </si>
  <si>
    <t>ღირებულება</t>
  </si>
  <si>
    <t>რაოდენობა</t>
  </si>
  <si>
    <t>normatiuli რესურსი ერთეულზე</t>
  </si>
  <si>
    <t>%</t>
  </si>
  <si>
    <r>
      <t>100m</t>
    </r>
    <r>
      <rPr>
        <vertAlign val="superscript"/>
        <sz val="12"/>
        <rFont val="AcadNusx"/>
      </rPr>
      <t>3</t>
    </r>
  </si>
  <si>
    <r>
      <t>1000m</t>
    </r>
    <r>
      <rPr>
        <vertAlign val="superscript"/>
        <sz val="12"/>
        <rFont val="AcadNusx"/>
      </rPr>
      <t>3</t>
    </r>
  </si>
  <si>
    <r>
      <t>1000m</t>
    </r>
    <r>
      <rPr>
        <vertAlign val="superscript"/>
        <sz val="12"/>
        <rFont val="AcadNusx"/>
      </rPr>
      <t>2</t>
    </r>
  </si>
  <si>
    <t xml:space="preserve">zednadebi xarjebi </t>
  </si>
  <si>
    <t xml:space="preserve">gegmiuri mogeba </t>
  </si>
  <si>
    <t>danarTi 3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</si>
</sst>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0.000"/>
    <numFmt numFmtId="168" formatCode="_-* #,##0.0000_р_._-;\-* #,##0.0000_р_._-;_-* &quot;-&quot;????_р_._-;_-@_-"/>
    <numFmt numFmtId="169" formatCode="0.00000"/>
    <numFmt numFmtId="170" formatCode="0.00;[Red]0.00"/>
    <numFmt numFmtId="171" formatCode="_-* #,##0.0000_-;\-* #,##0.0000_-;_-* &quot;-&quot;??_-;_-@_-"/>
    <numFmt numFmtId="172" formatCode="0.000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4"/>
      <color indexed="8"/>
      <name val="AcadNusx"/>
    </font>
    <font>
      <b/>
      <sz val="12"/>
      <name val="AcadNusx"/>
    </font>
    <font>
      <b/>
      <sz val="14"/>
      <name val="AcadNusx"/>
    </font>
    <font>
      <sz val="11"/>
      <name val="LitNusx"/>
    </font>
    <font>
      <sz val="8"/>
      <name val="Calibri"/>
      <family val="2"/>
      <charset val="204"/>
    </font>
    <font>
      <vertAlign val="superscript"/>
      <sz val="12"/>
      <name val="AcadNusx"/>
    </font>
    <font>
      <sz val="10"/>
      <name val="Arial Cyr"/>
      <charset val="204"/>
    </font>
    <font>
      <sz val="11"/>
      <name val="LitNusx"/>
      <family val="2"/>
    </font>
    <font>
      <sz val="12"/>
      <name val="LitNusx"/>
    </font>
    <font>
      <b/>
      <sz val="12"/>
      <name val="LitNusx"/>
    </font>
    <font>
      <b/>
      <sz val="12"/>
      <color indexed="8"/>
      <name val="AcadNusx"/>
    </font>
    <font>
      <sz val="16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102">
    <xf numFmtId="0" fontId="0" fillId="0" borderId="0" xfId="0"/>
    <xf numFmtId="0" fontId="3" fillId="0" borderId="0" xfId="1" applyFont="1" applyAlignment="1">
      <alignment horizontal="center"/>
    </xf>
    <xf numFmtId="164" fontId="3" fillId="0" borderId="0" xfId="4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3" fillId="0" borderId="5" xfId="2" applyFont="1" applyBorder="1" applyAlignment="1">
      <alignment horizontal="center" wrapText="1"/>
    </xf>
    <xf numFmtId="164" fontId="3" fillId="0" borderId="5" xfId="4" applyFont="1" applyBorder="1" applyAlignment="1">
      <alignment horizontal="center"/>
    </xf>
    <xf numFmtId="165" fontId="3" fillId="0" borderId="5" xfId="4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4" applyFont="1" applyBorder="1" applyAlignment="1">
      <alignment horizontal="center" vertical="center"/>
    </xf>
    <xf numFmtId="164" fontId="3" fillId="0" borderId="0" xfId="4" applyFont="1" applyAlignment="1">
      <alignment horizontal="center"/>
    </xf>
    <xf numFmtId="0" fontId="3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/>
    <xf numFmtId="0" fontId="4" fillId="0" borderId="5" xfId="0" applyFont="1" applyBorder="1" applyAlignment="1"/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5" fontId="3" fillId="0" borderId="5" xfId="4" applyNumberFormat="1" applyFont="1" applyBorder="1" applyAlignment="1">
      <alignment horizontal="center" vertical="center"/>
    </xf>
    <xf numFmtId="166" fontId="6" fillId="0" borderId="5" xfId="4" applyNumberFormat="1" applyFont="1" applyBorder="1" applyAlignment="1">
      <alignment horizontal="center" vertical="center" wrapText="1"/>
    </xf>
    <xf numFmtId="166" fontId="4" fillId="0" borderId="5" xfId="4" applyNumberFormat="1" applyFont="1" applyBorder="1" applyAlignment="1">
      <alignment horizontal="center" vertical="center" wrapText="1"/>
    </xf>
    <xf numFmtId="0" fontId="4" fillId="0" borderId="5" xfId="5" applyFont="1" applyBorder="1" applyAlignment="1"/>
    <xf numFmtId="9" fontId="6" fillId="2" borderId="5" xfId="3" applyFont="1" applyFill="1" applyBorder="1" applyAlignment="1" applyProtection="1">
      <alignment horizontal="center"/>
      <protection locked="0"/>
    </xf>
    <xf numFmtId="0" fontId="6" fillId="2" borderId="5" xfId="1" applyFont="1" applyFill="1" applyBorder="1" applyAlignment="1">
      <alignment horizontal="center"/>
    </xf>
    <xf numFmtId="9" fontId="6" fillId="2" borderId="5" xfId="1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5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" fontId="4" fillId="0" borderId="5" xfId="0" applyNumberFormat="1" applyFont="1" applyBorder="1" applyAlignment="1">
      <alignment wrapText="1"/>
    </xf>
    <xf numFmtId="166" fontId="6" fillId="0" borderId="5" xfId="4" applyNumberFormat="1" applyFont="1" applyBorder="1" applyAlignment="1">
      <alignment wrapText="1"/>
    </xf>
    <xf numFmtId="172" fontId="6" fillId="2" borderId="5" xfId="4" applyNumberFormat="1" applyFont="1" applyFill="1" applyBorder="1" applyAlignment="1">
      <alignment wrapText="1"/>
    </xf>
    <xf numFmtId="166" fontId="4" fillId="0" borderId="5" xfId="4" applyNumberFormat="1" applyFont="1" applyBorder="1" applyAlignment="1"/>
    <xf numFmtId="166" fontId="4" fillId="0" borderId="5" xfId="4" applyNumberFormat="1" applyFont="1" applyBorder="1" applyAlignment="1">
      <alignment wrapText="1"/>
    </xf>
    <xf numFmtId="0" fontId="4" fillId="3" borderId="5" xfId="0" applyFont="1" applyFill="1" applyBorder="1" applyAlignment="1"/>
    <xf numFmtId="0" fontId="6" fillId="3" borderId="5" xfId="0" applyFont="1" applyFill="1" applyBorder="1" applyAlignment="1"/>
    <xf numFmtId="166" fontId="6" fillId="3" borderId="5" xfId="4" applyNumberFormat="1" applyFont="1" applyFill="1" applyBorder="1" applyAlignment="1">
      <alignment wrapText="1"/>
    </xf>
    <xf numFmtId="0" fontId="4" fillId="2" borderId="5" xfId="0" applyFont="1" applyFill="1" applyBorder="1" applyAlignment="1"/>
    <xf numFmtId="0" fontId="6" fillId="2" borderId="6" xfId="0" applyFont="1" applyFill="1" applyBorder="1" applyAlignment="1"/>
    <xf numFmtId="0" fontId="4" fillId="2" borderId="1" xfId="0" applyFont="1" applyFill="1" applyBorder="1" applyAlignment="1"/>
    <xf numFmtId="166" fontId="6" fillId="2" borderId="1" xfId="4" applyNumberFormat="1" applyFont="1" applyFill="1" applyBorder="1" applyAlignment="1">
      <alignment wrapText="1"/>
    </xf>
    <xf numFmtId="166" fontId="6" fillId="2" borderId="7" xfId="4" applyNumberFormat="1" applyFont="1" applyFill="1" applyBorder="1" applyAlignment="1">
      <alignment wrapText="1"/>
    </xf>
    <xf numFmtId="166" fontId="6" fillId="2" borderId="5" xfId="4" applyNumberFormat="1" applyFont="1" applyFill="1" applyBorder="1" applyAlignment="1">
      <alignment wrapText="1"/>
    </xf>
    <xf numFmtId="169" fontId="6" fillId="2" borderId="5" xfId="4" applyNumberFormat="1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166" fontId="13" fillId="0" borderId="5" xfId="4" applyNumberFormat="1" applyFont="1" applyBorder="1" applyAlignment="1"/>
    <xf numFmtId="14" fontId="4" fillId="0" borderId="5" xfId="5" applyNumberFormat="1" applyFont="1" applyBorder="1" applyAlignment="1">
      <alignment wrapText="1"/>
    </xf>
    <xf numFmtId="0" fontId="4" fillId="0" borderId="5" xfId="5" applyFont="1" applyBorder="1" applyAlignment="1">
      <alignment wrapText="1"/>
    </xf>
    <xf numFmtId="167" fontId="4" fillId="0" borderId="5" xfId="4" applyNumberFormat="1" applyFont="1" applyBorder="1" applyAlignment="1">
      <alignment wrapText="1"/>
    </xf>
    <xf numFmtId="166" fontId="14" fillId="0" borderId="5" xfId="4" applyNumberFormat="1" applyFont="1" applyBorder="1" applyAlignment="1">
      <alignment wrapText="1"/>
    </xf>
    <xf numFmtId="170" fontId="14" fillId="0" borderId="5" xfId="4" applyNumberFormat="1" applyFont="1" applyBorder="1" applyAlignment="1"/>
    <xf numFmtId="171" fontId="6" fillId="2" borderId="5" xfId="4" applyNumberFormat="1" applyFont="1" applyFill="1" applyBorder="1" applyAlignment="1">
      <alignment wrapText="1"/>
    </xf>
    <xf numFmtId="164" fontId="4" fillId="0" borderId="5" xfId="4" applyFont="1" applyBorder="1" applyAlignment="1"/>
    <xf numFmtId="0" fontId="15" fillId="2" borderId="7" xfId="0" applyFont="1" applyFill="1" applyBorder="1" applyAlignment="1">
      <alignment wrapText="1"/>
    </xf>
    <xf numFmtId="167" fontId="6" fillId="2" borderId="5" xfId="4" applyNumberFormat="1" applyFont="1" applyFill="1" applyBorder="1" applyAlignment="1">
      <alignment wrapText="1"/>
    </xf>
    <xf numFmtId="168" fontId="4" fillId="0" borderId="5" xfId="0" applyNumberFormat="1" applyFont="1" applyBorder="1" applyAlignment="1"/>
    <xf numFmtId="165" fontId="4" fillId="0" borderId="5" xfId="4" applyNumberFormat="1" applyFont="1" applyBorder="1" applyAlignment="1"/>
    <xf numFmtId="164" fontId="6" fillId="0" borderId="5" xfId="1" applyNumberFormat="1" applyFont="1" applyBorder="1" applyAlignment="1"/>
    <xf numFmtId="0" fontId="6" fillId="0" borderId="5" xfId="1" applyFont="1" applyBorder="1" applyAlignment="1"/>
    <xf numFmtId="0" fontId="6" fillId="0" borderId="5" xfId="1" applyFont="1" applyBorder="1" applyAlignment="1">
      <alignment wrapText="1"/>
    </xf>
    <xf numFmtId="165" fontId="6" fillId="0" borderId="5" xfId="4" applyNumberFormat="1" applyFont="1" applyBorder="1" applyAlignment="1"/>
    <xf numFmtId="0" fontId="6" fillId="2" borderId="5" xfId="1" applyFont="1" applyFill="1" applyBorder="1" applyAlignment="1"/>
    <xf numFmtId="167" fontId="6" fillId="2" borderId="5" xfId="1" applyNumberFormat="1" applyFont="1" applyFill="1" applyBorder="1" applyAlignment="1"/>
    <xf numFmtId="165" fontId="6" fillId="2" borderId="5" xfId="4" applyNumberFormat="1" applyFont="1" applyFill="1" applyBorder="1" applyAlignment="1"/>
    <xf numFmtId="0" fontId="4" fillId="0" borderId="2" xfId="2" applyFont="1" applyBorder="1" applyAlignment="1">
      <alignment horizontal="left" wrapTex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left" wrapText="1"/>
    </xf>
    <xf numFmtId="0" fontId="0" fillId="0" borderId="0" xfId="0" applyAlignment="1">
      <alignment vertical="center"/>
    </xf>
    <xf numFmtId="166" fontId="6" fillId="0" borderId="5" xfId="4" applyNumberFormat="1" applyFont="1" applyBorder="1" applyAlignment="1">
      <alignment vertical="center" wrapText="1"/>
    </xf>
    <xf numFmtId="166" fontId="4" fillId="0" borderId="5" xfId="4" applyNumberFormat="1" applyFont="1" applyBorder="1" applyAlignment="1">
      <alignment vertical="center" wrapText="1"/>
    </xf>
    <xf numFmtId="0" fontId="7" fillId="0" borderId="0" xfId="1" applyFont="1" applyAlignment="1">
      <alignment horizontal="center" wrapText="1"/>
    </xf>
    <xf numFmtId="0" fontId="15" fillId="2" borderId="6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7" xfId="0" applyFont="1" applyFill="1" applyBorder="1" applyAlignment="1">
      <alignment wrapText="1"/>
    </xf>
    <xf numFmtId="0" fontId="3" fillId="0" borderId="10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/>
    </xf>
    <xf numFmtId="0" fontId="3" fillId="0" borderId="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9" fontId="4" fillId="0" borderId="10" xfId="3" applyFont="1" applyBorder="1" applyAlignment="1">
      <alignment horizontal="center" vertical="center"/>
    </xf>
    <xf numFmtId="9" fontId="4" fillId="0" borderId="3" xfId="3" applyFont="1" applyBorder="1" applyAlignment="1">
      <alignment horizontal="center" vertical="center"/>
    </xf>
    <xf numFmtId="9" fontId="4" fillId="0" borderId="4" xfId="3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4" fontId="4" fillId="0" borderId="10" xfId="4" applyFont="1" applyBorder="1" applyAlignment="1">
      <alignment horizontal="center" vertical="center"/>
    </xf>
    <xf numFmtId="164" fontId="4" fillId="0" borderId="3" xfId="4" applyFont="1" applyBorder="1" applyAlignment="1">
      <alignment horizontal="center" vertical="center"/>
    </xf>
    <xf numFmtId="164" fontId="4" fillId="0" borderId="4" xfId="4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164" fontId="4" fillId="0" borderId="10" xfId="4" applyFont="1" applyBorder="1" applyAlignment="1">
      <alignment horizontal="center" vertical="center" wrapText="1"/>
    </xf>
    <xf numFmtId="164" fontId="4" fillId="0" borderId="3" xfId="4" applyFont="1" applyBorder="1" applyAlignment="1">
      <alignment horizontal="center" vertical="center" wrapText="1"/>
    </xf>
    <xf numFmtId="164" fontId="4" fillId="0" borderId="4" xfId="4" applyFont="1" applyBorder="1" applyAlignment="1">
      <alignment horizontal="center" vertical="center" wrapText="1"/>
    </xf>
  </cellXfs>
  <cellStyles count="6">
    <cellStyle name="Normal 10" xfId="1"/>
    <cellStyle name="Normal_gare wyalsadfenigagarini 2_SMSH2008-IIkv ." xfId="2"/>
    <cellStyle name="Обычный" xfId="0" builtinId="0"/>
    <cellStyle name="Обычный_guramishvili 2" xfId="5"/>
    <cellStyle name="Процентный" xfId="3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6"/>
  <sheetViews>
    <sheetView tabSelected="1" view="pageBreakPreview" topLeftCell="A7" zoomScale="85" zoomScaleSheetLayoutView="85" workbookViewId="0">
      <selection activeCell="F5" sqref="F5:F8"/>
    </sheetView>
  </sheetViews>
  <sheetFormatPr defaultRowHeight="15"/>
  <cols>
    <col min="1" max="1" width="4.5703125" customWidth="1"/>
    <col min="2" max="2" width="13.28515625" customWidth="1"/>
    <col min="3" max="3" width="51.28515625" customWidth="1"/>
    <col min="4" max="4" width="11" customWidth="1"/>
    <col min="5" max="5" width="14.140625" customWidth="1"/>
    <col min="6" max="7" width="15.5703125" customWidth="1"/>
    <col min="8" max="8" width="18.42578125" customWidth="1"/>
  </cols>
  <sheetData>
    <row r="1" spans="1:17" ht="15.75">
      <c r="A1" s="1"/>
      <c r="B1" s="1"/>
      <c r="C1" s="1"/>
      <c r="D1" s="1"/>
      <c r="E1" s="1"/>
      <c r="F1" s="1"/>
      <c r="G1" s="23"/>
      <c r="H1" s="2"/>
    </row>
    <row r="2" spans="1:17" ht="31.5" customHeight="1">
      <c r="A2" s="91" t="s">
        <v>48</v>
      </c>
      <c r="B2" s="91"/>
      <c r="C2" s="91"/>
      <c r="D2" s="91"/>
      <c r="E2" s="91"/>
      <c r="F2" s="91"/>
      <c r="G2" s="91"/>
      <c r="H2" s="91"/>
    </row>
    <row r="3" spans="1:17" ht="22.5">
      <c r="A3" s="98" t="s">
        <v>0</v>
      </c>
      <c r="B3" s="98"/>
      <c r="C3" s="98"/>
      <c r="D3" s="98"/>
      <c r="E3" s="98"/>
      <c r="F3" s="98"/>
      <c r="G3" s="98"/>
      <c r="H3" s="98"/>
    </row>
    <row r="4" spans="1:17" ht="21">
      <c r="A4" s="1"/>
      <c r="B4" s="1"/>
      <c r="C4" s="78" t="s">
        <v>83</v>
      </c>
      <c r="D4" s="1"/>
      <c r="E4" s="15"/>
      <c r="F4" s="15"/>
      <c r="G4" s="15"/>
      <c r="H4" s="2"/>
    </row>
    <row r="5" spans="1:17" ht="16.5">
      <c r="A5" s="82" t="s">
        <v>1</v>
      </c>
      <c r="B5" s="85" t="s">
        <v>2</v>
      </c>
      <c r="C5" s="72"/>
      <c r="D5" s="88" t="s">
        <v>3</v>
      </c>
      <c r="E5" s="99" t="s">
        <v>76</v>
      </c>
      <c r="F5" s="95" t="s">
        <v>75</v>
      </c>
      <c r="G5" s="95" t="s">
        <v>73</v>
      </c>
      <c r="H5" s="95" t="s">
        <v>74</v>
      </c>
    </row>
    <row r="6" spans="1:17" ht="31.5" customHeight="1">
      <c r="A6" s="83"/>
      <c r="B6" s="86"/>
      <c r="C6" s="73" t="s">
        <v>5</v>
      </c>
      <c r="D6" s="89"/>
      <c r="E6" s="100"/>
      <c r="F6" s="96"/>
      <c r="G6" s="96"/>
      <c r="H6" s="96"/>
    </row>
    <row r="7" spans="1:17" ht="31.5" customHeight="1">
      <c r="A7" s="83"/>
      <c r="B7" s="86"/>
      <c r="C7" s="22" t="s">
        <v>6</v>
      </c>
      <c r="D7" s="89"/>
      <c r="E7" s="100"/>
      <c r="F7" s="96"/>
      <c r="G7" s="96"/>
      <c r="H7" s="96"/>
    </row>
    <row r="8" spans="1:17" ht="16.5">
      <c r="A8" s="84"/>
      <c r="B8" s="87"/>
      <c r="C8" s="74"/>
      <c r="D8" s="90"/>
      <c r="E8" s="101"/>
      <c r="F8" s="97"/>
      <c r="G8" s="97"/>
      <c r="H8" s="97"/>
    </row>
    <row r="9" spans="1:17" ht="15.75">
      <c r="A9" s="5" t="s">
        <v>7</v>
      </c>
      <c r="B9" s="5" t="s">
        <v>8</v>
      </c>
      <c r="C9" s="6" t="s">
        <v>9</v>
      </c>
      <c r="D9" s="5" t="s">
        <v>10</v>
      </c>
      <c r="E9" s="7" t="s">
        <v>11</v>
      </c>
      <c r="F9" s="7" t="s">
        <v>12</v>
      </c>
      <c r="G9" s="7"/>
      <c r="H9" s="7" t="s">
        <v>13</v>
      </c>
    </row>
    <row r="10" spans="1:17" ht="21">
      <c r="A10" s="5"/>
      <c r="B10" s="5"/>
      <c r="C10" s="92" t="s">
        <v>14</v>
      </c>
      <c r="D10" s="93"/>
      <c r="E10" s="94"/>
      <c r="F10" s="8"/>
      <c r="G10" s="8"/>
      <c r="H10" s="8"/>
    </row>
    <row r="11" spans="1:17" s="18" customFormat="1" ht="66.75" customHeight="1">
      <c r="A11" s="34">
        <v>1</v>
      </c>
      <c r="B11" s="37" t="s">
        <v>44</v>
      </c>
      <c r="C11" s="33" t="s">
        <v>45</v>
      </c>
      <c r="D11" s="34" t="s">
        <v>78</v>
      </c>
      <c r="E11" s="38"/>
      <c r="F11" s="39">
        <v>0.46929999999999999</v>
      </c>
      <c r="G11" s="39"/>
      <c r="H11" s="34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16.5">
      <c r="A12" s="21"/>
      <c r="B12" s="21"/>
      <c r="C12" s="21" t="s">
        <v>15</v>
      </c>
      <c r="D12" s="21" t="s">
        <v>16</v>
      </c>
      <c r="E12" s="38">
        <v>160</v>
      </c>
      <c r="F12" s="38">
        <f>E12*F11</f>
        <v>75.087999999999994</v>
      </c>
      <c r="G12" s="38"/>
      <c r="H12" s="40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9" customFormat="1" ht="16.5">
      <c r="A13" s="34"/>
      <c r="B13" s="34"/>
      <c r="C13" s="34" t="s">
        <v>17</v>
      </c>
      <c r="D13" s="34" t="s">
        <v>18</v>
      </c>
      <c r="E13" s="21">
        <v>1.91</v>
      </c>
      <c r="F13" s="21">
        <f>E13*F11</f>
        <v>0.89636299999999991</v>
      </c>
      <c r="G13" s="21"/>
      <c r="H13" s="41"/>
    </row>
    <row r="14" spans="1:17" s="18" customFormat="1" ht="16.5">
      <c r="A14" s="21"/>
      <c r="B14" s="21"/>
      <c r="C14" s="21" t="s">
        <v>46</v>
      </c>
      <c r="D14" s="21" t="s">
        <v>18</v>
      </c>
      <c r="E14" s="41">
        <v>77.5</v>
      </c>
      <c r="F14" s="41">
        <f>E14*F11</f>
        <v>36.370750000000001</v>
      </c>
      <c r="G14" s="41"/>
      <c r="H14" s="41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6.5">
      <c r="A15" s="21"/>
      <c r="B15" s="21"/>
      <c r="C15" s="34" t="s">
        <v>47</v>
      </c>
      <c r="D15" s="21" t="s">
        <v>21</v>
      </c>
      <c r="E15" s="41"/>
      <c r="F15" s="41">
        <f>F11*100*1.5</f>
        <v>70.394999999999996</v>
      </c>
      <c r="G15" s="41"/>
      <c r="H15" s="41"/>
      <c r="I15" s="3"/>
      <c r="J15" s="3"/>
      <c r="K15" s="3"/>
      <c r="L15" s="3"/>
      <c r="M15" s="3"/>
      <c r="N15" s="3"/>
      <c r="O15" s="3"/>
      <c r="P15" s="3"/>
      <c r="Q15" s="3"/>
    </row>
    <row r="16" spans="1:17" ht="16.5">
      <c r="A16" s="42"/>
      <c r="B16" s="42"/>
      <c r="C16" s="43" t="s">
        <v>24</v>
      </c>
      <c r="D16" s="42"/>
      <c r="E16" s="44"/>
      <c r="F16" s="44"/>
      <c r="G16" s="44"/>
      <c r="H16" s="44"/>
      <c r="I16" s="3"/>
      <c r="J16" s="3"/>
      <c r="K16" s="3"/>
      <c r="L16" s="3"/>
      <c r="M16" s="3"/>
      <c r="N16" s="3"/>
      <c r="O16" s="3"/>
      <c r="P16" s="3"/>
      <c r="Q16" s="3"/>
    </row>
    <row r="17" spans="1:251" s="10" customFormat="1" ht="30.75" customHeight="1">
      <c r="A17" s="45"/>
      <c r="B17" s="45"/>
      <c r="C17" s="46" t="s">
        <v>49</v>
      </c>
      <c r="D17" s="47"/>
      <c r="E17" s="48"/>
      <c r="F17" s="49"/>
      <c r="G17" s="49"/>
      <c r="H17" s="50"/>
    </row>
    <row r="18" spans="1:251" s="20" customFormat="1" ht="109.5" customHeight="1">
      <c r="A18" s="34">
        <v>1</v>
      </c>
      <c r="B18" s="37" t="s">
        <v>50</v>
      </c>
      <c r="C18" s="33" t="s">
        <v>65</v>
      </c>
      <c r="D18" s="34" t="s">
        <v>79</v>
      </c>
      <c r="E18" s="38"/>
      <c r="F18" s="51">
        <v>1.9E-2</v>
      </c>
      <c r="G18" s="51"/>
      <c r="H18" s="52"/>
    </row>
    <row r="19" spans="1:251" s="11" customFormat="1" ht="16.5">
      <c r="A19" s="21"/>
      <c r="B19" s="21"/>
      <c r="C19" s="21" t="s">
        <v>15</v>
      </c>
      <c r="D19" s="21" t="s">
        <v>16</v>
      </c>
      <c r="E19" s="38">
        <v>11.4</v>
      </c>
      <c r="F19" s="38">
        <f>E19*F18</f>
        <v>0.21660000000000001</v>
      </c>
      <c r="G19" s="38"/>
      <c r="H19" s="5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s="11" customFormat="1" ht="16.5">
      <c r="A20" s="45"/>
      <c r="B20" s="21"/>
      <c r="C20" s="21" t="s">
        <v>51</v>
      </c>
      <c r="D20" s="21" t="s">
        <v>23</v>
      </c>
      <c r="E20" s="40">
        <v>24.9</v>
      </c>
      <c r="F20" s="40">
        <f>E20*F18</f>
        <v>0.47309999999999997</v>
      </c>
      <c r="G20" s="40"/>
      <c r="H20" s="4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s="11" customFormat="1" ht="16.5">
      <c r="A21" s="21"/>
      <c r="B21" s="21"/>
      <c r="C21" s="21" t="s">
        <v>52</v>
      </c>
      <c r="D21" s="21" t="s">
        <v>21</v>
      </c>
      <c r="E21" s="38"/>
      <c r="F21" s="38">
        <f>F18*1000*1.2</f>
        <v>22.8</v>
      </c>
      <c r="G21" s="38"/>
      <c r="H21" s="3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11" customFormat="1" ht="33">
      <c r="A22" s="29">
        <v>2</v>
      </c>
      <c r="B22" s="54" t="s">
        <v>63</v>
      </c>
      <c r="C22" s="35" t="s">
        <v>60</v>
      </c>
      <c r="D22" s="55" t="s">
        <v>53</v>
      </c>
      <c r="E22" s="41"/>
      <c r="F22" s="56">
        <v>0.73</v>
      </c>
      <c r="G22" s="56"/>
      <c r="H22" s="4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11" customFormat="1" ht="16.5">
      <c r="A23" s="29"/>
      <c r="B23" s="29"/>
      <c r="C23" s="29" t="s">
        <v>15</v>
      </c>
      <c r="D23" s="29" t="s">
        <v>16</v>
      </c>
      <c r="E23" s="38">
        <v>27.1</v>
      </c>
      <c r="F23" s="57">
        <f>E23*F22</f>
        <v>19.783000000000001</v>
      </c>
      <c r="G23" s="57"/>
      <c r="H23" s="5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s="11" customFormat="1" ht="16.5">
      <c r="A24" s="29"/>
      <c r="B24" s="29"/>
      <c r="C24" s="29" t="s">
        <v>54</v>
      </c>
      <c r="D24" s="29" t="s">
        <v>23</v>
      </c>
      <c r="E24" s="40">
        <v>0.47</v>
      </c>
      <c r="F24" s="40">
        <f>E24*F22</f>
        <v>0.34309999999999996</v>
      </c>
      <c r="G24" s="40"/>
      <c r="H24" s="4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s="11" customFormat="1" ht="16.5">
      <c r="A25" s="29"/>
      <c r="B25" s="29"/>
      <c r="C25" s="55" t="s">
        <v>72</v>
      </c>
      <c r="D25" s="29" t="s">
        <v>55</v>
      </c>
      <c r="E25" s="41"/>
      <c r="F25" s="41">
        <v>73</v>
      </c>
      <c r="G25" s="41"/>
      <c r="H25" s="4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s="11" customFormat="1" ht="16.5">
      <c r="A26" s="29"/>
      <c r="B26" s="29"/>
      <c r="C26" s="29" t="s">
        <v>28</v>
      </c>
      <c r="D26" s="29" t="s">
        <v>23</v>
      </c>
      <c r="E26" s="40">
        <v>4.46</v>
      </c>
      <c r="F26" s="40">
        <f>E26*F22</f>
        <v>3.2557999999999998</v>
      </c>
      <c r="G26" s="40"/>
      <c r="H26" s="4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s="20" customFormat="1" ht="33">
      <c r="A27" s="34">
        <v>3</v>
      </c>
      <c r="B27" s="37" t="s">
        <v>56</v>
      </c>
      <c r="C27" s="33" t="s">
        <v>61</v>
      </c>
      <c r="D27" s="34" t="s">
        <v>78</v>
      </c>
      <c r="E27" s="38"/>
      <c r="F27" s="59">
        <v>3.6499999999999998E-2</v>
      </c>
      <c r="G27" s="59"/>
      <c r="H27" s="38"/>
    </row>
    <row r="28" spans="1:251" s="20" customFormat="1" ht="16.5">
      <c r="A28" s="21"/>
      <c r="B28" s="21"/>
      <c r="C28" s="21" t="s">
        <v>15</v>
      </c>
      <c r="D28" s="21" t="s">
        <v>16</v>
      </c>
      <c r="E28" s="38">
        <v>99.3</v>
      </c>
      <c r="F28" s="38">
        <f>F27*E28</f>
        <v>3.6244499999999995</v>
      </c>
      <c r="G28" s="38"/>
      <c r="H28" s="38"/>
    </row>
    <row r="29" spans="1:251" s="20" customFormat="1" ht="20.25">
      <c r="A29" s="21"/>
      <c r="B29" s="21"/>
      <c r="C29" s="21" t="s">
        <v>57</v>
      </c>
      <c r="D29" s="21" t="s">
        <v>43</v>
      </c>
      <c r="E29" s="38"/>
      <c r="F29" s="38">
        <v>3.65</v>
      </c>
      <c r="G29" s="38"/>
      <c r="H29" s="60"/>
    </row>
    <row r="30" spans="1:251" s="20" customFormat="1" ht="16.5">
      <c r="A30" s="21"/>
      <c r="B30" s="21"/>
      <c r="C30" s="34" t="s">
        <v>58</v>
      </c>
      <c r="D30" s="21" t="s">
        <v>21</v>
      </c>
      <c r="E30" s="38"/>
      <c r="F30" s="38">
        <f>F29*1.55</f>
        <v>5.6574999999999998</v>
      </c>
      <c r="G30" s="38"/>
      <c r="H30" s="41"/>
    </row>
    <row r="31" spans="1:251" s="20" customFormat="1" ht="20.25">
      <c r="A31" s="34">
        <v>4</v>
      </c>
      <c r="B31" s="37" t="s">
        <v>56</v>
      </c>
      <c r="C31" s="33" t="s">
        <v>62</v>
      </c>
      <c r="D31" s="34" t="s">
        <v>78</v>
      </c>
      <c r="E31" s="38"/>
      <c r="F31" s="59">
        <v>0.14599999999999999</v>
      </c>
      <c r="G31" s="59"/>
      <c r="H31" s="38"/>
    </row>
    <row r="32" spans="1:251" s="20" customFormat="1" ht="16.5">
      <c r="A32" s="21"/>
      <c r="B32" s="21"/>
      <c r="C32" s="21" t="s">
        <v>15</v>
      </c>
      <c r="D32" s="21" t="s">
        <v>16</v>
      </c>
      <c r="E32" s="38">
        <v>99.3</v>
      </c>
      <c r="F32" s="38">
        <f>F31*E32</f>
        <v>14.497799999999998</v>
      </c>
      <c r="G32" s="38"/>
      <c r="H32" s="38"/>
    </row>
    <row r="33" spans="1:251" s="20" customFormat="1" ht="20.25">
      <c r="A33" s="21"/>
      <c r="B33" s="21"/>
      <c r="C33" s="21" t="s">
        <v>57</v>
      </c>
      <c r="D33" s="21" t="s">
        <v>43</v>
      </c>
      <c r="E33" s="38"/>
      <c r="F33" s="38">
        <v>14.6</v>
      </c>
      <c r="G33" s="38"/>
      <c r="H33" s="60"/>
    </row>
    <row r="34" spans="1:251" s="20" customFormat="1" ht="16.5">
      <c r="A34" s="21"/>
      <c r="B34" s="21"/>
      <c r="C34" s="34" t="s">
        <v>58</v>
      </c>
      <c r="D34" s="21" t="s">
        <v>21</v>
      </c>
      <c r="E34" s="38"/>
      <c r="F34" s="38">
        <f>F33*1.55</f>
        <v>22.63</v>
      </c>
      <c r="G34" s="38"/>
      <c r="H34" s="41"/>
    </row>
    <row r="35" spans="1:251" s="11" customFormat="1" ht="16.5">
      <c r="A35" s="29">
        <v>5</v>
      </c>
      <c r="B35" s="54" t="s">
        <v>66</v>
      </c>
      <c r="C35" s="35" t="s">
        <v>64</v>
      </c>
      <c r="D35" s="55" t="s">
        <v>67</v>
      </c>
      <c r="E35" s="41"/>
      <c r="F35" s="56">
        <v>3</v>
      </c>
      <c r="G35" s="56"/>
      <c r="H35" s="4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s="11" customFormat="1" ht="16.5">
      <c r="A36" s="29"/>
      <c r="B36" s="29"/>
      <c r="C36" s="29" t="s">
        <v>15</v>
      </c>
      <c r="D36" s="29" t="s">
        <v>16</v>
      </c>
      <c r="E36" s="38">
        <v>12.4</v>
      </c>
      <c r="F36" s="57">
        <f>E36*F35</f>
        <v>37.200000000000003</v>
      </c>
      <c r="G36" s="57"/>
      <c r="H36" s="5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s="11" customFormat="1" ht="16.5">
      <c r="A37" s="29"/>
      <c r="B37" s="29"/>
      <c r="C37" s="29" t="s">
        <v>54</v>
      </c>
      <c r="D37" s="29" t="s">
        <v>23</v>
      </c>
      <c r="E37" s="40">
        <v>0.47</v>
      </c>
      <c r="F37" s="40">
        <f>E37*F35</f>
        <v>1.41</v>
      </c>
      <c r="G37" s="40"/>
      <c r="H37" s="4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s="11" customFormat="1" ht="16.5">
      <c r="A38" s="29"/>
      <c r="B38" s="29"/>
      <c r="C38" s="55" t="s">
        <v>68</v>
      </c>
      <c r="D38" s="29" t="s">
        <v>55</v>
      </c>
      <c r="E38" s="41"/>
      <c r="F38" s="41">
        <v>1.5</v>
      </c>
      <c r="G38" s="41"/>
      <c r="H38" s="4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s="11" customFormat="1" ht="16.5">
      <c r="A39" s="29"/>
      <c r="B39" s="29"/>
      <c r="C39" s="55" t="s">
        <v>69</v>
      </c>
      <c r="D39" s="29" t="s">
        <v>70</v>
      </c>
      <c r="E39" s="41"/>
      <c r="F39" s="41">
        <v>3</v>
      </c>
      <c r="G39" s="41"/>
      <c r="H39" s="4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s="11" customFormat="1" ht="33">
      <c r="A40" s="29"/>
      <c r="B40" s="29"/>
      <c r="C40" s="55" t="s">
        <v>71</v>
      </c>
      <c r="D40" s="29" t="s">
        <v>70</v>
      </c>
      <c r="E40" s="41"/>
      <c r="F40" s="41">
        <v>3</v>
      </c>
      <c r="G40" s="41"/>
      <c r="H40" s="4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s="11" customFormat="1" ht="16.5">
      <c r="A41" s="29"/>
      <c r="B41" s="29"/>
      <c r="C41" s="29" t="s">
        <v>28</v>
      </c>
      <c r="D41" s="29" t="s">
        <v>23</v>
      </c>
      <c r="E41" s="40">
        <v>2.36</v>
      </c>
      <c r="F41" s="40">
        <f>E41*F35</f>
        <v>7.08</v>
      </c>
      <c r="G41" s="40"/>
      <c r="H41" s="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6.5">
      <c r="A42" s="42"/>
      <c r="B42" s="42"/>
      <c r="C42" s="43" t="s">
        <v>59</v>
      </c>
      <c r="D42" s="42"/>
      <c r="E42" s="44"/>
      <c r="F42" s="44"/>
      <c r="G42" s="44"/>
      <c r="H42" s="44"/>
      <c r="I42" s="3"/>
      <c r="J42" s="3"/>
      <c r="K42" s="3"/>
      <c r="L42" s="3"/>
      <c r="M42" s="3"/>
      <c r="N42" s="3"/>
      <c r="O42" s="3"/>
      <c r="P42" s="3"/>
      <c r="Q42" s="3"/>
    </row>
    <row r="43" spans="1:251" ht="24.75" customHeight="1">
      <c r="A43" s="45"/>
      <c r="B43" s="45"/>
      <c r="C43" s="79" t="s">
        <v>25</v>
      </c>
      <c r="D43" s="80"/>
      <c r="E43" s="80"/>
      <c r="F43" s="81"/>
      <c r="G43" s="61"/>
      <c r="H43" s="50"/>
      <c r="I43" s="3"/>
      <c r="J43" s="3"/>
      <c r="K43" s="3"/>
      <c r="L43" s="3"/>
      <c r="M43" s="3"/>
      <c r="N43" s="3"/>
      <c r="O43" s="3"/>
      <c r="P43" s="3"/>
      <c r="Q43" s="3"/>
    </row>
    <row r="44" spans="1:251" s="10" customFormat="1" ht="42.75" customHeight="1">
      <c r="A44" s="34">
        <v>1</v>
      </c>
      <c r="B44" s="37" t="s">
        <v>26</v>
      </c>
      <c r="C44" s="33" t="s">
        <v>34</v>
      </c>
      <c r="D44" s="34" t="s">
        <v>80</v>
      </c>
      <c r="E44" s="38"/>
      <c r="F44" s="62">
        <v>0.247</v>
      </c>
      <c r="G44" s="62"/>
      <c r="H44" s="34"/>
    </row>
    <row r="45" spans="1:251" s="10" customFormat="1" ht="16.5">
      <c r="A45" s="21"/>
      <c r="B45" s="21"/>
      <c r="C45" s="21" t="s">
        <v>15</v>
      </c>
      <c r="D45" s="21" t="s">
        <v>16</v>
      </c>
      <c r="E45" s="38">
        <v>33</v>
      </c>
      <c r="F45" s="38">
        <f>E45*F44</f>
        <v>8.1509999999999998</v>
      </c>
      <c r="G45" s="38"/>
      <c r="H45" s="40"/>
    </row>
    <row r="46" spans="1:251" s="10" customFormat="1" ht="16.5">
      <c r="A46" s="34"/>
      <c r="B46" s="34"/>
      <c r="C46" s="34" t="s">
        <v>17</v>
      </c>
      <c r="D46" s="34" t="s">
        <v>18</v>
      </c>
      <c r="E46" s="21">
        <v>0.42</v>
      </c>
      <c r="F46" s="63">
        <f>E46*F44</f>
        <v>0.10374</v>
      </c>
      <c r="G46" s="63"/>
      <c r="H46" s="41"/>
    </row>
    <row r="47" spans="1:251" s="10" customFormat="1" ht="20.25">
      <c r="A47" s="21"/>
      <c r="B47" s="21"/>
      <c r="C47" s="36" t="s">
        <v>27</v>
      </c>
      <c r="D47" s="21" t="s">
        <v>43</v>
      </c>
      <c r="E47" s="41">
        <v>141</v>
      </c>
      <c r="F47" s="41">
        <f>E47*F44</f>
        <v>34.826999999999998</v>
      </c>
      <c r="G47" s="41"/>
      <c r="H47" s="64"/>
    </row>
    <row r="48" spans="1:251" s="10" customFormat="1" ht="16.5">
      <c r="A48" s="21"/>
      <c r="B48" s="21"/>
      <c r="C48" s="21" t="s">
        <v>19</v>
      </c>
      <c r="D48" s="21" t="s">
        <v>18</v>
      </c>
      <c r="E48" s="41">
        <v>11.2</v>
      </c>
      <c r="F48" s="41">
        <f>E48*F44</f>
        <v>2.7664</v>
      </c>
      <c r="G48" s="41"/>
      <c r="H48" s="41"/>
    </row>
    <row r="49" spans="1:17" s="10" customFormat="1" ht="16.5">
      <c r="A49" s="21"/>
      <c r="B49" s="34"/>
      <c r="C49" s="36" t="s">
        <v>20</v>
      </c>
      <c r="D49" s="34" t="s">
        <v>18</v>
      </c>
      <c r="E49" s="21">
        <v>24.8</v>
      </c>
      <c r="F49" s="41">
        <f>E49*F44</f>
        <v>6.1256000000000004</v>
      </c>
      <c r="G49" s="41"/>
      <c r="H49" s="41"/>
    </row>
    <row r="50" spans="1:17" ht="33">
      <c r="A50" s="34">
        <v>2</v>
      </c>
      <c r="B50" s="37" t="s">
        <v>35</v>
      </c>
      <c r="C50" s="33" t="s">
        <v>42</v>
      </c>
      <c r="D50" s="34" t="s">
        <v>80</v>
      </c>
      <c r="E50" s="38"/>
      <c r="F50" s="39">
        <v>0.2535</v>
      </c>
      <c r="G50" s="39"/>
      <c r="H50" s="34"/>
      <c r="I50" s="3"/>
      <c r="J50" s="3"/>
      <c r="K50" s="3"/>
      <c r="L50" s="3"/>
      <c r="M50" s="3"/>
      <c r="N50" s="3"/>
      <c r="O50" s="3"/>
      <c r="P50" s="3"/>
      <c r="Q50" s="3"/>
    </row>
    <row r="51" spans="1:17" ht="16.5">
      <c r="A51" s="21"/>
      <c r="B51" s="21"/>
      <c r="C51" s="21" t="s">
        <v>15</v>
      </c>
      <c r="D51" s="21" t="s">
        <v>16</v>
      </c>
      <c r="E51" s="38">
        <v>37.78</v>
      </c>
      <c r="F51" s="38">
        <f>F50*E51</f>
        <v>9.5772300000000001</v>
      </c>
      <c r="G51" s="38"/>
      <c r="H51" s="40"/>
      <c r="I51" s="3"/>
      <c r="J51" s="3"/>
      <c r="K51" s="3"/>
      <c r="L51" s="3"/>
      <c r="M51" s="3"/>
      <c r="N51" s="3"/>
      <c r="O51" s="3"/>
      <c r="P51" s="3"/>
      <c r="Q51" s="3"/>
    </row>
    <row r="52" spans="1:17" ht="16.5">
      <c r="A52" s="21"/>
      <c r="B52" s="21"/>
      <c r="C52" s="21" t="s">
        <v>36</v>
      </c>
      <c r="D52" s="21" t="s">
        <v>18</v>
      </c>
      <c r="E52" s="41">
        <v>3.02</v>
      </c>
      <c r="F52" s="41">
        <f>E52*F50</f>
        <v>0.76556999999999997</v>
      </c>
      <c r="G52" s="41"/>
      <c r="H52" s="41"/>
      <c r="I52" s="3"/>
      <c r="J52" s="3"/>
      <c r="K52" s="3"/>
      <c r="L52" s="3"/>
      <c r="M52" s="3"/>
      <c r="N52" s="3"/>
      <c r="O52" s="3"/>
      <c r="P52" s="3"/>
      <c r="Q52" s="3"/>
    </row>
    <row r="53" spans="1:17" ht="16.5">
      <c r="A53" s="21"/>
      <c r="B53" s="21"/>
      <c r="C53" s="21" t="s">
        <v>19</v>
      </c>
      <c r="D53" s="21" t="s">
        <v>18</v>
      </c>
      <c r="E53" s="41">
        <v>3.7</v>
      </c>
      <c r="F53" s="41">
        <f>E53*F50</f>
        <v>0.93795000000000006</v>
      </c>
      <c r="G53" s="41"/>
      <c r="H53" s="41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6.5">
      <c r="A54" s="21"/>
      <c r="B54" s="21"/>
      <c r="C54" s="36" t="s">
        <v>20</v>
      </c>
      <c r="D54" s="21" t="s">
        <v>18</v>
      </c>
      <c r="E54" s="41">
        <v>11.1</v>
      </c>
      <c r="F54" s="41">
        <f>E54*F50</f>
        <v>2.81385</v>
      </c>
      <c r="G54" s="41"/>
      <c r="H54" s="41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6.5">
      <c r="A55" s="21"/>
      <c r="B55" s="21"/>
      <c r="C55" s="21" t="s">
        <v>22</v>
      </c>
      <c r="D55" s="21" t="s">
        <v>23</v>
      </c>
      <c r="E55" s="41">
        <v>2.2999999999999998</v>
      </c>
      <c r="F55" s="41">
        <f>E55*F50</f>
        <v>0.58304999999999996</v>
      </c>
      <c r="G55" s="41"/>
      <c r="H55" s="41"/>
    </row>
    <row r="56" spans="1:17" ht="16.5">
      <c r="A56" s="21"/>
      <c r="B56" s="21"/>
      <c r="C56" s="21" t="s">
        <v>28</v>
      </c>
      <c r="D56" s="21" t="s">
        <v>23</v>
      </c>
      <c r="E56" s="38">
        <v>15.3</v>
      </c>
      <c r="F56" s="38">
        <f>E56*F50</f>
        <v>3.8785500000000002</v>
      </c>
      <c r="G56" s="38"/>
      <c r="H56" s="60"/>
    </row>
    <row r="57" spans="1:17" ht="16.5">
      <c r="A57" s="21"/>
      <c r="B57" s="21" t="s">
        <v>37</v>
      </c>
      <c r="C57" s="21" t="s">
        <v>40</v>
      </c>
      <c r="D57" s="21" t="s">
        <v>21</v>
      </c>
      <c r="E57" s="38">
        <v>139.5</v>
      </c>
      <c r="F57" s="38">
        <f>E57*F50</f>
        <v>35.363250000000001</v>
      </c>
      <c r="G57" s="38"/>
      <c r="H57" s="60"/>
    </row>
    <row r="58" spans="1:17" ht="33">
      <c r="A58" s="21"/>
      <c r="B58" s="21"/>
      <c r="C58" s="34" t="s">
        <v>39</v>
      </c>
      <c r="D58" s="60" t="s">
        <v>21</v>
      </c>
      <c r="E58" s="41"/>
      <c r="F58" s="41">
        <f>F57</f>
        <v>35.363250000000001</v>
      </c>
      <c r="G58" s="41"/>
      <c r="H58" s="41"/>
    </row>
    <row r="59" spans="1:17" ht="33">
      <c r="A59" s="34">
        <v>3</v>
      </c>
      <c r="B59" s="37" t="s">
        <v>35</v>
      </c>
      <c r="C59" s="33" t="s">
        <v>41</v>
      </c>
      <c r="D59" s="34" t="s">
        <v>80</v>
      </c>
      <c r="E59" s="38"/>
      <c r="F59" s="39">
        <v>0.2535</v>
      </c>
      <c r="G59" s="39"/>
      <c r="H59" s="34"/>
      <c r="I59" s="3"/>
      <c r="J59" s="3"/>
      <c r="K59" s="3"/>
      <c r="L59" s="3"/>
      <c r="M59" s="3"/>
      <c r="N59" s="3"/>
      <c r="O59" s="3"/>
      <c r="P59" s="3"/>
      <c r="Q59" s="3"/>
    </row>
    <row r="60" spans="1:17" ht="16.5">
      <c r="A60" s="21"/>
      <c r="B60" s="21"/>
      <c r="C60" s="21" t="s">
        <v>15</v>
      </c>
      <c r="D60" s="21" t="s">
        <v>16</v>
      </c>
      <c r="E60" s="27">
        <v>37.36</v>
      </c>
      <c r="F60" s="76">
        <f>F59*E60</f>
        <v>9.4707600000000003</v>
      </c>
      <c r="G60" s="38"/>
      <c r="H60" s="40"/>
      <c r="I60" s="3"/>
      <c r="J60" s="3"/>
      <c r="K60" s="3"/>
      <c r="L60" s="3"/>
      <c r="M60" s="3"/>
      <c r="N60" s="3"/>
      <c r="O60" s="3"/>
      <c r="P60" s="3"/>
      <c r="Q60" s="3"/>
    </row>
    <row r="61" spans="1:17" ht="16.5">
      <c r="A61" s="21"/>
      <c r="B61" s="21"/>
      <c r="C61" s="21" t="s">
        <v>36</v>
      </c>
      <c r="D61" s="21" t="s">
        <v>18</v>
      </c>
      <c r="E61" s="28">
        <v>3.02</v>
      </c>
      <c r="F61" s="77">
        <f>E61*F59</f>
        <v>0.76556999999999997</v>
      </c>
      <c r="G61" s="41"/>
      <c r="H61" s="41"/>
      <c r="I61" s="3"/>
      <c r="J61" s="3"/>
      <c r="K61" s="3"/>
      <c r="L61" s="3"/>
      <c r="M61" s="3"/>
      <c r="N61" s="3"/>
      <c r="O61" s="3"/>
      <c r="P61" s="3"/>
      <c r="Q61" s="3"/>
    </row>
    <row r="62" spans="1:17" ht="16.5">
      <c r="A62" s="21"/>
      <c r="B62" s="21"/>
      <c r="C62" s="21" t="s">
        <v>19</v>
      </c>
      <c r="D62" s="21" t="s">
        <v>18</v>
      </c>
      <c r="E62" s="28">
        <v>3.7</v>
      </c>
      <c r="F62" s="77">
        <f>E62*F59</f>
        <v>0.93795000000000006</v>
      </c>
      <c r="G62" s="41"/>
      <c r="H62" s="41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6.5">
      <c r="A63" s="21"/>
      <c r="B63" s="21"/>
      <c r="C63" s="36" t="s">
        <v>20</v>
      </c>
      <c r="D63" s="21" t="s">
        <v>18</v>
      </c>
      <c r="E63" s="28">
        <v>11.1</v>
      </c>
      <c r="F63" s="77">
        <f>E63*F59</f>
        <v>2.81385</v>
      </c>
      <c r="G63" s="41"/>
      <c r="H63" s="41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6.5">
      <c r="A64" s="21"/>
      <c r="B64" s="21"/>
      <c r="C64" s="21" t="s">
        <v>22</v>
      </c>
      <c r="D64" s="21" t="s">
        <v>23</v>
      </c>
      <c r="E64" s="28">
        <v>2.2999999999999998</v>
      </c>
      <c r="F64" s="77">
        <f>E64*F59</f>
        <v>0.58304999999999996</v>
      </c>
      <c r="G64" s="41"/>
      <c r="H64" s="41"/>
    </row>
    <row r="65" spans="1:14" ht="16.5">
      <c r="A65" s="21"/>
      <c r="B65" s="21"/>
      <c r="C65" s="21" t="s">
        <v>28</v>
      </c>
      <c r="D65" s="21" t="s">
        <v>23</v>
      </c>
      <c r="E65" s="27">
        <v>15.3</v>
      </c>
      <c r="F65" s="76">
        <f>E65*F59</f>
        <v>3.8785500000000002</v>
      </c>
      <c r="G65" s="38"/>
      <c r="H65" s="60"/>
    </row>
    <row r="66" spans="1:14" ht="16.5">
      <c r="A66" s="21"/>
      <c r="B66" s="21" t="s">
        <v>37</v>
      </c>
      <c r="C66" s="21" t="s">
        <v>38</v>
      </c>
      <c r="D66" s="21" t="s">
        <v>21</v>
      </c>
      <c r="E66" s="27">
        <v>70.5</v>
      </c>
      <c r="F66" s="76">
        <f>E66*F59</f>
        <v>17.871749999999999</v>
      </c>
      <c r="G66" s="38"/>
      <c r="H66" s="60"/>
    </row>
    <row r="67" spans="1:14" ht="33">
      <c r="A67" s="21"/>
      <c r="B67" s="21"/>
      <c r="C67" s="34" t="s">
        <v>39</v>
      </c>
      <c r="D67" s="60" t="s">
        <v>21</v>
      </c>
      <c r="E67" s="41"/>
      <c r="F67" s="41">
        <f>F66</f>
        <v>17.871749999999999</v>
      </c>
      <c r="G67" s="41"/>
      <c r="H67" s="41"/>
    </row>
    <row r="68" spans="1:14" ht="16.5">
      <c r="A68" s="42"/>
      <c r="B68" s="42"/>
      <c r="C68" s="43" t="s">
        <v>29</v>
      </c>
      <c r="D68" s="42"/>
      <c r="E68" s="44"/>
      <c r="F68" s="44"/>
      <c r="G68" s="44"/>
      <c r="H68" s="44"/>
    </row>
    <row r="69" spans="1:14" ht="16.5">
      <c r="A69" s="65"/>
      <c r="B69" s="66"/>
      <c r="C69" s="67" t="s">
        <v>30</v>
      </c>
      <c r="D69" s="66"/>
      <c r="E69" s="68"/>
      <c r="F69" s="68"/>
      <c r="G69" s="68"/>
      <c r="H69" s="68"/>
      <c r="N69" s="75"/>
    </row>
    <row r="70" spans="1:14" ht="16.5">
      <c r="A70" s="66"/>
      <c r="B70" s="66"/>
      <c r="C70" s="67" t="s">
        <v>81</v>
      </c>
      <c r="D70" s="30" t="s">
        <v>77</v>
      </c>
      <c r="E70" s="68"/>
      <c r="F70" s="68"/>
      <c r="G70" s="68"/>
      <c r="H70" s="68"/>
    </row>
    <row r="71" spans="1:14" ht="16.5">
      <c r="A71" s="66"/>
      <c r="B71" s="66"/>
      <c r="C71" s="67" t="s">
        <v>4</v>
      </c>
      <c r="D71" s="31"/>
      <c r="E71" s="68"/>
      <c r="F71" s="68"/>
      <c r="G71" s="68"/>
      <c r="H71" s="68"/>
    </row>
    <row r="72" spans="1:14" ht="16.5">
      <c r="A72" s="66"/>
      <c r="B72" s="66"/>
      <c r="C72" s="67" t="s">
        <v>82</v>
      </c>
      <c r="D72" s="30" t="s">
        <v>77</v>
      </c>
      <c r="E72" s="68"/>
      <c r="F72" s="68"/>
      <c r="G72" s="68"/>
      <c r="H72" s="68"/>
    </row>
    <row r="73" spans="1:14" ht="16.5">
      <c r="A73" s="66"/>
      <c r="B73" s="66"/>
      <c r="C73" s="67" t="s">
        <v>31</v>
      </c>
      <c r="D73" s="31"/>
      <c r="E73" s="68"/>
      <c r="F73" s="68"/>
      <c r="G73" s="68"/>
      <c r="H73" s="68"/>
    </row>
    <row r="74" spans="1:14" ht="16.5">
      <c r="A74" s="66"/>
      <c r="B74" s="66"/>
      <c r="C74" s="67" t="s">
        <v>32</v>
      </c>
      <c r="D74" s="32">
        <v>0.03</v>
      </c>
      <c r="E74" s="70"/>
      <c r="F74" s="70"/>
      <c r="G74" s="70"/>
      <c r="H74" s="71"/>
    </row>
    <row r="75" spans="1:14" ht="16.5">
      <c r="A75" s="66"/>
      <c r="B75" s="66"/>
      <c r="C75" s="67" t="s">
        <v>4</v>
      </c>
      <c r="D75" s="31"/>
      <c r="E75" s="69"/>
      <c r="F75" s="69"/>
      <c r="G75" s="69"/>
      <c r="H75" s="71"/>
    </row>
    <row r="76" spans="1:14" ht="16.5">
      <c r="A76" s="66"/>
      <c r="B76" s="66"/>
      <c r="C76" s="67" t="s">
        <v>33</v>
      </c>
      <c r="D76" s="32">
        <v>0.18</v>
      </c>
      <c r="E76" s="70"/>
      <c r="F76" s="70"/>
      <c r="G76" s="70"/>
      <c r="H76" s="71"/>
    </row>
    <row r="77" spans="1:14" ht="16.5">
      <c r="A77" s="66"/>
      <c r="B77" s="66"/>
      <c r="C77" s="67" t="s">
        <v>4</v>
      </c>
      <c r="D77" s="69"/>
      <c r="E77" s="69"/>
      <c r="F77" s="69"/>
      <c r="G77" s="69"/>
      <c r="H77" s="71">
        <v>18847</v>
      </c>
    </row>
    <row r="78" spans="1:14" ht="15.75">
      <c r="A78" s="24"/>
      <c r="B78" s="24"/>
      <c r="C78" s="25"/>
      <c r="D78" s="9"/>
      <c r="E78" s="9"/>
      <c r="F78" s="9"/>
      <c r="G78" s="9"/>
      <c r="H78" s="26"/>
    </row>
    <row r="79" spans="1:14" ht="15.75">
      <c r="A79" s="24"/>
      <c r="B79" s="24"/>
      <c r="C79" s="25"/>
      <c r="D79" s="9"/>
      <c r="E79" s="9"/>
      <c r="F79" s="9"/>
      <c r="G79" s="9"/>
      <c r="H79" s="26"/>
    </row>
    <row r="80" spans="1:14" ht="15.75">
      <c r="A80" s="12"/>
      <c r="B80" s="12"/>
      <c r="C80" s="13"/>
      <c r="D80" s="11"/>
      <c r="E80" s="11"/>
      <c r="F80" s="11"/>
      <c r="G80" s="11"/>
      <c r="H80" s="14"/>
    </row>
    <row r="81" spans="1:8" ht="15.75">
      <c r="A81" s="12"/>
      <c r="B81" s="12"/>
      <c r="C81" s="13"/>
      <c r="D81" s="11"/>
      <c r="E81" s="11"/>
      <c r="F81" s="11"/>
      <c r="G81" s="11"/>
      <c r="H81" s="14"/>
    </row>
    <row r="82" spans="1:8" ht="15.75">
      <c r="A82" s="12"/>
      <c r="B82" s="12"/>
      <c r="C82" s="13"/>
      <c r="D82" s="11"/>
      <c r="E82" s="11"/>
      <c r="F82" s="11"/>
      <c r="G82" s="11"/>
      <c r="H82" s="14"/>
    </row>
    <row r="83" spans="1:8" ht="15.75">
      <c r="A83" s="12"/>
      <c r="B83" s="12"/>
      <c r="C83" s="13"/>
      <c r="D83" s="11"/>
      <c r="E83" s="11"/>
      <c r="F83" s="11"/>
      <c r="G83" s="11"/>
      <c r="H83" s="14"/>
    </row>
    <row r="84" spans="1:8" ht="15.75">
      <c r="A84" s="12"/>
      <c r="B84" s="12"/>
      <c r="C84" s="13"/>
      <c r="D84" s="11"/>
      <c r="E84" s="11"/>
      <c r="F84" s="11"/>
      <c r="G84" s="11"/>
      <c r="H84" s="14"/>
    </row>
    <row r="85" spans="1:8" ht="15.75">
      <c r="A85" s="12"/>
      <c r="B85" s="12"/>
      <c r="C85" s="13"/>
      <c r="D85" s="11"/>
      <c r="E85" s="11"/>
      <c r="F85" s="11"/>
      <c r="G85" s="11"/>
      <c r="H85" s="14"/>
    </row>
    <row r="86" spans="1:8" ht="15.75">
      <c r="A86" s="12"/>
      <c r="B86" s="12"/>
      <c r="C86" s="13"/>
      <c r="D86" s="11"/>
      <c r="E86" s="11"/>
      <c r="F86" s="11"/>
      <c r="G86" s="11"/>
      <c r="H86" s="14"/>
    </row>
    <row r="87" spans="1:8" ht="15.75">
      <c r="A87" s="12"/>
      <c r="B87" s="12"/>
      <c r="C87" s="13"/>
      <c r="D87" s="11"/>
      <c r="E87" s="11"/>
      <c r="F87" s="11"/>
      <c r="G87" s="11"/>
      <c r="H87" s="14"/>
    </row>
    <row r="88" spans="1:8" ht="15.75">
      <c r="A88" s="12"/>
      <c r="B88" s="12"/>
      <c r="C88" s="13"/>
      <c r="D88" s="11"/>
      <c r="E88" s="11"/>
      <c r="F88" s="11"/>
      <c r="G88" s="11"/>
      <c r="H88" s="14"/>
    </row>
    <row r="89" spans="1:8" ht="15.75">
      <c r="A89" s="12"/>
      <c r="B89" s="12"/>
      <c r="C89" s="13"/>
      <c r="D89" s="11"/>
      <c r="E89" s="11"/>
      <c r="F89" s="11"/>
      <c r="G89" s="11"/>
      <c r="H89" s="14"/>
    </row>
    <row r="90" spans="1:8" ht="15.75">
      <c r="A90" s="12"/>
      <c r="B90" s="12"/>
      <c r="C90" s="13"/>
      <c r="D90" s="11"/>
      <c r="E90" s="11"/>
      <c r="F90" s="11"/>
      <c r="G90" s="11"/>
      <c r="H90" s="14"/>
    </row>
    <row r="91" spans="1:8" ht="15.75">
      <c r="A91" s="12"/>
      <c r="B91" s="12"/>
      <c r="C91" s="13"/>
      <c r="D91" s="11"/>
      <c r="E91" s="11"/>
      <c r="F91" s="11"/>
      <c r="G91" s="11"/>
      <c r="H91" s="14"/>
    </row>
    <row r="92" spans="1:8" ht="15.75">
      <c r="A92" s="12"/>
      <c r="B92" s="12"/>
      <c r="C92" s="13"/>
      <c r="D92" s="11"/>
      <c r="E92" s="11"/>
      <c r="F92" s="11"/>
      <c r="G92" s="11"/>
      <c r="H92" s="14"/>
    </row>
    <row r="93" spans="1:8" ht="15.75">
      <c r="A93" s="12"/>
      <c r="B93" s="12"/>
      <c r="C93" s="13"/>
      <c r="D93" s="11"/>
      <c r="E93" s="11"/>
      <c r="F93" s="11"/>
      <c r="G93" s="11"/>
      <c r="H93" s="14"/>
    </row>
    <row r="94" spans="1:8" ht="15.75">
      <c r="A94" s="12"/>
      <c r="B94" s="12"/>
      <c r="C94" s="13"/>
      <c r="D94" s="11"/>
      <c r="E94" s="11"/>
      <c r="F94" s="11"/>
      <c r="G94" s="11"/>
      <c r="H94" s="14"/>
    </row>
    <row r="95" spans="1:8" ht="15.75">
      <c r="A95" s="12"/>
      <c r="B95" s="12"/>
      <c r="C95" s="13"/>
      <c r="D95" s="11"/>
      <c r="E95" s="11"/>
      <c r="F95" s="11"/>
      <c r="G95" s="11"/>
      <c r="H95" s="14"/>
    </row>
    <row r="96" spans="1:8" ht="15.75">
      <c r="A96" s="12"/>
      <c r="B96" s="12"/>
      <c r="C96" s="13"/>
      <c r="D96" s="11"/>
      <c r="E96" s="11"/>
      <c r="F96" s="11"/>
      <c r="G96" s="11"/>
      <c r="H96" s="14"/>
    </row>
    <row r="97" spans="1:235" ht="15.75">
      <c r="A97" s="12"/>
      <c r="B97" s="12"/>
      <c r="C97" s="13"/>
      <c r="D97" s="11"/>
      <c r="E97" s="11"/>
      <c r="F97" s="11"/>
      <c r="G97" s="11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</row>
    <row r="98" spans="1:235" ht="15.75">
      <c r="A98" s="12"/>
      <c r="B98" s="12"/>
      <c r="C98" s="13"/>
      <c r="D98" s="11"/>
      <c r="E98" s="11"/>
      <c r="F98" s="11"/>
      <c r="G98" s="11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</row>
    <row r="99" spans="1:235" ht="15.75">
      <c r="A99" s="12"/>
      <c r="B99" s="12"/>
      <c r="C99" s="13"/>
      <c r="D99" s="11"/>
      <c r="E99" s="11"/>
      <c r="F99" s="11"/>
      <c r="G99" s="11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</row>
    <row r="100" spans="1:235" ht="15.75">
      <c r="A100" s="12"/>
      <c r="B100" s="12"/>
      <c r="C100" s="13"/>
      <c r="D100" s="11"/>
      <c r="E100" s="11"/>
      <c r="F100" s="11"/>
      <c r="G100" s="11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</row>
    <row r="101" spans="1:235" ht="15.75">
      <c r="A101" s="12"/>
      <c r="B101" s="12"/>
      <c r="C101" s="13"/>
      <c r="D101" s="11"/>
      <c r="E101" s="11"/>
      <c r="F101" s="11"/>
      <c r="G101" s="11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</row>
    <row r="102" spans="1:235" ht="15.75">
      <c r="A102" s="12"/>
      <c r="B102" s="12"/>
      <c r="C102" s="13"/>
      <c r="D102" s="11"/>
      <c r="E102" s="11"/>
      <c r="F102" s="11"/>
      <c r="G102" s="11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</row>
    <row r="103" spans="1:235" ht="15.75">
      <c r="A103" s="12"/>
      <c r="B103" s="12"/>
      <c r="C103" s="13"/>
      <c r="D103" s="11"/>
      <c r="E103" s="11"/>
      <c r="F103" s="11"/>
      <c r="G103" s="11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</row>
    <row r="104" spans="1:235" ht="15.75">
      <c r="A104" s="12"/>
      <c r="B104" s="12"/>
      <c r="C104" s="13"/>
      <c r="D104" s="11"/>
      <c r="E104" s="11"/>
      <c r="F104" s="11"/>
      <c r="G104" s="11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</row>
    <row r="105" spans="1:235" ht="15.75">
      <c r="A105" s="12"/>
      <c r="B105" s="12"/>
      <c r="C105" s="13"/>
      <c r="D105" s="11"/>
      <c r="E105" s="11"/>
      <c r="F105" s="11"/>
      <c r="G105" s="11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</row>
    <row r="106" spans="1:235" ht="15.75">
      <c r="A106" s="12"/>
      <c r="B106" s="12"/>
      <c r="C106" s="13"/>
      <c r="D106" s="11"/>
      <c r="E106" s="11"/>
      <c r="F106" s="11"/>
      <c r="G106" s="11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</row>
    <row r="107" spans="1:235" ht="15.75">
      <c r="A107" s="12"/>
      <c r="B107" s="12"/>
      <c r="C107" s="13"/>
      <c r="D107" s="11"/>
      <c r="E107" s="11"/>
      <c r="F107" s="11"/>
      <c r="G107" s="11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</row>
    <row r="108" spans="1:235" ht="15.75">
      <c r="A108" s="12"/>
      <c r="B108" s="12"/>
      <c r="C108" s="13"/>
      <c r="D108" s="11"/>
      <c r="E108" s="11"/>
      <c r="F108" s="11"/>
      <c r="G108" s="11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</row>
    <row r="109" spans="1:235" ht="15.75">
      <c r="A109" s="12"/>
      <c r="B109" s="12"/>
      <c r="C109" s="13"/>
      <c r="D109" s="11"/>
      <c r="E109" s="11"/>
      <c r="F109" s="11"/>
      <c r="G109" s="11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</row>
    <row r="110" spans="1:235" ht="15.75">
      <c r="A110" s="12"/>
      <c r="B110" s="12"/>
      <c r="C110" s="13"/>
      <c r="D110" s="11"/>
      <c r="E110" s="11"/>
      <c r="F110" s="11"/>
      <c r="G110" s="11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</row>
    <row r="111" spans="1:235" ht="15.75">
      <c r="A111" s="12"/>
      <c r="B111" s="12"/>
      <c r="C111" s="13"/>
      <c r="D111" s="11"/>
      <c r="E111" s="11"/>
      <c r="F111" s="11"/>
      <c r="G111" s="11"/>
      <c r="H111" s="1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</row>
    <row r="112" spans="1:235" ht="15.75">
      <c r="A112" s="12"/>
      <c r="B112" s="12"/>
      <c r="C112" s="13"/>
      <c r="D112" s="11"/>
      <c r="E112" s="11"/>
      <c r="F112" s="11"/>
      <c r="G112" s="11"/>
      <c r="H112" s="1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</row>
    <row r="113" spans="1:235" ht="15.75">
      <c r="A113" s="12"/>
      <c r="B113" s="12"/>
      <c r="C113" s="13"/>
      <c r="D113" s="11"/>
      <c r="E113" s="11"/>
      <c r="F113" s="11"/>
      <c r="G113" s="11"/>
      <c r="H113" s="1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</row>
    <row r="114" spans="1:235" ht="15.75">
      <c r="A114" s="12"/>
      <c r="B114" s="12"/>
      <c r="C114" s="13"/>
      <c r="D114" s="11"/>
      <c r="E114" s="11"/>
      <c r="F114" s="11"/>
      <c r="G114" s="11"/>
      <c r="H114" s="1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15.75">
      <c r="A115" s="12"/>
      <c r="B115" s="12"/>
      <c r="C115" s="13"/>
      <c r="D115" s="11"/>
      <c r="E115" s="11"/>
      <c r="F115" s="11"/>
      <c r="G115" s="11"/>
      <c r="H115" s="1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</row>
    <row r="116" spans="1:235" ht="15.75">
      <c r="A116" s="12"/>
      <c r="B116" s="12"/>
      <c r="C116" s="13"/>
      <c r="D116" s="11"/>
      <c r="E116" s="11"/>
      <c r="F116" s="11"/>
      <c r="G116" s="11"/>
      <c r="H116" s="1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</row>
    <row r="117" spans="1:235" ht="15.75">
      <c r="A117" s="12"/>
      <c r="B117" s="12"/>
      <c r="C117" s="13"/>
      <c r="D117" s="11"/>
      <c r="E117" s="11"/>
      <c r="F117" s="11"/>
      <c r="G117" s="11"/>
      <c r="H117" s="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</row>
    <row r="118" spans="1:235" ht="15.75">
      <c r="A118" s="12"/>
      <c r="B118" s="12"/>
      <c r="C118" s="13"/>
      <c r="D118" s="11"/>
      <c r="E118" s="11"/>
      <c r="F118" s="11"/>
      <c r="G118" s="11"/>
      <c r="H118" s="1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</row>
    <row r="119" spans="1:235" ht="15.75">
      <c r="A119" s="12"/>
      <c r="B119" s="12"/>
      <c r="C119" s="13"/>
      <c r="D119" s="11"/>
      <c r="E119" s="11"/>
      <c r="F119" s="11"/>
      <c r="G119" s="11"/>
      <c r="H119" s="1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</row>
    <row r="120" spans="1:235" ht="15.75">
      <c r="A120" s="12"/>
      <c r="B120" s="12"/>
      <c r="C120" s="13"/>
      <c r="D120" s="11"/>
      <c r="E120" s="11"/>
      <c r="F120" s="11"/>
      <c r="G120" s="11"/>
      <c r="H120" s="1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</row>
    <row r="121" spans="1:235" ht="15.75">
      <c r="A121" s="12"/>
      <c r="B121" s="12"/>
      <c r="C121" s="13"/>
      <c r="D121" s="11"/>
      <c r="E121" s="11"/>
      <c r="F121" s="11"/>
      <c r="G121" s="11"/>
      <c r="H121" s="1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</row>
    <row r="122" spans="1:235" ht="15.75">
      <c r="A122" s="3"/>
      <c r="B122" s="3"/>
      <c r="C122" s="4"/>
      <c r="D122" s="1"/>
      <c r="E122" s="15"/>
      <c r="F122" s="15"/>
      <c r="G122" s="15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</row>
    <row r="123" spans="1:235" ht="15.75">
      <c r="A123" s="3"/>
      <c r="B123" s="3"/>
      <c r="C123" s="4"/>
      <c r="D123" s="1"/>
      <c r="E123" s="15"/>
      <c r="F123" s="15"/>
      <c r="G123" s="15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</row>
    <row r="124" spans="1:235" ht="15.75">
      <c r="A124" s="3"/>
      <c r="B124" s="3"/>
      <c r="C124" s="4"/>
      <c r="D124" s="1"/>
      <c r="E124" s="15"/>
      <c r="F124" s="15"/>
      <c r="G124" s="15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</row>
    <row r="125" spans="1:235" ht="15.75">
      <c r="A125" s="3"/>
      <c r="B125" s="3"/>
      <c r="C125" s="4"/>
      <c r="D125" s="1"/>
      <c r="E125" s="15"/>
      <c r="F125" s="15"/>
      <c r="G125" s="15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</row>
    <row r="126" spans="1:235" ht="15.75">
      <c r="A126" s="3"/>
      <c r="B126" s="3"/>
      <c r="C126" s="4"/>
      <c r="D126" s="3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</row>
    <row r="127" spans="1:235" ht="15.75">
      <c r="A127" s="3"/>
      <c r="B127" s="3"/>
      <c r="C127" s="4"/>
      <c r="D127" s="3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</row>
    <row r="128" spans="1:235" ht="15.75">
      <c r="A128" s="3"/>
      <c r="B128" s="3"/>
      <c r="C128" s="4"/>
      <c r="D128" s="3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</row>
    <row r="129" spans="1:235" ht="15.75">
      <c r="A129" s="3"/>
      <c r="B129" s="3"/>
      <c r="C129" s="4"/>
      <c r="D129" s="3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</row>
    <row r="130" spans="1:235" ht="15.75">
      <c r="A130" s="3"/>
      <c r="B130" s="1"/>
      <c r="C130" s="16"/>
      <c r="D130" s="1"/>
      <c r="E130" s="15"/>
      <c r="F130" s="15"/>
      <c r="G130" s="15"/>
      <c r="H130" s="1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</row>
    <row r="131" spans="1:235" ht="15.75">
      <c r="A131" s="3"/>
      <c r="B131" s="1"/>
      <c r="C131" s="16"/>
      <c r="D131" s="1"/>
      <c r="E131" s="1"/>
      <c r="F131" s="1"/>
      <c r="G131" s="23"/>
      <c r="H131" s="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</row>
    <row r="132" spans="1:235" ht="15.75">
      <c r="A132" s="1"/>
      <c r="B132" s="1"/>
      <c r="C132" s="16"/>
      <c r="D132" s="1"/>
      <c r="E132" s="15"/>
      <c r="F132" s="15"/>
      <c r="G132" s="15"/>
      <c r="H132" s="1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</row>
    <row r="133" spans="1:235" ht="15.75">
      <c r="A133" s="1"/>
      <c r="B133" s="1"/>
      <c r="C133" s="16"/>
      <c r="D133" s="1"/>
      <c r="E133" s="15"/>
      <c r="F133" s="15"/>
      <c r="G133" s="15"/>
      <c r="H133" s="1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</row>
    <row r="134" spans="1:235" ht="15.75">
      <c r="A134" s="1"/>
      <c r="B134" s="1"/>
      <c r="C134" s="16"/>
      <c r="D134" s="1"/>
      <c r="E134" s="15"/>
      <c r="F134" s="15"/>
      <c r="G134" s="15"/>
      <c r="H134" s="1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</row>
    <row r="135" spans="1:235" ht="15.75">
      <c r="A135" s="1"/>
      <c r="B135" s="1"/>
      <c r="C135" s="16"/>
      <c r="D135" s="1"/>
      <c r="E135" s="15"/>
      <c r="F135" s="15"/>
      <c r="G135" s="15"/>
      <c r="H135" s="1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</row>
    <row r="136" spans="1:235" ht="15.75">
      <c r="A136" s="1"/>
      <c r="B136" s="1"/>
      <c r="C136" s="16"/>
      <c r="D136" s="1"/>
      <c r="E136" s="15"/>
      <c r="F136" s="15"/>
      <c r="G136" s="15"/>
      <c r="H136" s="1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</row>
    <row r="137" spans="1:235" ht="15.75">
      <c r="A137" s="1"/>
      <c r="B137" s="1"/>
      <c r="C137" s="16"/>
      <c r="D137" s="1"/>
      <c r="E137" s="15"/>
      <c r="F137" s="15"/>
      <c r="G137" s="15"/>
      <c r="H137" s="1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</row>
    <row r="138" spans="1:235" ht="15.75">
      <c r="A138" s="1"/>
      <c r="B138" s="1"/>
      <c r="C138" s="16"/>
      <c r="D138" s="1"/>
      <c r="E138" s="15"/>
      <c r="F138" s="15"/>
      <c r="G138" s="15"/>
      <c r="H138" s="1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</row>
    <row r="139" spans="1:235" ht="15.75">
      <c r="A139" s="1"/>
      <c r="B139" s="1"/>
      <c r="C139" s="16"/>
      <c r="D139" s="1"/>
      <c r="E139" s="15"/>
      <c r="F139" s="15"/>
      <c r="G139" s="15"/>
      <c r="H139" s="1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</row>
    <row r="140" spans="1:235" ht="15.7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</row>
    <row r="141" spans="1:235" ht="15.7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</row>
    <row r="142" spans="1:235" ht="15.7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</row>
    <row r="143" spans="1:235" ht="15.7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</row>
    <row r="144" spans="1:235" ht="15.7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</row>
    <row r="145" spans="9:235" ht="15.7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</row>
    <row r="146" spans="9:235" ht="15.7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</row>
  </sheetData>
  <mergeCells count="11">
    <mergeCell ref="C43:F43"/>
    <mergeCell ref="A5:A8"/>
    <mergeCell ref="B5:B8"/>
    <mergeCell ref="D5:D8"/>
    <mergeCell ref="A2:H2"/>
    <mergeCell ref="C10:E10"/>
    <mergeCell ref="H5:H8"/>
    <mergeCell ref="A3:H3"/>
    <mergeCell ref="G5:G8"/>
    <mergeCell ref="F5:F8"/>
    <mergeCell ref="E5:E8"/>
  </mergeCells>
  <phoneticPr fontId="9" type="noConversion"/>
  <pageMargins left="0" right="0" top="0.98425196850393704" bottom="0.15748031496062992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tariel</cp:lastModifiedBy>
  <cp:lastPrinted>2017-03-08T16:16:17Z</cp:lastPrinted>
  <dcterms:created xsi:type="dcterms:W3CDTF">2015-11-02T10:16:28Z</dcterms:created>
  <dcterms:modified xsi:type="dcterms:W3CDTF">2018-03-12T13:29:50Z</dcterms:modified>
</cp:coreProperties>
</file>