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625" windowHeight="103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D27" i="1"/>
  <c r="D25" i="1"/>
  <c r="D24" i="1"/>
  <c r="D23" i="1"/>
  <c r="D19" i="1"/>
  <c r="D20" i="1"/>
  <c r="D16" i="1" l="1"/>
  <c r="D13" i="1"/>
  <c r="D11" i="1" l="1"/>
  <c r="D10" i="1"/>
</calcChain>
</file>

<file path=xl/sharedStrings.xml><?xml version="1.0" encoding="utf-8"?>
<sst xmlns="http://schemas.openxmlformats.org/spreadsheetml/2006/main" count="56" uniqueCount="36">
  <si>
    <t>№</t>
  </si>
  <si>
    <t>სამუშაოების ჩამონათვალი</t>
  </si>
  <si>
    <t>ლურსმანი</t>
  </si>
  <si>
    <t>კგ.</t>
  </si>
  <si>
    <t>ტონა</t>
  </si>
  <si>
    <t>ცალი</t>
  </si>
  <si>
    <t>ჯამი:</t>
  </si>
  <si>
    <t>ლოკალური  ხარჯთაღრიცხვა</t>
  </si>
  <si>
    <t>დახერხილი ხის მასალა</t>
  </si>
  <si>
    <t>გამომწვარი მავთული</t>
  </si>
  <si>
    <t>შერჩეული რიყის ქვის მოპოვება და ტრანსპორტირება</t>
  </si>
  <si>
    <t>გაუთვალისწ. ხარჯები</t>
  </si>
  <si>
    <t>პირდ. ხარჯების ჯამი:</t>
  </si>
  <si>
    <t>რაოდ</t>
  </si>
  <si>
    <t>კირის დუღაბი</t>
  </si>
  <si>
    <t>მ3</t>
  </si>
  <si>
    <t>ბეტონი</t>
  </si>
  <si>
    <t>არმატურა</t>
  </si>
  <si>
    <t>რკინის საჭრელი დისკო</t>
  </si>
  <si>
    <t>მ2</t>
  </si>
  <si>
    <t xml:space="preserve">არაინვენტარული ხის ხარაჩოს მოწყობა და დაშლა </t>
  </si>
  <si>
    <t xml:space="preserve">კოშკის შიდა ტერიტორიის მოშანდაკება მდინარის ბალასტით </t>
  </si>
  <si>
    <t>წვილფრაქციული ბალასტი</t>
  </si>
  <si>
    <t>კოშკის შიდა ტერიტორიაზე მიწატკეპნილი იატაკის მოწყობა</t>
  </si>
  <si>
    <t xml:space="preserve">არსებულ რკ/ბეტონის კონსტრუქციაში ბუდეების მოწყობა და ანკერების დამონოლითება </t>
  </si>
  <si>
    <t>სამონტაჟო ანკერები</t>
  </si>
  <si>
    <t>კედლების შიდა და გარე საპირე წყობა, შერჩეული რიყის ქვებით, კირის დუღაბზე</t>
  </si>
  <si>
    <t xml:space="preserve">გარე და შიდა საპირე წყობებს შორის რკ/ბეტონის შემავსებლის მოწყობა  </t>
  </si>
  <si>
    <t>კედლის საკონსერვაციო შრის მოწყობა კირის დუღაბით 14*1.9=26.6მ2</t>
  </si>
  <si>
    <t>ბებრისციხის ჩრდილო - დასავლეთის კოშკის აღდგენის</t>
  </si>
  <si>
    <t xml:space="preserve">შედგენილია arsebuli proeqtis Tanaxmad </t>
  </si>
  <si>
    <t>განზ</t>
  </si>
  <si>
    <t>ერთ. ფასი (ლარი)</t>
  </si>
  <si>
    <t>საერთო ფასი (ლარი)</t>
  </si>
  <si>
    <t>გეგმიური მოგება არაუმეტეს</t>
  </si>
  <si>
    <t>ზედნადები ხარჯები არაუმეტეს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</si>
</sst>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AcadNusx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AcadNusx"/>
    </font>
    <font>
      <b/>
      <sz val="16"/>
      <color theme="1"/>
      <name val="Calibri"/>
      <family val="2"/>
      <scheme val="minor"/>
    </font>
    <font>
      <sz val="10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2" fillId="3" borderId="26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0" fontId="5" fillId="0" borderId="27" xfId="0" applyNumberFormat="1" applyFont="1" applyBorder="1" applyAlignment="1">
      <alignment horizontal="center" vertical="center" wrapText="1"/>
    </xf>
    <xf numFmtId="10" fontId="5" fillId="0" borderId="2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85" zoomScaleNormal="85" zoomScaleSheetLayoutView="85" workbookViewId="0">
      <selection sqref="A1:F1"/>
    </sheetView>
  </sheetViews>
  <sheetFormatPr defaultRowHeight="15" x14ac:dyDescent="0.25"/>
  <cols>
    <col min="1" max="1" width="3.5703125" bestFit="1" customWidth="1"/>
    <col min="2" max="2" width="54.140625" customWidth="1"/>
    <col min="3" max="4" width="12.42578125" customWidth="1"/>
    <col min="5" max="5" width="14.5703125" customWidth="1"/>
    <col min="6" max="6" width="16.42578125" customWidth="1"/>
  </cols>
  <sheetData>
    <row r="1" spans="1:9" ht="15.75" x14ac:dyDescent="0.25">
      <c r="A1" s="48" t="s">
        <v>29</v>
      </c>
      <c r="B1" s="48"/>
      <c r="C1" s="48"/>
      <c r="D1" s="48"/>
      <c r="E1" s="48"/>
      <c r="F1" s="48"/>
      <c r="G1" s="1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1" x14ac:dyDescent="0.25">
      <c r="A3" s="41" t="s">
        <v>7</v>
      </c>
      <c r="B3" s="41"/>
      <c r="C3" s="41"/>
      <c r="D3" s="41"/>
      <c r="E3" s="41"/>
      <c r="F3" s="41"/>
      <c r="G3" s="1"/>
      <c r="H3" s="1"/>
      <c r="I3" s="1"/>
    </row>
    <row r="4" spans="1:9" ht="38.450000000000003" customHeight="1" thickBot="1" x14ac:dyDescent="0.3">
      <c r="A4" s="17"/>
      <c r="B4" s="53" t="s">
        <v>30</v>
      </c>
      <c r="C4" s="53"/>
      <c r="D4" s="53"/>
      <c r="E4" s="53"/>
      <c r="F4" s="17"/>
      <c r="G4" s="1"/>
      <c r="H4" s="1"/>
      <c r="I4" s="1"/>
    </row>
    <row r="5" spans="1:9" ht="15.75" x14ac:dyDescent="0.25">
      <c r="A5" s="49" t="s">
        <v>0</v>
      </c>
      <c r="B5" s="51" t="s">
        <v>1</v>
      </c>
      <c r="C5" s="42" t="s">
        <v>31</v>
      </c>
      <c r="D5" s="44" t="s">
        <v>13</v>
      </c>
      <c r="E5" s="46" t="s">
        <v>32</v>
      </c>
      <c r="F5" s="46" t="s">
        <v>33</v>
      </c>
      <c r="G5" s="1"/>
      <c r="H5" s="1"/>
      <c r="I5" s="1"/>
    </row>
    <row r="6" spans="1:9" ht="16.5" thickBot="1" x14ac:dyDescent="0.3">
      <c r="A6" s="50"/>
      <c r="B6" s="52"/>
      <c r="C6" s="43"/>
      <c r="D6" s="45"/>
      <c r="E6" s="47"/>
      <c r="F6" s="47"/>
      <c r="G6" s="1"/>
      <c r="H6" s="1"/>
      <c r="I6" s="1"/>
    </row>
    <row r="7" spans="1:9" ht="18.600000000000001" customHeight="1" thickBot="1" x14ac:dyDescent="0.3">
      <c r="A7" s="13">
        <v>1</v>
      </c>
      <c r="B7" s="14">
        <v>2</v>
      </c>
      <c r="C7" s="13">
        <v>3</v>
      </c>
      <c r="D7" s="15">
        <v>4</v>
      </c>
      <c r="E7" s="13">
        <v>5</v>
      </c>
      <c r="F7" s="16">
        <v>6</v>
      </c>
      <c r="G7" s="1"/>
      <c r="H7" s="1"/>
      <c r="I7" s="1"/>
    </row>
    <row r="8" spans="1:9" ht="31.5" x14ac:dyDescent="0.25">
      <c r="A8" s="39">
        <v>1</v>
      </c>
      <c r="B8" s="10" t="s">
        <v>20</v>
      </c>
      <c r="C8" s="11" t="s">
        <v>19</v>
      </c>
      <c r="D8" s="12">
        <v>49.2</v>
      </c>
      <c r="E8" s="21"/>
      <c r="F8" s="22"/>
      <c r="G8" s="1"/>
      <c r="H8" s="1"/>
      <c r="I8" s="1"/>
    </row>
    <row r="9" spans="1:9" ht="16.5" x14ac:dyDescent="0.25">
      <c r="A9" s="39"/>
      <c r="B9" s="4" t="s">
        <v>8</v>
      </c>
      <c r="C9" s="6" t="s">
        <v>15</v>
      </c>
      <c r="D9" s="8">
        <f>D8*0.071*0.33</f>
        <v>1.1527560000000001</v>
      </c>
      <c r="E9" s="21"/>
      <c r="F9" s="22"/>
      <c r="G9" s="1"/>
      <c r="H9" s="1"/>
      <c r="I9" s="1"/>
    </row>
    <row r="10" spans="1:9" ht="16.5" x14ac:dyDescent="0.25">
      <c r="A10" s="39"/>
      <c r="B10" s="4" t="s">
        <v>2</v>
      </c>
      <c r="C10" s="6" t="s">
        <v>3</v>
      </c>
      <c r="D10" s="8">
        <f>D9*5</f>
        <v>5.7637800000000006</v>
      </c>
      <c r="E10" s="21"/>
      <c r="F10" s="22"/>
      <c r="G10" s="1"/>
      <c r="H10" s="1"/>
      <c r="I10" s="1"/>
    </row>
    <row r="11" spans="1:9" ht="16.5" x14ac:dyDescent="0.25">
      <c r="A11" s="40"/>
      <c r="B11" s="4" t="s">
        <v>9</v>
      </c>
      <c r="C11" s="6" t="s">
        <v>3</v>
      </c>
      <c r="D11" s="8">
        <f>D9*4</f>
        <v>4.6110240000000005</v>
      </c>
      <c r="E11" s="21"/>
      <c r="F11" s="22"/>
      <c r="G11" s="1"/>
      <c r="H11" s="1"/>
      <c r="I11" s="1"/>
    </row>
    <row r="12" spans="1:9" ht="31.5" x14ac:dyDescent="0.25">
      <c r="A12" s="38">
        <v>2</v>
      </c>
      <c r="B12" s="4" t="s">
        <v>21</v>
      </c>
      <c r="C12" s="6" t="s">
        <v>15</v>
      </c>
      <c r="D12" s="8">
        <v>15</v>
      </c>
      <c r="E12" s="21"/>
      <c r="F12" s="22"/>
      <c r="G12" s="1"/>
      <c r="H12" s="1"/>
      <c r="I12" s="1"/>
    </row>
    <row r="13" spans="1:9" ht="16.5" x14ac:dyDescent="0.25">
      <c r="A13" s="40"/>
      <c r="B13" s="4" t="s">
        <v>22</v>
      </c>
      <c r="C13" s="6" t="s">
        <v>15</v>
      </c>
      <c r="D13" s="8">
        <f>D12*1.2</f>
        <v>18</v>
      </c>
      <c r="E13" s="21"/>
      <c r="F13" s="22"/>
      <c r="G13" s="1"/>
      <c r="H13" s="1"/>
      <c r="I13" s="1"/>
    </row>
    <row r="14" spans="1:9" ht="31.5" x14ac:dyDescent="0.25">
      <c r="A14" s="2">
        <v>3</v>
      </c>
      <c r="B14" s="4" t="s">
        <v>23</v>
      </c>
      <c r="C14" s="6" t="s">
        <v>15</v>
      </c>
      <c r="D14" s="8">
        <v>15</v>
      </c>
      <c r="E14" s="21"/>
      <c r="F14" s="22"/>
      <c r="G14" s="1"/>
      <c r="H14" s="1"/>
      <c r="I14" s="1"/>
    </row>
    <row r="15" spans="1:9" ht="31.5" x14ac:dyDescent="0.25">
      <c r="A15" s="38">
        <v>4</v>
      </c>
      <c r="B15" s="4" t="s">
        <v>24</v>
      </c>
      <c r="C15" s="6" t="s">
        <v>5</v>
      </c>
      <c r="D15" s="8">
        <v>100</v>
      </c>
      <c r="E15" s="21"/>
      <c r="F15" s="22"/>
      <c r="G15" s="1"/>
      <c r="H15" s="1"/>
      <c r="I15" s="1"/>
    </row>
    <row r="16" spans="1:9" ht="16.5" x14ac:dyDescent="0.25">
      <c r="A16" s="39"/>
      <c r="B16" s="4" t="s">
        <v>25</v>
      </c>
      <c r="C16" s="6" t="s">
        <v>3</v>
      </c>
      <c r="D16" s="8">
        <f>D15*0.25*3.2</f>
        <v>80</v>
      </c>
      <c r="E16" s="21"/>
      <c r="F16" s="22"/>
      <c r="G16" s="1"/>
      <c r="H16" s="1"/>
      <c r="I16" s="1"/>
    </row>
    <row r="17" spans="1:9" ht="16.5" x14ac:dyDescent="0.25">
      <c r="A17" s="40"/>
      <c r="B17" s="4" t="s">
        <v>16</v>
      </c>
      <c r="C17" s="6" t="s">
        <v>15</v>
      </c>
      <c r="D17" s="8">
        <v>0.1</v>
      </c>
      <c r="E17" s="21"/>
      <c r="F17" s="22"/>
      <c r="G17" s="1"/>
      <c r="H17" s="1"/>
      <c r="I17" s="1"/>
    </row>
    <row r="18" spans="1:9" ht="31.5" x14ac:dyDescent="0.25">
      <c r="A18" s="38">
        <v>5</v>
      </c>
      <c r="B18" s="4" t="s">
        <v>26</v>
      </c>
      <c r="C18" s="6" t="s">
        <v>15</v>
      </c>
      <c r="D18" s="8">
        <v>105</v>
      </c>
      <c r="E18" s="21"/>
      <c r="F18" s="22"/>
      <c r="G18" s="1"/>
      <c r="H18" s="1"/>
      <c r="I18" s="1"/>
    </row>
    <row r="19" spans="1:9" ht="31.5" x14ac:dyDescent="0.25">
      <c r="A19" s="39"/>
      <c r="B19" s="4" t="s">
        <v>10</v>
      </c>
      <c r="C19" s="6" t="s">
        <v>15</v>
      </c>
      <c r="D19" s="8">
        <f>D18*0.7</f>
        <v>73.5</v>
      </c>
      <c r="E19" s="21"/>
      <c r="F19" s="22"/>
      <c r="G19" s="1"/>
      <c r="H19" s="1"/>
      <c r="I19" s="1"/>
    </row>
    <row r="20" spans="1:9" ht="16.5" x14ac:dyDescent="0.25">
      <c r="A20" s="40"/>
      <c r="B20" s="4" t="s">
        <v>14</v>
      </c>
      <c r="C20" s="6" t="s">
        <v>15</v>
      </c>
      <c r="D20" s="8">
        <f>D18*0.41</f>
        <v>43.05</v>
      </c>
      <c r="E20" s="21"/>
      <c r="F20" s="22"/>
      <c r="G20" s="1"/>
      <c r="H20" s="1"/>
      <c r="I20" s="1"/>
    </row>
    <row r="21" spans="1:9" ht="31.5" x14ac:dyDescent="0.25">
      <c r="A21" s="38">
        <v>6</v>
      </c>
      <c r="B21" s="4" t="s">
        <v>27</v>
      </c>
      <c r="C21" s="6" t="s">
        <v>15</v>
      </c>
      <c r="D21" s="8">
        <v>83</v>
      </c>
      <c r="E21" s="21"/>
      <c r="F21" s="22"/>
      <c r="G21" s="1"/>
      <c r="H21" s="1"/>
      <c r="I21" s="1"/>
    </row>
    <row r="22" spans="1:9" ht="16.5" x14ac:dyDescent="0.25">
      <c r="A22" s="39"/>
      <c r="B22" s="5" t="s">
        <v>17</v>
      </c>
      <c r="C22" s="6" t="s">
        <v>4</v>
      </c>
      <c r="D22" s="8">
        <v>3.78</v>
      </c>
      <c r="E22" s="21"/>
      <c r="F22" s="22"/>
      <c r="G22" s="1"/>
      <c r="H22" s="1"/>
      <c r="I22" s="1"/>
    </row>
    <row r="23" spans="1:9" ht="16.5" x14ac:dyDescent="0.25">
      <c r="A23" s="39"/>
      <c r="B23" s="5" t="s">
        <v>18</v>
      </c>
      <c r="C23" s="6" t="s">
        <v>5</v>
      </c>
      <c r="D23" s="8">
        <f>D22*2</f>
        <v>7.56</v>
      </c>
      <c r="E23" s="21"/>
      <c r="F23" s="22"/>
      <c r="G23" s="1"/>
      <c r="H23" s="1"/>
      <c r="I23" s="1"/>
    </row>
    <row r="24" spans="1:9" ht="16.5" x14ac:dyDescent="0.25">
      <c r="A24" s="39"/>
      <c r="B24" s="5" t="s">
        <v>9</v>
      </c>
      <c r="C24" s="6" t="s">
        <v>3</v>
      </c>
      <c r="D24" s="8">
        <f>D22*3</f>
        <v>11.34</v>
      </c>
      <c r="E24" s="21"/>
      <c r="F24" s="22"/>
      <c r="G24" s="1"/>
      <c r="H24" s="1"/>
      <c r="I24" s="1"/>
    </row>
    <row r="25" spans="1:9" ht="16.5" x14ac:dyDescent="0.25">
      <c r="A25" s="40"/>
      <c r="B25" s="5" t="s">
        <v>16</v>
      </c>
      <c r="C25" s="6" t="s">
        <v>15</v>
      </c>
      <c r="D25" s="8">
        <f>D21*1.015</f>
        <v>84.24499999999999</v>
      </c>
      <c r="E25" s="21"/>
      <c r="F25" s="22"/>
      <c r="G25" s="1"/>
      <c r="H25" s="1"/>
      <c r="I25" s="1"/>
    </row>
    <row r="26" spans="1:9" ht="31.5" x14ac:dyDescent="0.25">
      <c r="A26" s="38">
        <v>7</v>
      </c>
      <c r="B26" s="5" t="s">
        <v>28</v>
      </c>
      <c r="C26" s="6" t="s">
        <v>19</v>
      </c>
      <c r="D26" s="8">
        <v>26.6</v>
      </c>
      <c r="E26" s="21"/>
      <c r="F26" s="22"/>
      <c r="G26" s="1"/>
      <c r="H26" s="1"/>
      <c r="I26" s="1"/>
    </row>
    <row r="27" spans="1:9" ht="16.5" x14ac:dyDescent="0.25">
      <c r="A27" s="39"/>
      <c r="B27" s="5" t="s">
        <v>14</v>
      </c>
      <c r="C27" s="6" t="s">
        <v>15</v>
      </c>
      <c r="D27" s="8">
        <f>D26*0.037</f>
        <v>0.98419999999999996</v>
      </c>
      <c r="E27" s="21"/>
      <c r="F27" s="22"/>
      <c r="G27" s="1"/>
      <c r="H27" s="1"/>
      <c r="I27" s="1"/>
    </row>
    <row r="28" spans="1:9" ht="16.5" x14ac:dyDescent="0.25">
      <c r="A28" s="2"/>
      <c r="B28" s="18" t="s">
        <v>12</v>
      </c>
      <c r="C28" s="19"/>
      <c r="D28" s="20"/>
      <c r="E28" s="24"/>
      <c r="F28" s="25"/>
      <c r="G28" s="1"/>
      <c r="H28" s="1"/>
      <c r="I28" s="1"/>
    </row>
    <row r="29" spans="1:9" ht="16.5" x14ac:dyDescent="0.25">
      <c r="A29" s="3"/>
      <c r="B29" s="28" t="s">
        <v>35</v>
      </c>
      <c r="C29" s="7">
        <v>0.1</v>
      </c>
      <c r="D29" s="9"/>
      <c r="E29" s="26"/>
      <c r="F29" s="23"/>
      <c r="G29" s="1"/>
      <c r="H29" s="1"/>
      <c r="I29" s="1"/>
    </row>
    <row r="30" spans="1:9" ht="15.75" x14ac:dyDescent="0.25">
      <c r="A30" s="3"/>
      <c r="B30" s="30" t="s">
        <v>6</v>
      </c>
      <c r="C30" s="2"/>
      <c r="D30" s="9"/>
      <c r="E30" s="26"/>
      <c r="F30" s="31"/>
      <c r="G30" s="1"/>
      <c r="H30" s="1"/>
      <c r="I30" s="1"/>
    </row>
    <row r="31" spans="1:9" ht="15.75" x14ac:dyDescent="0.25">
      <c r="A31" s="3"/>
      <c r="B31" s="28" t="s">
        <v>34</v>
      </c>
      <c r="C31" s="7">
        <v>0.08</v>
      </c>
      <c r="D31" s="9"/>
      <c r="E31" s="26"/>
      <c r="F31" s="27"/>
      <c r="G31" s="1"/>
      <c r="H31" s="1"/>
      <c r="I31" s="1"/>
    </row>
    <row r="32" spans="1:9" ht="15.75" x14ac:dyDescent="0.25">
      <c r="A32" s="3"/>
      <c r="B32" s="30" t="s">
        <v>6</v>
      </c>
      <c r="C32" s="2"/>
      <c r="D32" s="9"/>
      <c r="E32" s="26"/>
      <c r="F32" s="31"/>
      <c r="G32" s="1"/>
      <c r="H32" s="1"/>
      <c r="I32" s="1"/>
    </row>
    <row r="33" spans="1:9" ht="15.75" x14ac:dyDescent="0.25">
      <c r="A33" s="3"/>
      <c r="B33" s="29" t="s">
        <v>11</v>
      </c>
      <c r="C33" s="7">
        <v>0.05</v>
      </c>
      <c r="D33" s="9"/>
      <c r="E33" s="26"/>
      <c r="F33" s="27"/>
      <c r="G33" s="1"/>
      <c r="H33" s="1"/>
      <c r="I33" s="1"/>
    </row>
    <row r="34" spans="1:9" ht="16.5" thickBot="1" x14ac:dyDescent="0.3">
      <c r="A34" s="32"/>
      <c r="B34" s="33" t="s">
        <v>6</v>
      </c>
      <c r="C34" s="34"/>
      <c r="D34" s="35"/>
      <c r="E34" s="36"/>
      <c r="F34" s="37"/>
      <c r="G34" s="1"/>
      <c r="H34" s="1"/>
      <c r="I34" s="1"/>
    </row>
  </sheetData>
  <mergeCells count="15">
    <mergeCell ref="A3:F3"/>
    <mergeCell ref="C5:C6"/>
    <mergeCell ref="D5:D6"/>
    <mergeCell ref="F5:F6"/>
    <mergeCell ref="A1:F1"/>
    <mergeCell ref="A5:A6"/>
    <mergeCell ref="B5:B6"/>
    <mergeCell ref="B4:E4"/>
    <mergeCell ref="E5:E6"/>
    <mergeCell ref="A26:A27"/>
    <mergeCell ref="A8:A11"/>
    <mergeCell ref="A12:A13"/>
    <mergeCell ref="A15:A17"/>
    <mergeCell ref="A18:A20"/>
    <mergeCell ref="A21:A2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</dc:creator>
  <cp:lastModifiedBy>User</cp:lastModifiedBy>
  <cp:lastPrinted>2018-02-23T06:25:24Z</cp:lastPrinted>
  <dcterms:created xsi:type="dcterms:W3CDTF">2014-08-19T10:27:46Z</dcterms:created>
  <dcterms:modified xsi:type="dcterms:W3CDTF">2018-02-28T09:15:23Z</dcterms:modified>
</cp:coreProperties>
</file>