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vanca\Desktop\"/>
    </mc:Choice>
  </mc:AlternateContent>
  <bookViews>
    <workbookView xWindow="0" yWindow="0" windowWidth="20490" windowHeight="7755" firstSheet="1" activeTab="1"/>
  </bookViews>
  <sheets>
    <sheet name="თავფურცელი" sheetId="1" state="hidden" r:id="rId1"/>
    <sheet name="ხარჯთააღრიცხვა" sheetId="2" r:id="rId2"/>
    <sheet name="Sheet3" sheetId="3" state="hidden" r:id="rId3"/>
    <sheet name="Sheet1" sheetId="4" state="hidden" r:id="rId4"/>
  </sheets>
  <definedNames>
    <definedName name="_xlnm.Print_Area" localSheetId="1">ხარჯთააღრიცხვა!$A$1:$I$21</definedName>
  </definedNames>
  <calcPr calcId="152511"/>
</workbook>
</file>

<file path=xl/calcChain.xml><?xml version="1.0" encoding="utf-8"?>
<calcChain xmlns="http://schemas.openxmlformats.org/spreadsheetml/2006/main">
  <c r="I9" i="3" l="1"/>
  <c r="K9" i="3"/>
  <c r="M9" i="3"/>
  <c r="M15" i="3"/>
  <c r="K15" i="3"/>
  <c r="I15" i="3"/>
  <c r="M14" i="3"/>
  <c r="K14" i="3"/>
  <c r="I14" i="3"/>
  <c r="M13" i="3"/>
  <c r="K13" i="3"/>
  <c r="I13" i="3"/>
  <c r="M12" i="3"/>
  <c r="K12" i="3"/>
  <c r="I12" i="3"/>
  <c r="M11" i="3"/>
  <c r="K11" i="3"/>
  <c r="I11" i="3"/>
  <c r="M10" i="3"/>
  <c r="K10" i="3"/>
  <c r="I10" i="3"/>
  <c r="M8" i="3"/>
  <c r="K8" i="3"/>
  <c r="I8" i="3"/>
  <c r="N10" i="3" l="1"/>
  <c r="N8" i="3"/>
  <c r="N9" i="3"/>
  <c r="N11" i="3" l="1"/>
  <c r="N12" i="3"/>
  <c r="N13" i="3" s="1"/>
  <c r="N14" i="3" s="1"/>
  <c r="N15" i="3" s="1"/>
</calcChain>
</file>

<file path=xl/sharedStrings.xml><?xml version="1.0" encoding="utf-8"?>
<sst xmlns="http://schemas.openxmlformats.org/spreadsheetml/2006/main" count="78" uniqueCount="54">
  <si>
    <t>ხ     ა     რ     თ     ა     ა     ღ     რ     ი     ც     ხ     ვ     ა</t>
  </si>
  <si>
    <t>თანხით:</t>
  </si>
  <si>
    <t>დ. მესტია 2015წ.</t>
  </si>
  <si>
    <t>N</t>
  </si>
  <si>
    <t>შესასრულებელი სამუშაოს დასახელება</t>
  </si>
  <si>
    <t>ზომის ერთეული</t>
  </si>
  <si>
    <t>რაოდენობა</t>
  </si>
  <si>
    <t>მასალები</t>
  </si>
  <si>
    <t>ერთ. ფასი</t>
  </si>
  <si>
    <t>ხელფასი</t>
  </si>
  <si>
    <t>ჯ ა მ ი</t>
  </si>
  <si>
    <t>ტრანსპორტი</t>
  </si>
  <si>
    <t>საერთო ჯამი</t>
  </si>
  <si>
    <r>
      <t>მ</t>
    </r>
    <r>
      <rPr>
        <vertAlign val="superscript"/>
        <sz val="9"/>
        <color theme="1"/>
        <rFont val="Sylfaen"/>
        <family val="1"/>
      </rPr>
      <t>3</t>
    </r>
  </si>
  <si>
    <t>ზედნადები ხარჯები</t>
  </si>
  <si>
    <t>ჯამი:</t>
  </si>
  <si>
    <t>სულ ჯამი:</t>
  </si>
  <si>
    <t>%</t>
  </si>
  <si>
    <t>გეგმიური დაგროვება</t>
  </si>
  <si>
    <t>ხარჯთააღრიცხვა</t>
  </si>
  <si>
    <t>დ.მესტია</t>
  </si>
  <si>
    <t>ლიტრი</t>
  </si>
  <si>
    <t>მესტიის მუნიციპალიტეტში ტბა ,,ქორულდიდან" დ. მესტიამდე გზის გაჭრა და გაწმენდვა</t>
  </si>
  <si>
    <t>საწვავი</t>
  </si>
  <si>
    <t>გზის გაწმენდვა ტეხნიკის საშუალებით</t>
  </si>
  <si>
    <t>ტერიტორიის გაწნმენდვა ხელის საშუალებით</t>
  </si>
  <si>
    <t>მესტიის მუნიციპალიტეტში სოფ. მულახში ,,გვალდის" ტერიტორიაზე გზის გაჭრა–გაწმენდვა</t>
  </si>
  <si>
    <t>4 256 ლარი</t>
  </si>
  <si>
    <t xml:space="preserve">                ხ     ა     რ     თ     ა     ა     ღ     რ     ი     ც     ხ     ვ     ა</t>
  </si>
  <si>
    <t>5 744 ლარი</t>
  </si>
  <si>
    <t>4 256</t>
  </si>
  <si>
    <t>განზომილება</t>
  </si>
  <si>
    <t>ერთეულის ფასი</t>
  </si>
  <si>
    <t>სამუშაოს მოცულობა</t>
  </si>
  <si>
    <t>ჯამი</t>
  </si>
  <si>
    <t>რკინა-ბეტონის სადრენაჟო მილის დ=1000მმ მოწყობა მდინარე ლაროკას წყალზე (მილის ღირებულება და მონტაჟი)</t>
  </si>
  <si>
    <t>ცალი</t>
  </si>
  <si>
    <t>ღორღოვანი გრუნტის შეტანა გზის პროფილის ავტოთვითმცლელით ,,კამაზი-10ტ" (ფასში შედის მძღოლის ხელფასი და საწვავის ღირებულება)</t>
  </si>
  <si>
    <t>მანქ/დღე</t>
  </si>
  <si>
    <t>ქვის ლოდებისაგან გზის სამაგრი დამბის მოწყობა ექსკავატორით. ჩამჩა=1.5მ/კუბი</t>
  </si>
  <si>
    <t>ა</t>
  </si>
  <si>
    <t>პკ-37+33-დან პკ-38+13-მდე</t>
  </si>
  <si>
    <t>პკ-38+54-დან პკ-38+75-მდე</t>
  </si>
  <si>
    <t>ბ</t>
  </si>
  <si>
    <t>გ</t>
  </si>
  <si>
    <t>პკ-38+54-დან პკ-38+75-მდე (ჯებირი)</t>
  </si>
  <si>
    <t>ღორღოვანი გრუნტის დაყრა გზის სავალ ნაწილზე ა/თვითმცლელით ,,კამაზი-10ტ"</t>
  </si>
  <si>
    <t>დ.ღ.გ 18%</t>
  </si>
  <si>
    <t>25,784ლ</t>
  </si>
  <si>
    <t>ზედნადები ხარჯები 10%</t>
  </si>
  <si>
    <t>გეგმიური დაგროვება 8%</t>
  </si>
  <si>
    <t>სოფელ ხაიშიდან სოფელ ვედამდე საავტომობილო გზის დამეწყრილი მონაკვეთების აღდგენითი სამუშაოები</t>
  </si>
  <si>
    <t>პკ-21+52-დან პკ-22+33-მდე მდინარის კალაპოტიდან ქვის ლოდების ამოღება და საავტომობილო გზის სამაგრი დამბის მოწყობა ექსკავატორით. ჩამჩა V=1.5მ/კუბი,  (ფასში შედის საწვავის ღირებულება და ოპერატორის ხელფასი)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</si>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</sst>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ylfaen"/>
      <family val="1"/>
    </font>
    <font>
      <sz val="9"/>
      <color theme="1"/>
      <name val="Sylfaen"/>
      <family val="1"/>
    </font>
    <font>
      <b/>
      <sz val="11"/>
      <color theme="1"/>
      <name val="Sylfaen"/>
      <family val="1"/>
    </font>
    <font>
      <b/>
      <sz val="9"/>
      <color theme="1"/>
      <name val="Sylfaen"/>
      <family val="1"/>
    </font>
    <font>
      <vertAlign val="superscript"/>
      <sz val="9"/>
      <color theme="1"/>
      <name val="Sylfaen"/>
      <family val="1"/>
    </font>
    <font>
      <sz val="11"/>
      <color theme="1"/>
      <name val="Calibri"/>
      <family val="2"/>
      <charset val="204"/>
      <scheme val="minor"/>
    </font>
    <font>
      <sz val="14"/>
      <color theme="1"/>
      <name val="Sylfaen"/>
      <family val="1"/>
    </font>
    <font>
      <b/>
      <sz val="8"/>
      <color theme="1"/>
      <name val="Sylfaen"/>
      <family val="1"/>
    </font>
    <font>
      <b/>
      <sz val="12"/>
      <color theme="1"/>
      <name val="Sylfaen"/>
      <family val="1"/>
    </font>
    <font>
      <b/>
      <sz val="14"/>
      <color theme="1"/>
      <name val="Sylfaen"/>
      <family val="1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74">
    <xf numFmtId="0" fontId="0" fillId="0" borderId="0" xfId="0"/>
    <xf numFmtId="0" fontId="3" fillId="0" borderId="0" xfId="0" applyFont="1"/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3" fillId="0" borderId="0" xfId="0" applyFont="1" applyBorder="1"/>
    <xf numFmtId="1" fontId="5" fillId="0" borderId="0" xfId="0" applyNumberFormat="1" applyFont="1" applyBorder="1" applyAlignment="1">
      <alignment horizontal="right"/>
    </xf>
    <xf numFmtId="0" fontId="5" fillId="0" borderId="0" xfId="0" applyFont="1" applyBorder="1"/>
    <xf numFmtId="0" fontId="3" fillId="2" borderId="1" xfId="0" applyFont="1" applyFill="1" applyBorder="1"/>
    <xf numFmtId="0" fontId="4" fillId="0" borderId="0" xfId="0" applyFont="1" applyBorder="1" applyAlignment="1">
      <alignment vertical="center"/>
    </xf>
    <xf numFmtId="0" fontId="10" fillId="0" borderId="0" xfId="0" applyFont="1" applyBorder="1" applyAlignment="1"/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1" fontId="3" fillId="0" borderId="1" xfId="0" applyNumberFormat="1" applyFont="1" applyBorder="1"/>
    <xf numFmtId="1" fontId="3" fillId="2" borderId="1" xfId="0" applyNumberFormat="1" applyFont="1" applyFill="1" applyBorder="1"/>
    <xf numFmtId="1" fontId="0" fillId="0" borderId="0" xfId="0" applyNumberFormat="1"/>
    <xf numFmtId="0" fontId="3" fillId="0" borderId="1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1" fontId="3" fillId="3" borderId="1" xfId="0" applyNumberFormat="1" applyFont="1" applyFill="1" applyBorder="1"/>
    <xf numFmtId="9" fontId="3" fillId="0" borderId="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43" fontId="10" fillId="0" borderId="1" xfId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10" fillId="0" borderId="0" xfId="0" applyFont="1" applyAlignment="1">
      <alignment horizontal="center" wrapText="1"/>
    </xf>
    <xf numFmtId="0" fontId="5" fillId="3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 wrapText="1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1" xfId="0" applyFont="1" applyBorder="1" applyAlignment="1">
      <alignment horizontal="center"/>
    </xf>
    <xf numFmtId="43" fontId="9" fillId="0" borderId="1" xfId="1" applyFont="1" applyBorder="1" applyAlignment="1">
      <alignment horizontal="center" vertical="center" textRotation="255" wrapText="1"/>
    </xf>
    <xf numFmtId="0" fontId="9" fillId="0" borderId="1" xfId="0" applyNumberFormat="1" applyFont="1" applyBorder="1" applyAlignment="1">
      <alignment horizontal="center" vertical="center" textRotation="255" wrapText="1"/>
    </xf>
  </cellXfs>
  <cellStyles count="3">
    <cellStyle name="Comma" xfId="1" builtinId="3"/>
    <cellStyle name="Normal" xfId="0" builtinId="0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U26"/>
  <sheetViews>
    <sheetView workbookViewId="0">
      <selection activeCell="I14" sqref="I14"/>
    </sheetView>
  </sheetViews>
  <sheetFormatPr defaultRowHeight="15" x14ac:dyDescent="0.25"/>
  <cols>
    <col min="1" max="4" width="9.140625" style="1"/>
    <col min="5" max="5" width="11.42578125" style="1" bestFit="1" customWidth="1"/>
    <col min="6" max="21" width="9.140625" style="1"/>
  </cols>
  <sheetData>
    <row r="5" spans="1:21" ht="19.5" x14ac:dyDescent="0.35">
      <c r="B5" s="33" t="s">
        <v>0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21" s="2" customFormat="1" ht="19.5" x14ac:dyDescent="0.35">
      <c r="A6" s="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"/>
      <c r="O6" s="1"/>
      <c r="P6" s="1"/>
      <c r="Q6" s="1"/>
      <c r="R6" s="1"/>
      <c r="S6" s="1"/>
      <c r="T6" s="1"/>
      <c r="U6" s="1"/>
    </row>
    <row r="8" spans="1:21" ht="31.5" customHeight="1" x14ac:dyDescent="0.25">
      <c r="C8" s="34" t="s">
        <v>22</v>
      </c>
      <c r="D8" s="34"/>
      <c r="E8" s="34"/>
      <c r="F8" s="34"/>
      <c r="G8" s="34"/>
      <c r="H8" s="34"/>
      <c r="I8" s="34"/>
      <c r="J8" s="34"/>
      <c r="K8" s="34"/>
      <c r="L8" s="34"/>
    </row>
    <row r="13" spans="1:21" ht="18" x14ac:dyDescent="0.35">
      <c r="E13" s="15" t="s">
        <v>1</v>
      </c>
      <c r="I13" s="36" t="s">
        <v>29</v>
      </c>
      <c r="J13" s="36"/>
    </row>
    <row r="26" spans="6:7" x14ac:dyDescent="0.25">
      <c r="F26" s="35" t="s">
        <v>2</v>
      </c>
      <c r="G26" s="35"/>
    </row>
  </sheetData>
  <mergeCells count="4">
    <mergeCell ref="B5:M5"/>
    <mergeCell ref="C8:L8"/>
    <mergeCell ref="F26:G26"/>
    <mergeCell ref="I13:J13"/>
  </mergeCells>
  <pageMargins left="0.7" right="0.7" top="0.75" bottom="0.75" header="0.3" footer="0.3"/>
  <pageSetup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"/>
  <sheetViews>
    <sheetView tabSelected="1" topLeftCell="A5" zoomScaleNormal="100" workbookViewId="0">
      <selection activeCell="N11" sqref="N11"/>
    </sheetView>
  </sheetViews>
  <sheetFormatPr defaultRowHeight="15" x14ac:dyDescent="0.25"/>
  <cols>
    <col min="1" max="1" width="2.140625" style="1" bestFit="1" customWidth="1"/>
    <col min="2" max="4" width="9.140625" style="1"/>
    <col min="5" max="5" width="26" style="1" customWidth="1"/>
    <col min="6" max="6" width="18.28515625" style="1" bestFit="1" customWidth="1"/>
    <col min="7" max="7" width="14.140625" style="1" customWidth="1"/>
    <col min="8" max="8" width="13.42578125" style="1" bestFit="1" customWidth="1"/>
    <col min="9" max="9" width="10.5703125" style="1" bestFit="1" customWidth="1"/>
    <col min="10" max="10" width="7.85546875" style="1" customWidth="1"/>
    <col min="11" max="13" width="9.140625" style="1"/>
    <col min="14" max="14" width="10" style="1" bestFit="1" customWidth="1"/>
    <col min="15" max="20" width="9.140625" style="1"/>
  </cols>
  <sheetData>
    <row r="1" spans="1:20" ht="36.75" customHeight="1" x14ac:dyDescent="0.35">
      <c r="B1" s="43" t="s">
        <v>51</v>
      </c>
      <c r="C1" s="43"/>
      <c r="D1" s="43"/>
      <c r="E1" s="43"/>
      <c r="F1" s="43"/>
      <c r="G1" s="43"/>
      <c r="H1" s="43"/>
      <c r="I1" s="43"/>
    </row>
    <row r="2" spans="1:20" ht="37.5" customHeight="1" x14ac:dyDescent="0.35">
      <c r="A2" s="11"/>
      <c r="B2" s="37" t="s">
        <v>19</v>
      </c>
      <c r="C2" s="37"/>
      <c r="D2" s="37"/>
      <c r="E2" s="37"/>
      <c r="F2" s="37"/>
      <c r="G2" s="37"/>
      <c r="H2" s="37"/>
      <c r="I2" s="37"/>
      <c r="J2" s="30"/>
      <c r="K2" s="12"/>
      <c r="L2" s="12"/>
      <c r="M2" s="12"/>
      <c r="N2" s="12"/>
    </row>
    <row r="3" spans="1:20" ht="33.75" customHeight="1" x14ac:dyDescent="0.25">
      <c r="A3" s="11"/>
      <c r="B3" s="13" t="s">
        <v>20</v>
      </c>
      <c r="C3" s="11"/>
      <c r="D3" s="11"/>
      <c r="E3" s="11"/>
      <c r="F3" s="11"/>
      <c r="G3" s="38" t="s">
        <v>1</v>
      </c>
      <c r="H3" s="38"/>
      <c r="I3" s="11" t="s">
        <v>48</v>
      </c>
      <c r="J3" s="7"/>
      <c r="K3" s="7"/>
      <c r="L3" s="7"/>
      <c r="M3" s="9"/>
      <c r="N3" s="8"/>
    </row>
    <row r="4" spans="1:20" ht="125.25" customHeight="1" x14ac:dyDescent="0.25">
      <c r="A4" s="20" t="s">
        <v>3</v>
      </c>
      <c r="B4" s="39" t="s">
        <v>4</v>
      </c>
      <c r="C4" s="40"/>
      <c r="D4" s="40"/>
      <c r="E4" s="41"/>
      <c r="F4" s="31" t="s">
        <v>31</v>
      </c>
      <c r="G4" s="23" t="s">
        <v>33</v>
      </c>
      <c r="H4" s="32" t="s">
        <v>32</v>
      </c>
      <c r="I4" s="24" t="s">
        <v>34</v>
      </c>
      <c r="P4"/>
      <c r="Q4"/>
      <c r="R4"/>
      <c r="S4"/>
      <c r="T4"/>
    </row>
    <row r="5" spans="1:20" x14ac:dyDescent="0.25">
      <c r="A5" s="6">
        <v>1</v>
      </c>
      <c r="B5" s="58">
        <v>2</v>
      </c>
      <c r="C5" s="58"/>
      <c r="D5" s="58"/>
      <c r="E5" s="58"/>
      <c r="F5" s="6">
        <v>3</v>
      </c>
      <c r="G5" s="6">
        <v>4</v>
      </c>
      <c r="H5" s="6">
        <v>5</v>
      </c>
      <c r="I5" s="6">
        <v>6</v>
      </c>
      <c r="P5"/>
      <c r="Q5"/>
      <c r="R5"/>
      <c r="S5"/>
      <c r="T5"/>
    </row>
    <row r="6" spans="1:20" ht="51" customHeight="1" x14ac:dyDescent="0.25">
      <c r="A6" s="4">
        <v>1</v>
      </c>
      <c r="B6" s="59" t="s">
        <v>52</v>
      </c>
      <c r="C6" s="60"/>
      <c r="D6" s="60"/>
      <c r="E6" s="61"/>
      <c r="F6" s="3" t="s">
        <v>13</v>
      </c>
      <c r="G6" s="25">
        <v>292</v>
      </c>
      <c r="H6" s="25"/>
      <c r="I6" s="25"/>
      <c r="P6"/>
      <c r="Q6"/>
      <c r="R6"/>
      <c r="S6"/>
      <c r="T6"/>
    </row>
    <row r="7" spans="1:20" s="2" customFormat="1" ht="27.75" customHeight="1" x14ac:dyDescent="0.25">
      <c r="A7" s="4">
        <v>2</v>
      </c>
      <c r="B7" s="46" t="s">
        <v>35</v>
      </c>
      <c r="C7" s="47"/>
      <c r="D7" s="47"/>
      <c r="E7" s="48"/>
      <c r="F7" s="3" t="s">
        <v>36</v>
      </c>
      <c r="G7" s="4">
        <v>4</v>
      </c>
      <c r="H7" s="4"/>
      <c r="I7" s="4"/>
      <c r="J7" s="1"/>
      <c r="K7" s="1"/>
      <c r="L7" s="1"/>
      <c r="M7" s="1"/>
      <c r="N7" s="1"/>
      <c r="O7" s="1"/>
    </row>
    <row r="8" spans="1:20" s="2" customFormat="1" ht="39" customHeight="1" x14ac:dyDescent="0.25">
      <c r="A8" s="4">
        <v>3</v>
      </c>
      <c r="B8" s="49" t="s">
        <v>37</v>
      </c>
      <c r="C8" s="50"/>
      <c r="D8" s="50"/>
      <c r="E8" s="51"/>
      <c r="F8" s="3" t="s">
        <v>38</v>
      </c>
      <c r="G8" s="4">
        <v>3</v>
      </c>
      <c r="H8" s="4"/>
      <c r="I8" s="4"/>
      <c r="J8" s="1"/>
      <c r="K8" s="1"/>
      <c r="L8" s="1"/>
      <c r="M8" s="1"/>
      <c r="N8" s="1"/>
      <c r="O8" s="1"/>
    </row>
    <row r="9" spans="1:20" s="2" customFormat="1" ht="27.75" customHeight="1" x14ac:dyDescent="0.25">
      <c r="A9" s="4">
        <v>4</v>
      </c>
      <c r="B9" s="49" t="s">
        <v>39</v>
      </c>
      <c r="C9" s="50"/>
      <c r="D9" s="50"/>
      <c r="E9" s="51"/>
      <c r="F9" s="3"/>
      <c r="G9" s="4" t="s">
        <v>53</v>
      </c>
      <c r="H9" s="4"/>
      <c r="I9" s="4"/>
      <c r="J9" s="1"/>
      <c r="K9" s="1"/>
      <c r="L9" s="1"/>
      <c r="M9" s="1"/>
      <c r="N9" s="1"/>
      <c r="O9" s="1"/>
    </row>
    <row r="10" spans="1:20" s="2" customFormat="1" ht="27.75" customHeight="1" x14ac:dyDescent="0.25">
      <c r="A10" s="4" t="s">
        <v>40</v>
      </c>
      <c r="B10" s="49" t="s">
        <v>41</v>
      </c>
      <c r="C10" s="50"/>
      <c r="D10" s="50"/>
      <c r="E10" s="51"/>
      <c r="F10" s="3" t="s">
        <v>13</v>
      </c>
      <c r="G10" s="4">
        <v>384</v>
      </c>
      <c r="H10" s="4"/>
      <c r="I10" s="4"/>
      <c r="J10" s="1"/>
      <c r="K10" s="1"/>
      <c r="L10" s="1"/>
      <c r="M10" s="1"/>
      <c r="N10" s="1"/>
      <c r="O10" s="1"/>
    </row>
    <row r="11" spans="1:20" s="2" customFormat="1" ht="27.75" customHeight="1" x14ac:dyDescent="0.25">
      <c r="A11" s="4" t="s">
        <v>43</v>
      </c>
      <c r="B11" s="49" t="s">
        <v>45</v>
      </c>
      <c r="C11" s="50"/>
      <c r="D11" s="50"/>
      <c r="E11" s="51"/>
      <c r="F11" s="3" t="s">
        <v>13</v>
      </c>
      <c r="G11" s="4">
        <v>41</v>
      </c>
      <c r="H11" s="4"/>
      <c r="I11" s="4"/>
      <c r="J11" s="1"/>
      <c r="K11" s="1"/>
      <c r="L11" s="1"/>
      <c r="M11" s="1"/>
      <c r="N11" s="1"/>
      <c r="O11" s="1"/>
    </row>
    <row r="12" spans="1:20" s="2" customFormat="1" ht="27.75" customHeight="1" x14ac:dyDescent="0.25">
      <c r="A12" s="4" t="s">
        <v>44</v>
      </c>
      <c r="B12" s="49" t="s">
        <v>42</v>
      </c>
      <c r="C12" s="50"/>
      <c r="D12" s="50"/>
      <c r="E12" s="51"/>
      <c r="F12" s="3" t="s">
        <v>13</v>
      </c>
      <c r="G12" s="4">
        <v>56</v>
      </c>
      <c r="H12" s="4"/>
      <c r="I12" s="4"/>
      <c r="J12" s="1"/>
      <c r="K12" s="1"/>
      <c r="L12" s="1"/>
      <c r="M12" s="1"/>
      <c r="N12" s="1"/>
      <c r="O12" s="1"/>
    </row>
    <row r="13" spans="1:20" s="2" customFormat="1" ht="27.75" customHeight="1" x14ac:dyDescent="0.25">
      <c r="A13" s="4">
        <v>5</v>
      </c>
      <c r="B13" s="49" t="s">
        <v>46</v>
      </c>
      <c r="C13" s="50"/>
      <c r="D13" s="50"/>
      <c r="E13" s="51"/>
      <c r="F13" s="3" t="s">
        <v>38</v>
      </c>
      <c r="G13" s="4">
        <v>3</v>
      </c>
      <c r="H13" s="4"/>
      <c r="I13" s="4"/>
      <c r="J13" s="1"/>
      <c r="K13" s="1"/>
      <c r="L13" s="1"/>
      <c r="M13" s="1"/>
      <c r="N13" s="1"/>
      <c r="O13" s="1"/>
    </row>
    <row r="14" spans="1:20" x14ac:dyDescent="0.25">
      <c r="A14" s="4"/>
      <c r="B14" s="45" t="s">
        <v>15</v>
      </c>
      <c r="C14" s="45"/>
      <c r="D14" s="45"/>
      <c r="E14" s="45"/>
      <c r="F14" s="10"/>
      <c r="G14" s="10"/>
      <c r="H14" s="10"/>
      <c r="I14" s="10"/>
      <c r="P14"/>
      <c r="Q14"/>
      <c r="R14"/>
      <c r="S14"/>
      <c r="T14"/>
    </row>
    <row r="15" spans="1:20" x14ac:dyDescent="0.25">
      <c r="A15" s="4"/>
      <c r="B15" s="42" t="s">
        <v>49</v>
      </c>
      <c r="C15" s="42"/>
      <c r="D15" s="42"/>
      <c r="E15" s="42"/>
      <c r="F15" s="29"/>
      <c r="G15" s="4"/>
      <c r="H15" s="4"/>
      <c r="I15" s="17"/>
      <c r="P15"/>
      <c r="Q15"/>
      <c r="R15"/>
      <c r="S15"/>
      <c r="T15"/>
    </row>
    <row r="16" spans="1:20" x14ac:dyDescent="0.25">
      <c r="A16" s="4"/>
      <c r="B16" s="45" t="s">
        <v>15</v>
      </c>
      <c r="C16" s="45"/>
      <c r="D16" s="45"/>
      <c r="E16" s="45"/>
      <c r="F16" s="10"/>
      <c r="G16" s="10"/>
      <c r="H16" s="10"/>
      <c r="I16" s="18"/>
      <c r="P16"/>
      <c r="Q16"/>
      <c r="R16"/>
      <c r="S16"/>
      <c r="T16"/>
    </row>
    <row r="17" spans="1:20" x14ac:dyDescent="0.25">
      <c r="A17" s="4"/>
      <c r="B17" s="42" t="s">
        <v>50</v>
      </c>
      <c r="C17" s="42"/>
      <c r="D17" s="42"/>
      <c r="E17" s="42"/>
      <c r="F17" s="29"/>
      <c r="G17" s="4"/>
      <c r="H17" s="4"/>
      <c r="I17" s="17"/>
      <c r="P17"/>
      <c r="Q17"/>
      <c r="R17"/>
      <c r="S17"/>
      <c r="T17"/>
    </row>
    <row r="18" spans="1:20" s="2" customFormat="1" x14ac:dyDescent="0.25">
      <c r="A18" s="4"/>
      <c r="B18" s="52" t="s">
        <v>15</v>
      </c>
      <c r="C18" s="53"/>
      <c r="D18" s="53"/>
      <c r="E18" s="54"/>
      <c r="F18" s="26"/>
      <c r="G18" s="10"/>
      <c r="H18" s="10"/>
      <c r="I18" s="18"/>
      <c r="J18" s="1"/>
      <c r="K18" s="1"/>
      <c r="L18" s="1"/>
      <c r="M18" s="1"/>
      <c r="N18" s="1"/>
      <c r="O18" s="1"/>
    </row>
    <row r="19" spans="1:20" s="2" customFormat="1" x14ac:dyDescent="0.25">
      <c r="A19" s="4"/>
      <c r="B19" s="55" t="s">
        <v>47</v>
      </c>
      <c r="C19" s="56"/>
      <c r="D19" s="56"/>
      <c r="E19" s="57"/>
      <c r="F19" s="3"/>
      <c r="G19" s="4"/>
      <c r="H19" s="4"/>
      <c r="I19" s="17"/>
      <c r="J19" s="1"/>
      <c r="K19" s="1"/>
      <c r="L19" s="1"/>
      <c r="M19" s="1"/>
      <c r="N19" s="1"/>
      <c r="O19" s="1"/>
    </row>
    <row r="20" spans="1:20" x14ac:dyDescent="0.25">
      <c r="A20" s="4"/>
      <c r="B20" s="44" t="s">
        <v>16</v>
      </c>
      <c r="C20" s="44"/>
      <c r="D20" s="44"/>
      <c r="E20" s="44"/>
      <c r="F20" s="27"/>
      <c r="G20" s="27"/>
      <c r="H20" s="27"/>
      <c r="I20" s="28"/>
      <c r="P20"/>
      <c r="Q20"/>
      <c r="R20"/>
      <c r="S20"/>
      <c r="T20"/>
    </row>
  </sheetData>
  <mergeCells count="20">
    <mergeCell ref="B20:E20"/>
    <mergeCell ref="B14:E14"/>
    <mergeCell ref="B15:E15"/>
    <mergeCell ref="B16:E16"/>
    <mergeCell ref="B7:E7"/>
    <mergeCell ref="B8:E8"/>
    <mergeCell ref="B9:E9"/>
    <mergeCell ref="B10:E10"/>
    <mergeCell ref="B11:E11"/>
    <mergeCell ref="B12:E12"/>
    <mergeCell ref="B13:E13"/>
    <mergeCell ref="B18:E18"/>
    <mergeCell ref="B19:E19"/>
    <mergeCell ref="B2:I2"/>
    <mergeCell ref="G3:H3"/>
    <mergeCell ref="B4:E4"/>
    <mergeCell ref="B17:E17"/>
    <mergeCell ref="B1:I1"/>
    <mergeCell ref="B5:E5"/>
    <mergeCell ref="B6:E6"/>
  </mergeCells>
  <pageMargins left="0.7" right="0.7" top="0.75" bottom="0.75" header="0.3" footer="0.3"/>
  <pageSetup paperSize="9" scale="8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J6" sqref="J6"/>
    </sheetView>
  </sheetViews>
  <sheetFormatPr defaultRowHeight="15" x14ac:dyDescent="0.25"/>
  <cols>
    <col min="1" max="1" width="2.140625" bestFit="1" customWidth="1"/>
    <col min="5" max="5" width="11.140625" customWidth="1"/>
    <col min="13" max="13" width="9.140625" customWidth="1"/>
  </cols>
  <sheetData>
    <row r="1" spans="1:14" s="2" customFormat="1" ht="15.75" x14ac:dyDescent="0.25">
      <c r="F1" s="62" t="s">
        <v>19</v>
      </c>
      <c r="G1" s="62"/>
      <c r="H1" s="62"/>
      <c r="I1" s="62"/>
    </row>
    <row r="2" spans="1:14" s="2" customFormat="1" x14ac:dyDescent="0.25">
      <c r="F2" s="22"/>
      <c r="G2" s="22"/>
      <c r="H2" s="22"/>
      <c r="I2" s="22"/>
    </row>
    <row r="3" spans="1:14" s="2" customFormat="1" x14ac:dyDescent="0.25">
      <c r="B3" s="2" t="s">
        <v>20</v>
      </c>
      <c r="F3" s="22"/>
      <c r="G3" s="22"/>
      <c r="H3" s="22"/>
      <c r="I3" s="22"/>
    </row>
    <row r="4" spans="1:14" s="2" customFormat="1" x14ac:dyDescent="0.25">
      <c r="F4" s="22"/>
      <c r="G4" s="22"/>
      <c r="H4" s="22"/>
      <c r="I4" s="22"/>
      <c r="M4" s="2" t="s">
        <v>1</v>
      </c>
      <c r="N4" s="21" t="s">
        <v>30</v>
      </c>
    </row>
    <row r="5" spans="1:14" x14ac:dyDescent="0.25">
      <c r="A5" s="71" t="s">
        <v>3</v>
      </c>
      <c r="B5" s="66" t="s">
        <v>4</v>
      </c>
      <c r="C5" s="66"/>
      <c r="D5" s="66"/>
      <c r="E5" s="66"/>
      <c r="F5" s="72" t="s">
        <v>5</v>
      </c>
      <c r="G5" s="73" t="s">
        <v>6</v>
      </c>
      <c r="H5" s="66" t="s">
        <v>7</v>
      </c>
      <c r="I5" s="66"/>
      <c r="J5" s="66" t="s">
        <v>9</v>
      </c>
      <c r="K5" s="66"/>
      <c r="L5" s="66" t="s">
        <v>11</v>
      </c>
      <c r="M5" s="66"/>
      <c r="N5" s="67" t="s">
        <v>12</v>
      </c>
    </row>
    <row r="6" spans="1:14" ht="25.5" x14ac:dyDescent="0.25">
      <c r="A6" s="71"/>
      <c r="B6" s="66"/>
      <c r="C6" s="66"/>
      <c r="D6" s="66"/>
      <c r="E6" s="66"/>
      <c r="F6" s="72"/>
      <c r="G6" s="73"/>
      <c r="H6" s="5" t="s">
        <v>8</v>
      </c>
      <c r="I6" s="6" t="s">
        <v>10</v>
      </c>
      <c r="J6" s="5" t="s">
        <v>8</v>
      </c>
      <c r="K6" s="6" t="s">
        <v>10</v>
      </c>
      <c r="L6" s="5" t="s">
        <v>8</v>
      </c>
      <c r="M6" s="6" t="s">
        <v>10</v>
      </c>
      <c r="N6" s="67"/>
    </row>
    <row r="7" spans="1:14" x14ac:dyDescent="0.25">
      <c r="A7" s="6">
        <v>1</v>
      </c>
      <c r="B7" s="58">
        <v>2</v>
      </c>
      <c r="C7" s="58"/>
      <c r="D7" s="58"/>
      <c r="E7" s="58"/>
      <c r="F7" s="6">
        <v>3</v>
      </c>
      <c r="G7" s="6">
        <v>4</v>
      </c>
      <c r="H7" s="6">
        <v>5</v>
      </c>
      <c r="I7" s="6">
        <v>6</v>
      </c>
      <c r="J7" s="6">
        <v>7</v>
      </c>
      <c r="K7" s="6">
        <v>8</v>
      </c>
      <c r="L7" s="6">
        <v>9</v>
      </c>
      <c r="M7" s="6">
        <v>10</v>
      </c>
      <c r="N7" s="6">
        <v>11</v>
      </c>
    </row>
    <row r="8" spans="1:14" x14ac:dyDescent="0.25">
      <c r="A8" s="4">
        <v>1</v>
      </c>
      <c r="B8" s="68" t="s">
        <v>25</v>
      </c>
      <c r="C8" s="69"/>
      <c r="D8" s="69"/>
      <c r="E8" s="70"/>
      <c r="F8" s="3" t="s">
        <v>13</v>
      </c>
      <c r="G8" s="4">
        <v>115</v>
      </c>
      <c r="H8" s="4"/>
      <c r="I8" s="4">
        <f>G8*H8</f>
        <v>0</v>
      </c>
      <c r="J8" s="4">
        <v>20</v>
      </c>
      <c r="K8" s="4">
        <f>G8*J8</f>
        <v>2300</v>
      </c>
      <c r="L8" s="4"/>
      <c r="M8" s="17">
        <f>G8*L8</f>
        <v>0</v>
      </c>
      <c r="N8" s="17">
        <f>I8+K8+M8</f>
        <v>2300</v>
      </c>
    </row>
    <row r="9" spans="1:14" s="2" customFormat="1" x14ac:dyDescent="0.25">
      <c r="A9" s="4">
        <v>2</v>
      </c>
      <c r="B9" s="63" t="s">
        <v>24</v>
      </c>
      <c r="C9" s="64"/>
      <c r="D9" s="64"/>
      <c r="E9" s="65"/>
      <c r="F9" s="3" t="s">
        <v>13</v>
      </c>
      <c r="G9" s="4">
        <v>272</v>
      </c>
      <c r="H9" s="4"/>
      <c r="I9" s="4">
        <f>G9*H9</f>
        <v>0</v>
      </c>
      <c r="J9" s="4"/>
      <c r="K9" s="4">
        <f>G9*J9</f>
        <v>0</v>
      </c>
      <c r="L9" s="4">
        <v>1.24</v>
      </c>
      <c r="M9" s="17">
        <f>G9*L9</f>
        <v>337.28</v>
      </c>
      <c r="N9" s="17">
        <f t="shared" ref="N9:N10" si="0">I9+K9+M9</f>
        <v>337.28</v>
      </c>
    </row>
    <row r="10" spans="1:14" x14ac:dyDescent="0.25">
      <c r="A10" s="4">
        <v>3</v>
      </c>
      <c r="B10" s="55" t="s">
        <v>23</v>
      </c>
      <c r="C10" s="56"/>
      <c r="D10" s="56"/>
      <c r="E10" s="57"/>
      <c r="F10" s="3" t="s">
        <v>21</v>
      </c>
      <c r="G10" s="4">
        <v>500</v>
      </c>
      <c r="H10" s="4">
        <v>1.89</v>
      </c>
      <c r="I10" s="4">
        <f t="shared" ref="I10:I15" si="1">G10*H10</f>
        <v>945</v>
      </c>
      <c r="J10" s="4"/>
      <c r="K10" s="4">
        <f t="shared" ref="K10:K15" si="2">G10*J10</f>
        <v>0</v>
      </c>
      <c r="L10" s="4"/>
      <c r="M10" s="4">
        <f t="shared" ref="M10:M15" si="3">G10*L10</f>
        <v>0</v>
      </c>
      <c r="N10" s="17">
        <f t="shared" si="0"/>
        <v>945</v>
      </c>
    </row>
    <row r="11" spans="1:14" x14ac:dyDescent="0.25">
      <c r="A11" s="4"/>
      <c r="B11" s="45" t="s">
        <v>15</v>
      </c>
      <c r="C11" s="45"/>
      <c r="D11" s="45"/>
      <c r="E11" s="45"/>
      <c r="F11" s="10"/>
      <c r="G11" s="10"/>
      <c r="H11" s="10"/>
      <c r="I11" s="10">
        <f t="shared" si="1"/>
        <v>0</v>
      </c>
      <c r="J11" s="10"/>
      <c r="K11" s="10">
        <f t="shared" si="2"/>
        <v>0</v>
      </c>
      <c r="L11" s="10"/>
      <c r="M11" s="10">
        <f t="shared" si="3"/>
        <v>0</v>
      </c>
      <c r="N11" s="18">
        <f>N8+N9+N10</f>
        <v>3582.2799999999997</v>
      </c>
    </row>
    <row r="12" spans="1:14" x14ac:dyDescent="0.25">
      <c r="A12" s="4"/>
      <c r="B12" s="42" t="s">
        <v>14</v>
      </c>
      <c r="C12" s="42"/>
      <c r="D12" s="42"/>
      <c r="E12" s="42"/>
      <c r="F12" s="3" t="s">
        <v>17</v>
      </c>
      <c r="G12" s="4">
        <v>10</v>
      </c>
      <c r="H12" s="4"/>
      <c r="I12" s="4">
        <f t="shared" si="1"/>
        <v>0</v>
      </c>
      <c r="J12" s="4"/>
      <c r="K12" s="4">
        <f t="shared" si="2"/>
        <v>0</v>
      </c>
      <c r="L12" s="4"/>
      <c r="M12" s="4">
        <f t="shared" si="3"/>
        <v>0</v>
      </c>
      <c r="N12" s="17">
        <f>N11*0.1</f>
        <v>358.22800000000001</v>
      </c>
    </row>
    <row r="13" spans="1:14" x14ac:dyDescent="0.25">
      <c r="A13" s="4"/>
      <c r="B13" s="45" t="s">
        <v>15</v>
      </c>
      <c r="C13" s="45"/>
      <c r="D13" s="45"/>
      <c r="E13" s="45"/>
      <c r="F13" s="10"/>
      <c r="G13" s="10"/>
      <c r="H13" s="10"/>
      <c r="I13" s="10">
        <f t="shared" si="1"/>
        <v>0</v>
      </c>
      <c r="J13" s="10"/>
      <c r="K13" s="10">
        <f t="shared" si="2"/>
        <v>0</v>
      </c>
      <c r="L13" s="10"/>
      <c r="M13" s="10">
        <f t="shared" si="3"/>
        <v>0</v>
      </c>
      <c r="N13" s="18">
        <f>N11+N12</f>
        <v>3940.5079999999998</v>
      </c>
    </row>
    <row r="14" spans="1:14" x14ac:dyDescent="0.25">
      <c r="A14" s="4"/>
      <c r="B14" s="42" t="s">
        <v>18</v>
      </c>
      <c r="C14" s="42"/>
      <c r="D14" s="42"/>
      <c r="E14" s="42"/>
      <c r="F14" s="3" t="s">
        <v>17</v>
      </c>
      <c r="G14" s="4">
        <v>8</v>
      </c>
      <c r="H14" s="4"/>
      <c r="I14" s="4">
        <f t="shared" si="1"/>
        <v>0</v>
      </c>
      <c r="J14" s="4"/>
      <c r="K14" s="4">
        <f t="shared" si="2"/>
        <v>0</v>
      </c>
      <c r="L14" s="4"/>
      <c r="M14" s="4">
        <f t="shared" si="3"/>
        <v>0</v>
      </c>
      <c r="N14" s="17">
        <f>N13*0.08</f>
        <v>315.24063999999998</v>
      </c>
    </row>
    <row r="15" spans="1:14" x14ac:dyDescent="0.25">
      <c r="A15" s="4"/>
      <c r="B15" s="45" t="s">
        <v>16</v>
      </c>
      <c r="C15" s="45"/>
      <c r="D15" s="45"/>
      <c r="E15" s="45"/>
      <c r="F15" s="10"/>
      <c r="G15" s="10"/>
      <c r="H15" s="10"/>
      <c r="I15" s="10">
        <f t="shared" si="1"/>
        <v>0</v>
      </c>
      <c r="J15" s="10"/>
      <c r="K15" s="10">
        <f t="shared" si="2"/>
        <v>0</v>
      </c>
      <c r="L15" s="10"/>
      <c r="M15" s="10">
        <f t="shared" si="3"/>
        <v>0</v>
      </c>
      <c r="N15" s="18">
        <f>N13+N14</f>
        <v>4255.7486399999998</v>
      </c>
    </row>
    <row r="16" spans="1:14" x14ac:dyDescent="0.25">
      <c r="N16" s="19"/>
    </row>
  </sheetData>
  <mergeCells count="18">
    <mergeCell ref="A5:A6"/>
    <mergeCell ref="B5:E6"/>
    <mergeCell ref="F5:F6"/>
    <mergeCell ref="G5:G6"/>
    <mergeCell ref="H5:I5"/>
    <mergeCell ref="L5:M5"/>
    <mergeCell ref="N5:N6"/>
    <mergeCell ref="B7:E7"/>
    <mergeCell ref="B8:E8"/>
    <mergeCell ref="B10:E10"/>
    <mergeCell ref="J5:K5"/>
    <mergeCell ref="F1:I1"/>
    <mergeCell ref="B12:E12"/>
    <mergeCell ref="B13:E13"/>
    <mergeCell ref="B14:E14"/>
    <mergeCell ref="B15:E15"/>
    <mergeCell ref="B9:E9"/>
    <mergeCell ref="B11:E11"/>
  </mergeCells>
  <pageMargins left="0.7" right="0.7" top="0.75" bottom="0.75" header="0.3" footer="0.3"/>
  <pageSetup scale="99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opLeftCell="A7" workbookViewId="0">
      <selection activeCell="G9" sqref="G9"/>
    </sheetView>
  </sheetViews>
  <sheetFormatPr defaultRowHeight="15" x14ac:dyDescent="0.25"/>
  <sheetData>
    <row r="1" spans="1:12" ht="19.5" x14ac:dyDescent="0.35">
      <c r="A1" s="1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9.5" x14ac:dyDescent="0.35">
      <c r="A2" s="33" t="s">
        <v>28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s="2" customFormat="1" ht="19.5" x14ac:dyDescent="0.3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s="2" customFormat="1" ht="19.5" x14ac:dyDescent="0.3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32.25" customHeight="1" x14ac:dyDescent="0.25">
      <c r="A5" s="1"/>
      <c r="B5" s="1"/>
      <c r="C5" s="34" t="s">
        <v>26</v>
      </c>
      <c r="D5" s="34"/>
      <c r="E5" s="34"/>
      <c r="F5" s="34"/>
      <c r="G5" s="34"/>
      <c r="H5" s="34"/>
      <c r="I5" s="34"/>
      <c r="J5" s="34"/>
      <c r="K5" s="34"/>
      <c r="L5" s="34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8" x14ac:dyDescent="0.35">
      <c r="A10" s="1"/>
      <c r="B10" s="1"/>
      <c r="C10" s="1"/>
      <c r="D10" s="1"/>
      <c r="E10" s="15" t="s">
        <v>1</v>
      </c>
      <c r="F10" s="1"/>
      <c r="G10" s="1"/>
      <c r="H10" s="1"/>
      <c r="I10" s="36" t="s">
        <v>27</v>
      </c>
      <c r="J10" s="36"/>
      <c r="K10" s="1"/>
      <c r="L10" s="1"/>
    </row>
    <row r="11" spans="1:12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35" t="s">
        <v>2</v>
      </c>
      <c r="G23" s="35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</sheetData>
  <mergeCells count="4">
    <mergeCell ref="C5:L5"/>
    <mergeCell ref="I10:J10"/>
    <mergeCell ref="F23:G23"/>
    <mergeCell ref="A2:L2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თავფურცელი</vt:lpstr>
      <vt:lpstr>ხარჯთააღრიცხვა</vt:lpstr>
      <vt:lpstr>Sheet3</vt:lpstr>
      <vt:lpstr>Sheet1</vt:lpstr>
      <vt:lpstr>ხარჯთააღრიცხვა!Print_Area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gvanca</cp:lastModifiedBy>
  <cp:lastPrinted>2018-02-05T11:43:50Z</cp:lastPrinted>
  <dcterms:created xsi:type="dcterms:W3CDTF">2015-08-17T10:00:26Z</dcterms:created>
  <dcterms:modified xsi:type="dcterms:W3CDTF">2018-02-27T10:47:26Z</dcterms:modified>
</cp:coreProperties>
</file>