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25260" windowHeight="12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</definedName>
  </definedNames>
  <calcPr calcId="125725"/>
</workbook>
</file>

<file path=xl/calcChain.xml><?xml version="1.0" encoding="utf-8"?>
<calcChain xmlns="http://schemas.openxmlformats.org/spreadsheetml/2006/main">
  <c r="C21" i="3"/>
  <c r="I22"/>
  <c r="H22"/>
  <c r="G22"/>
  <c r="F22"/>
  <c r="E22"/>
  <c r="D22"/>
  <c r="D21"/>
  <c r="C22"/>
  <c r="H21"/>
  <c r="G21"/>
  <c r="F21"/>
  <c r="E21"/>
</calcChain>
</file>

<file path=xl/sharedStrings.xml><?xml version="1.0" encoding="utf-8"?>
<sst xmlns="http://schemas.openxmlformats.org/spreadsheetml/2006/main" count="71" uniqueCount="68">
  <si>
    <t>N</t>
  </si>
  <si>
    <t>CPV კოდი</t>
  </si>
  <si>
    <t>განზომილება</t>
  </si>
  <si>
    <t>რაოდენობა</t>
  </si>
  <si>
    <t>ტექნიკური მახასიათებელი</t>
  </si>
  <si>
    <t>დასახელება</t>
  </si>
  <si>
    <t>ლიტრი</t>
  </si>
  <si>
    <t>ბიოლენდი</t>
  </si>
  <si>
    <t>გეფა</t>
  </si>
  <si>
    <t>მედინიუსი</t>
  </si>
  <si>
    <t>ანტიმიკრობული თხევადი საპონი სამედიცინო პერსონალის ხელის ჰიგიენური დამუშავებისა და კანის გასუფთავებისთვის, გლიცერინის შემცველი, არა ალერგიული, აუცილებელია დოზატორით. 0,5 ან 1 ლიტრიანი დაფასოებით.</t>
  </si>
  <si>
    <t xml:space="preserve"> </t>
  </si>
  <si>
    <t>დაწესებულებები</t>
  </si>
  <si>
    <t xml:space="preserve"> N  </t>
  </si>
  <si>
    <t>წინასასტერილიზაციო  დამუშავების</t>
  </si>
  <si>
    <r>
      <t xml:space="preserve">ხსნარი </t>
    </r>
    <r>
      <rPr>
        <sz val="8"/>
        <color rgb="FF000000"/>
        <rFont val="Sylfaen"/>
        <family val="1"/>
      </rPr>
      <t>ლ</t>
    </r>
    <r>
      <rPr>
        <sz val="8"/>
        <color theme="1"/>
        <rFont val="Sylfaen"/>
        <family val="1"/>
      </rPr>
      <t>(1,0 ან 5,0 ლ-იანი)</t>
    </r>
  </si>
  <si>
    <r>
      <t xml:space="preserve">სასტერილიზაციო ხსნარი </t>
    </r>
    <r>
      <rPr>
        <sz val="8"/>
        <color rgb="FF000000"/>
        <rFont val="Sylfaen"/>
        <family val="1"/>
      </rPr>
      <t>ლ</t>
    </r>
  </si>
  <si>
    <t>(1,0 ან 5,0 ლ-იანი)</t>
  </si>
  <si>
    <t>სამუშაო სივრცის ზედაპირების</t>
  </si>
  <si>
    <t>დეზინფექციის</t>
  </si>
  <si>
    <r>
      <t xml:space="preserve">ხსნარი (1,0 ან 5,0 ლ-იანი)  </t>
    </r>
    <r>
      <rPr>
        <sz val="8"/>
        <color rgb="FF000000"/>
        <rFont val="Sylfaen"/>
        <family val="1"/>
      </rPr>
      <t>ლ</t>
    </r>
  </si>
  <si>
    <t>ხელის დეზიფენქტანტი  დოზატორით ლ</t>
  </si>
  <si>
    <t>(0,5 ან 1,0 ლ-იანი)</t>
  </si>
  <si>
    <t>ანტიმიკრობული თხევადი</t>
  </si>
  <si>
    <t>საპონი</t>
  </si>
  <si>
    <r>
      <t xml:space="preserve">დოზატორითლ </t>
    </r>
    <r>
      <rPr>
        <sz val="8"/>
        <color theme="1"/>
        <rFont val="Sylfaen"/>
        <family val="1"/>
      </rPr>
      <t>(0,5 ან 1,0 ლ-იანი)</t>
    </r>
  </si>
  <si>
    <t>აღჭურვილობის ზედაპირების,  დამუშავების</t>
  </si>
  <si>
    <r>
      <t xml:space="preserve">ხსნარი </t>
    </r>
    <r>
      <rPr>
        <sz val="8"/>
        <color rgb="FF000000"/>
        <rFont val="Sylfaen"/>
        <family val="1"/>
      </rPr>
      <t>გამფრქვევით ლ</t>
    </r>
  </si>
  <si>
    <t>N  2</t>
  </si>
  <si>
    <t>N  3</t>
  </si>
  <si>
    <t>N  5</t>
  </si>
  <si>
    <t>N  6</t>
  </si>
  <si>
    <t>N  7</t>
  </si>
  <si>
    <t>N  8</t>
  </si>
  <si>
    <t>N  9</t>
  </si>
  <si>
    <t>N  11</t>
  </si>
  <si>
    <t>N  12</t>
  </si>
  <si>
    <t>N  14</t>
  </si>
  <si>
    <t>N  15</t>
  </si>
  <si>
    <t>N  16</t>
  </si>
  <si>
    <t>N  17</t>
  </si>
  <si>
    <t>N  18</t>
  </si>
  <si>
    <t>N  19</t>
  </si>
  <si>
    <t>სულ</t>
  </si>
  <si>
    <t>20895ლარი (597ლიტრი)</t>
  </si>
  <si>
    <t>47637ლარი</t>
  </si>
  <si>
    <t>(1580ლიტრი)</t>
  </si>
  <si>
    <t>39930 ლარი (1331 ლიტრი)</t>
  </si>
  <si>
    <t>20940ლარი</t>
  </si>
  <si>
    <t>(349ლიტრი)</t>
  </si>
  <si>
    <t>6435ლარი (495ლიტრი)</t>
  </si>
  <si>
    <t xml:space="preserve">31320ლარი </t>
  </si>
  <si>
    <t>(522 ლიტრი)</t>
  </si>
  <si>
    <t>11940ლარი</t>
  </si>
  <si>
    <t>(587ლიტრი)</t>
  </si>
  <si>
    <t>17380 ლარი (1560 ლიტრი)</t>
  </si>
  <si>
    <t xml:space="preserve"> 25289ლარი (1331ლიტრი)</t>
  </si>
  <si>
    <t>ბოლო შესყიდვის ფასები</t>
  </si>
  <si>
    <t>1ლ-60.20ლარ</t>
  </si>
  <si>
    <t>1ლ-12ლარი</t>
  </si>
  <si>
    <t>1ლ-57ლარი</t>
  </si>
  <si>
    <t>1ლ-20ლარი</t>
  </si>
  <si>
    <t>1ლ-16ლარი</t>
  </si>
  <si>
    <t>დანართი N2</t>
  </si>
  <si>
    <t>ტექნიკური დავალება</t>
  </si>
  <si>
    <t>დეზინფექტანტი, ანტისეპტიკური საშუალება, სამედიცინო პერსონალის ხელის ჰიგიენური და ქირურგიული დამუშავებისთვის. ანტიმიკრობული აქტივობის მაღალი სპექტრი, სადეზინფექციო ხსნარების სტანდარტით EN 1040, EN 14348, EN 1275,  EN 14476, ჰიგიენური დამუშავება 3 მლ, ქირურგიული დამუშავება 6 მლ.  0,5ლ ან 1 ლ. დაფასოებით, დოზატორით.</t>
  </si>
  <si>
    <t xml:space="preserve">ანტიმიკრობული თხევადი საპონი
დოზატორით (0,5 ან 1,0 ლიტრიანი)
</t>
  </si>
  <si>
    <t xml:space="preserve">ხელის დეზიფენქტანტი  დოზატორით
(0.5 ან 1,0 ლიტრიანი შეფუთვით) 
</t>
  </si>
</sst>
</file>

<file path=xl/styles.xml><?xml version="1.0" encoding="utf-8"?>
<styleSheet xmlns="http://schemas.openxmlformats.org/spreadsheetml/2006/main">
  <numFmts count="1">
    <numFmt numFmtId="164" formatCode="000&quot; &quot;0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Sylfaen"/>
      <family val="1"/>
    </font>
    <font>
      <sz val="8"/>
      <color indexed="8"/>
      <name val="Sylfaen"/>
      <family val="1"/>
      <charset val="204"/>
    </font>
    <font>
      <sz val="8"/>
      <color rgb="FF000000"/>
      <name val="Sylfaen"/>
      <family val="1"/>
    </font>
    <font>
      <b/>
      <sz val="9"/>
      <color theme="1"/>
      <name val="Sylfaen"/>
      <family val="1"/>
    </font>
    <font>
      <sz val="11"/>
      <color theme="1"/>
      <name val="Sylfaen"/>
      <family val="1"/>
    </font>
    <font>
      <sz val="8"/>
      <color theme="1"/>
      <name val="Sylfaen"/>
      <family val="1"/>
    </font>
    <font>
      <b/>
      <sz val="8"/>
      <color rgb="FF000000"/>
      <name val="Sylfaen"/>
      <family val="1"/>
    </font>
    <font>
      <b/>
      <sz val="14"/>
      <color theme="1"/>
      <name val="Sylfaen"/>
      <family val="1"/>
    </font>
    <font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164" fontId="2" fillId="0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0" fontId="11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3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="130" zoomScaleSheetLayoutView="130" workbookViewId="0">
      <selection activeCell="C4" sqref="C4"/>
    </sheetView>
  </sheetViews>
  <sheetFormatPr defaultRowHeight="11.25"/>
  <cols>
    <col min="1" max="1" width="3.42578125" style="2" customWidth="1"/>
    <col min="2" max="2" width="16.140625" style="2" customWidth="1"/>
    <col min="3" max="3" width="44.85546875" style="2" bestFit="1" customWidth="1"/>
    <col min="4" max="4" width="84.7109375" style="2" customWidth="1"/>
    <col min="5" max="5" width="8.42578125" style="2" customWidth="1"/>
    <col min="6" max="6" width="11" style="2" customWidth="1"/>
    <col min="7" max="16384" width="9.140625" style="2"/>
  </cols>
  <sheetData>
    <row r="1" spans="1:7" ht="26.25">
      <c r="B1"/>
      <c r="C1"/>
      <c r="D1" s="31" t="s">
        <v>63</v>
      </c>
      <c r="E1" s="31"/>
      <c r="F1" s="31"/>
      <c r="G1" s="27"/>
    </row>
    <row r="2" spans="1:7" ht="30" customHeight="1">
      <c r="A2" s="32" t="s">
        <v>64</v>
      </c>
      <c r="B2" s="32"/>
      <c r="C2" s="32"/>
      <c r="D2" s="32"/>
      <c r="E2" s="32"/>
      <c r="F2" s="32"/>
      <c r="G2" s="26"/>
    </row>
    <row r="3" spans="1:7" s="3" customFormat="1" ht="29.25" customHeight="1">
      <c r="A3" s="4" t="s">
        <v>0</v>
      </c>
      <c r="B3" s="4" t="s">
        <v>1</v>
      </c>
      <c r="C3" s="4" t="s">
        <v>5</v>
      </c>
      <c r="D3" s="4" t="s">
        <v>4</v>
      </c>
      <c r="E3" s="4" t="s">
        <v>2</v>
      </c>
      <c r="F3" s="4" t="s">
        <v>3</v>
      </c>
    </row>
    <row r="4" spans="1:7" ht="50.25" customHeight="1">
      <c r="A4" s="30">
        <v>1</v>
      </c>
      <c r="B4" s="28">
        <v>33741300</v>
      </c>
      <c r="C4" s="20" t="s">
        <v>67</v>
      </c>
      <c r="D4" s="21" t="s">
        <v>65</v>
      </c>
      <c r="E4" s="22" t="s">
        <v>6</v>
      </c>
      <c r="F4" s="29">
        <v>440</v>
      </c>
    </row>
    <row r="5" spans="1:7" ht="37.5" customHeight="1">
      <c r="A5" s="30">
        <v>2</v>
      </c>
      <c r="B5" s="28">
        <v>33741300</v>
      </c>
      <c r="C5" s="20" t="s">
        <v>66</v>
      </c>
      <c r="D5" s="21" t="s">
        <v>10</v>
      </c>
      <c r="E5" s="22" t="s">
        <v>6</v>
      </c>
      <c r="F5" s="29">
        <v>870</v>
      </c>
    </row>
    <row r="6" spans="1:7" s="19" customFormat="1" ht="12.75">
      <c r="A6" s="25"/>
      <c r="B6" s="23"/>
      <c r="C6" s="33"/>
      <c r="D6" s="33"/>
      <c r="F6" s="23"/>
    </row>
    <row r="7" spans="1:7" s="19" customFormat="1" ht="12.75">
      <c r="A7" s="25"/>
      <c r="B7" s="24"/>
      <c r="C7" s="33" t="s">
        <v>11</v>
      </c>
      <c r="D7" s="33"/>
      <c r="F7" s="24"/>
    </row>
  </sheetData>
  <mergeCells count="4">
    <mergeCell ref="D1:F1"/>
    <mergeCell ref="A2:F2"/>
    <mergeCell ref="C6:D6"/>
    <mergeCell ref="C7:D7"/>
  </mergeCells>
  <pageMargins left="0.16" right="0.15" top="0.75" bottom="0.75" header="0.3" footer="0.3"/>
  <pageSetup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7"/>
  <sheetViews>
    <sheetView workbookViewId="0">
      <selection activeCell="E12" sqref="E12"/>
    </sheetView>
  </sheetViews>
  <sheetFormatPr defaultRowHeight="15"/>
  <sheetData>
    <row r="2" spans="2:2">
      <c r="B2" s="1"/>
    </row>
    <row r="3" spans="2:2">
      <c r="B3" s="1"/>
    </row>
    <row r="4" spans="2:2">
      <c r="B4" s="1"/>
    </row>
    <row r="5" spans="2:2">
      <c r="B5" s="1"/>
    </row>
    <row r="6" spans="2:2">
      <c r="B6" s="1"/>
    </row>
    <row r="7" spans="2:2">
      <c r="B7" s="1"/>
    </row>
    <row r="8" spans="2:2">
      <c r="B8" s="1"/>
    </row>
    <row r="9" spans="2:2">
      <c r="B9" s="1"/>
    </row>
    <row r="10" spans="2:2">
      <c r="B10" s="1"/>
    </row>
    <row r="11" spans="2:2">
      <c r="B11" s="1"/>
    </row>
    <row r="12" spans="2:2">
      <c r="B12" s="1"/>
    </row>
    <row r="13" spans="2:2">
      <c r="B13" s="1"/>
    </row>
    <row r="14" spans="2:2">
      <c r="B14" s="1"/>
    </row>
    <row r="15" spans="2:2">
      <c r="B15" s="1"/>
    </row>
    <row r="16" spans="2:2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</sheetData>
  <sortState ref="B2:B27">
    <sortCondition ref="B2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9"/>
  <sheetViews>
    <sheetView topLeftCell="A13" zoomScale="160" zoomScaleNormal="160" workbookViewId="0">
      <selection activeCell="H21" sqref="H21"/>
    </sheetView>
  </sheetViews>
  <sheetFormatPr defaultRowHeight="15"/>
  <sheetData>
    <row r="2" spans="2:8" ht="15.75" thickBot="1"/>
    <row r="3" spans="2:8" ht="67.5">
      <c r="B3" s="5" t="s">
        <v>12</v>
      </c>
      <c r="C3" s="8" t="s">
        <v>14</v>
      </c>
      <c r="D3" s="11" t="s">
        <v>16</v>
      </c>
      <c r="E3" s="8" t="s">
        <v>18</v>
      </c>
      <c r="F3" s="8" t="s">
        <v>21</v>
      </c>
      <c r="G3" s="8" t="s">
        <v>23</v>
      </c>
      <c r="H3" s="8" t="s">
        <v>26</v>
      </c>
    </row>
    <row r="4" spans="2:8" ht="45">
      <c r="B4" s="6" t="s">
        <v>13</v>
      </c>
      <c r="C4" s="9" t="s">
        <v>15</v>
      </c>
      <c r="D4" s="9" t="s">
        <v>17</v>
      </c>
      <c r="E4" s="13" t="s">
        <v>19</v>
      </c>
      <c r="F4" s="9" t="s">
        <v>22</v>
      </c>
      <c r="G4" s="13" t="s">
        <v>24</v>
      </c>
      <c r="H4" s="9" t="s">
        <v>27</v>
      </c>
    </row>
    <row r="5" spans="2:8" ht="45.75" thickBot="1">
      <c r="B5" s="7"/>
      <c r="C5" s="10"/>
      <c r="D5" s="12"/>
      <c r="E5" s="10" t="s">
        <v>20</v>
      </c>
      <c r="F5" s="14"/>
      <c r="G5" s="15" t="s">
        <v>25</v>
      </c>
      <c r="H5" s="10" t="s">
        <v>22</v>
      </c>
    </row>
    <row r="6" spans="2:8" ht="15.75" thickBot="1">
      <c r="B6" s="16" t="s">
        <v>28</v>
      </c>
      <c r="C6" s="15">
        <v>10</v>
      </c>
      <c r="D6" s="15">
        <v>10</v>
      </c>
      <c r="E6" s="15">
        <v>10</v>
      </c>
      <c r="F6" s="15">
        <v>20</v>
      </c>
      <c r="G6" s="15">
        <v>20</v>
      </c>
      <c r="H6" s="10">
        <v>10</v>
      </c>
    </row>
    <row r="7" spans="2:8" ht="15.75" thickBot="1">
      <c r="B7" s="16" t="s">
        <v>29</v>
      </c>
      <c r="C7" s="15">
        <v>10</v>
      </c>
      <c r="D7" s="15">
        <v>10</v>
      </c>
      <c r="E7" s="15">
        <v>5</v>
      </c>
      <c r="F7" s="15">
        <v>5</v>
      </c>
      <c r="G7" s="15">
        <v>10</v>
      </c>
      <c r="H7" s="10">
        <v>10</v>
      </c>
    </row>
    <row r="8" spans="2:8" ht="15.75" thickBot="1">
      <c r="B8" s="16" t="s">
        <v>30</v>
      </c>
      <c r="C8" s="15">
        <v>20</v>
      </c>
      <c r="D8" s="15">
        <v>20</v>
      </c>
      <c r="E8" s="15">
        <v>30</v>
      </c>
      <c r="F8" s="15">
        <v>30</v>
      </c>
      <c r="G8" s="15">
        <v>50</v>
      </c>
      <c r="H8" s="10">
        <v>50</v>
      </c>
    </row>
    <row r="9" spans="2:8" ht="15.75" thickBot="1">
      <c r="B9" s="16" t="s">
        <v>31</v>
      </c>
      <c r="C9" s="15">
        <v>20</v>
      </c>
      <c r="D9" s="15">
        <v>20</v>
      </c>
      <c r="E9" s="15">
        <v>30</v>
      </c>
      <c r="F9" s="15">
        <v>30</v>
      </c>
      <c r="G9" s="15">
        <v>30</v>
      </c>
      <c r="H9" s="10">
        <v>20</v>
      </c>
    </row>
    <row r="10" spans="2:8" ht="15.75" thickBot="1">
      <c r="B10" s="16" t="s">
        <v>32</v>
      </c>
      <c r="C10" s="15">
        <v>3</v>
      </c>
      <c r="D10" s="15">
        <v>5</v>
      </c>
      <c r="E10" s="15">
        <v>5</v>
      </c>
      <c r="F10" s="15">
        <v>10</v>
      </c>
      <c r="G10" s="15">
        <v>20</v>
      </c>
      <c r="H10" s="10">
        <v>6</v>
      </c>
    </row>
    <row r="11" spans="2:8" ht="15.75" thickBot="1">
      <c r="B11" s="16" t="s">
        <v>33</v>
      </c>
      <c r="C11" s="15">
        <v>25</v>
      </c>
      <c r="D11" s="15">
        <v>80</v>
      </c>
      <c r="E11" s="15">
        <v>80</v>
      </c>
      <c r="F11" s="15">
        <v>35</v>
      </c>
      <c r="G11" s="15">
        <v>50</v>
      </c>
      <c r="H11" s="10">
        <v>50</v>
      </c>
    </row>
    <row r="12" spans="2:8" ht="15.75" thickBot="1">
      <c r="B12" s="16" t="s">
        <v>34</v>
      </c>
      <c r="C12" s="15">
        <v>10</v>
      </c>
      <c r="D12" s="15">
        <v>20</v>
      </c>
      <c r="E12" s="15">
        <v>20</v>
      </c>
      <c r="F12" s="15">
        <v>20</v>
      </c>
      <c r="G12" s="15">
        <v>30</v>
      </c>
      <c r="H12" s="10">
        <v>10</v>
      </c>
    </row>
    <row r="13" spans="2:8" ht="15.75" thickBot="1">
      <c r="B13" s="16" t="s">
        <v>35</v>
      </c>
      <c r="C13" s="15">
        <v>2</v>
      </c>
      <c r="D13" s="15">
        <v>2</v>
      </c>
      <c r="E13" s="15">
        <v>2</v>
      </c>
      <c r="F13" s="15">
        <v>10</v>
      </c>
      <c r="G13" s="15">
        <v>10</v>
      </c>
      <c r="H13" s="10">
        <v>10</v>
      </c>
    </row>
    <row r="14" spans="2:8" ht="15.75" thickBot="1">
      <c r="B14" s="16" t="s">
        <v>36</v>
      </c>
      <c r="C14" s="15">
        <v>10</v>
      </c>
      <c r="D14" s="15">
        <v>10</v>
      </c>
      <c r="E14" s="15">
        <v>10</v>
      </c>
      <c r="F14" s="15">
        <v>10</v>
      </c>
      <c r="G14" s="15">
        <v>10</v>
      </c>
      <c r="H14" s="17">
        <v>10</v>
      </c>
    </row>
    <row r="15" spans="2:8" ht="15.75" thickBot="1">
      <c r="B15" s="16" t="s">
        <v>37</v>
      </c>
      <c r="C15" s="15">
        <v>50</v>
      </c>
      <c r="D15" s="15">
        <v>10</v>
      </c>
      <c r="E15" s="15">
        <v>20</v>
      </c>
      <c r="F15" s="15">
        <v>20</v>
      </c>
      <c r="G15" s="15">
        <v>20</v>
      </c>
      <c r="H15" s="10">
        <v>20</v>
      </c>
    </row>
    <row r="16" spans="2:8" ht="15.75" thickBot="1">
      <c r="B16" s="16" t="s">
        <v>38</v>
      </c>
      <c r="C16" s="15">
        <v>15</v>
      </c>
      <c r="D16" s="15">
        <v>20</v>
      </c>
      <c r="E16" s="15">
        <v>10</v>
      </c>
      <c r="F16" s="15">
        <v>10</v>
      </c>
      <c r="G16" s="15">
        <v>20</v>
      </c>
      <c r="H16" s="10">
        <v>20</v>
      </c>
    </row>
    <row r="17" spans="2:9" ht="15.75" thickBot="1">
      <c r="B17" s="16" t="s">
        <v>39</v>
      </c>
      <c r="C17" s="15">
        <v>10</v>
      </c>
      <c r="D17" s="15">
        <v>10</v>
      </c>
      <c r="E17" s="15">
        <v>10</v>
      </c>
      <c r="F17" s="15">
        <v>20</v>
      </c>
      <c r="G17" s="15">
        <v>20</v>
      </c>
      <c r="H17" s="10">
        <v>10</v>
      </c>
    </row>
    <row r="18" spans="2:9" ht="15.75" thickBot="1">
      <c r="B18" s="16" t="s">
        <v>40</v>
      </c>
      <c r="C18" s="15">
        <v>10</v>
      </c>
      <c r="D18" s="15">
        <v>10</v>
      </c>
      <c r="E18" s="15">
        <v>10</v>
      </c>
      <c r="F18" s="15">
        <v>20</v>
      </c>
      <c r="G18" s="15">
        <v>20</v>
      </c>
      <c r="H18" s="10">
        <v>10</v>
      </c>
    </row>
    <row r="19" spans="2:9" ht="15.75" thickBot="1">
      <c r="B19" s="16" t="s">
        <v>41</v>
      </c>
      <c r="C19" s="15">
        <v>100</v>
      </c>
      <c r="D19" s="15">
        <v>150</v>
      </c>
      <c r="E19" s="15">
        <v>150</v>
      </c>
      <c r="F19" s="15">
        <v>150</v>
      </c>
      <c r="G19" s="15">
        <v>500</v>
      </c>
      <c r="H19" s="15">
        <v>500</v>
      </c>
    </row>
    <row r="20" spans="2:9" ht="15.75" thickBot="1">
      <c r="B20" s="16" t="s">
        <v>42</v>
      </c>
      <c r="C20" s="15">
        <v>15</v>
      </c>
      <c r="D20" s="15">
        <v>15</v>
      </c>
      <c r="E20" s="15">
        <v>15</v>
      </c>
      <c r="F20" s="15">
        <v>50</v>
      </c>
      <c r="G20" s="15">
        <v>60</v>
      </c>
      <c r="H20" s="10">
        <v>30</v>
      </c>
    </row>
    <row r="21" spans="2:9" ht="15.75" thickBot="1">
      <c r="B21" s="16" t="s">
        <v>43</v>
      </c>
      <c r="C21" s="15">
        <f>SUM(C6:C20)</f>
        <v>310</v>
      </c>
      <c r="D21" s="15">
        <f t="shared" ref="D21:H21" si="0">SUM(D6:D20)</f>
        <v>392</v>
      </c>
      <c r="E21" s="15">
        <f t="shared" si="0"/>
        <v>407</v>
      </c>
      <c r="F21" s="15">
        <f t="shared" si="0"/>
        <v>440</v>
      </c>
      <c r="G21" s="15">
        <f t="shared" si="0"/>
        <v>870</v>
      </c>
      <c r="H21" s="10">
        <f t="shared" si="0"/>
        <v>766</v>
      </c>
    </row>
    <row r="22" spans="2:9" ht="15.75" thickBot="1">
      <c r="B22" s="16"/>
      <c r="C22" s="15">
        <f>C21*60.2</f>
        <v>18662</v>
      </c>
      <c r="D22" s="15">
        <f>D21*12</f>
        <v>4704</v>
      </c>
      <c r="E22" s="15">
        <f>E21*57</f>
        <v>23199</v>
      </c>
      <c r="F22" s="15">
        <f>F21*20</f>
        <v>8800</v>
      </c>
      <c r="G22" s="15">
        <f>G21*12</f>
        <v>10440</v>
      </c>
      <c r="H22" s="10">
        <f>H21*16</f>
        <v>12256</v>
      </c>
      <c r="I22">
        <f>SUM(C22:H22)</f>
        <v>78061</v>
      </c>
    </row>
    <row r="23" spans="2:9" ht="15.75" thickBot="1">
      <c r="B23" s="16"/>
      <c r="C23" s="15"/>
      <c r="D23" s="15"/>
      <c r="E23" s="15"/>
      <c r="F23" s="15"/>
      <c r="G23" s="15"/>
      <c r="H23" s="10"/>
    </row>
    <row r="24" spans="2:9" ht="22.5">
      <c r="B24" s="34" t="s">
        <v>8</v>
      </c>
      <c r="C24" s="36"/>
      <c r="D24" s="36"/>
      <c r="E24" s="36"/>
      <c r="F24" s="36" t="s">
        <v>44</v>
      </c>
      <c r="G24" s="13" t="s">
        <v>45</v>
      </c>
      <c r="H24" s="38"/>
    </row>
    <row r="25" spans="2:9" ht="23.25" thickBot="1">
      <c r="B25" s="35"/>
      <c r="C25" s="37"/>
      <c r="D25" s="37"/>
      <c r="E25" s="37"/>
      <c r="F25" s="37"/>
      <c r="G25" s="15" t="s">
        <v>46</v>
      </c>
      <c r="H25" s="39"/>
    </row>
    <row r="26" spans="2:9" ht="45.75" thickBot="1">
      <c r="B26" s="18" t="s">
        <v>9</v>
      </c>
      <c r="C26" s="15"/>
      <c r="D26" s="15"/>
      <c r="E26" s="15"/>
      <c r="F26" s="15"/>
      <c r="G26" s="15"/>
      <c r="H26" s="10" t="s">
        <v>47</v>
      </c>
    </row>
    <row r="27" spans="2:9" ht="33" customHeight="1">
      <c r="B27" s="34" t="s">
        <v>7</v>
      </c>
      <c r="C27" s="13" t="s">
        <v>48</v>
      </c>
      <c r="D27" s="36" t="s">
        <v>50</v>
      </c>
      <c r="E27" s="13" t="s">
        <v>51</v>
      </c>
      <c r="F27" s="13" t="s">
        <v>53</v>
      </c>
      <c r="G27" s="36" t="s">
        <v>55</v>
      </c>
      <c r="H27" s="38" t="s">
        <v>56</v>
      </c>
    </row>
    <row r="28" spans="2:9" ht="23.25" thickBot="1">
      <c r="B28" s="35"/>
      <c r="C28" s="15" t="s">
        <v>49</v>
      </c>
      <c r="D28" s="37"/>
      <c r="E28" s="15" t="s">
        <v>52</v>
      </c>
      <c r="F28" s="15" t="s">
        <v>54</v>
      </c>
      <c r="G28" s="37"/>
      <c r="H28" s="39"/>
    </row>
    <row r="29" spans="2:9" ht="45.75" thickBot="1">
      <c r="B29" s="18" t="s">
        <v>57</v>
      </c>
      <c r="C29" s="15" t="s">
        <v>58</v>
      </c>
      <c r="D29" s="15" t="s">
        <v>59</v>
      </c>
      <c r="E29" s="15" t="s">
        <v>60</v>
      </c>
      <c r="F29" s="15" t="s">
        <v>61</v>
      </c>
      <c r="G29" s="15" t="s">
        <v>59</v>
      </c>
      <c r="H29" s="10" t="s">
        <v>62</v>
      </c>
    </row>
  </sheetData>
  <mergeCells count="10">
    <mergeCell ref="B27:B28"/>
    <mergeCell ref="D27:D28"/>
    <mergeCell ref="G27:G28"/>
    <mergeCell ref="H27:H28"/>
    <mergeCell ref="B24:B25"/>
    <mergeCell ref="C24:C25"/>
    <mergeCell ref="D24:D25"/>
    <mergeCell ref="E24:E25"/>
    <mergeCell ref="F24:F25"/>
    <mergeCell ref="H24:H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2018-02-26T08:21:09Z</dcterms:modified>
</cp:coreProperties>
</file>