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785" tabRatio="925" activeTab="0"/>
  </bookViews>
  <sheets>
    <sheet name="ჯიხური" sheetId="1" r:id="rId1"/>
  </sheets>
  <definedNames/>
  <calcPr fullCalcOnLoad="1"/>
</workbook>
</file>

<file path=xl/sharedStrings.xml><?xml version="1.0" encoding="utf-8"?>
<sst xmlns="http://schemas.openxmlformats.org/spreadsheetml/2006/main" count="114" uniqueCount="60">
  <si>
    <t>რაოდენობა</t>
  </si>
  <si>
    <t>მასალა</t>
  </si>
  <si>
    <t>ხელფასი</t>
  </si>
  <si>
    <t>ჯამი</t>
  </si>
  <si>
    <t>ერთ.ფასი</t>
  </si>
  <si>
    <t>-</t>
  </si>
  <si>
    <t>მანქ.მექანიზმები</t>
  </si>
  <si>
    <t>ზედნადები ხარჯი</t>
  </si>
  <si>
    <t>გემიური დაგროვება</t>
  </si>
  <si>
    <t>დ.ღ.გ</t>
  </si>
  <si>
    <t>კვ.მ</t>
  </si>
  <si>
    <t>ცალი</t>
  </si>
  <si>
    <t>კუბ.მ</t>
  </si>
  <si>
    <t>გრძ.მ</t>
  </si>
  <si>
    <t>კგ</t>
  </si>
  <si>
    <t>ფითხი</t>
  </si>
  <si>
    <t>ზუმფარა</t>
  </si>
  <si>
    <t>#</t>
  </si>
  <si>
    <t>დასახელება</t>
  </si>
  <si>
    <t>განზ. ერთეული</t>
  </si>
  <si>
    <t>გრუნტი</t>
  </si>
  <si>
    <t>წერტ</t>
  </si>
  <si>
    <t>საშტეფსლო როზეტი</t>
  </si>
  <si>
    <t>ტომარა</t>
  </si>
  <si>
    <t>გაუთვალისწინებელი ხარჯი</t>
  </si>
  <si>
    <t>არსებული შიდა და გარე კედლების შელესვა ქვიშა-ცმენტის ხსნარით</t>
  </si>
  <si>
    <t>ქვიშა-ცემენტის ხსნარი</t>
  </si>
  <si>
    <t>შიდა კედლების დამუშავება, შესაღებად მომზადება და შეღებვა</t>
  </si>
  <si>
    <t>წყალემულსიური საღებავი (შიდა სამუშაოებისათვის)</t>
  </si>
  <si>
    <t>საღებავი ფასადის</t>
  </si>
  <si>
    <t>ფასადის კედლების დამუშავება, შესაღებად მომზადება და შეღებვა</t>
  </si>
  <si>
    <t>ფითხი ფასადის</t>
  </si>
  <si>
    <t>ფანერა შეწებებული სისქით 18 მმ</t>
  </si>
  <si>
    <t>ღრუბელი 15მმ სისქის</t>
  </si>
  <si>
    <t>დერმატინი</t>
  </si>
  <si>
    <t>კვადრატული მილი 30X30X2</t>
  </si>
  <si>
    <t>თვითმჭრელი ხრახნისები</t>
  </si>
  <si>
    <t>საღებავი ზეთოვანი</t>
  </si>
  <si>
    <t>სამშენებლო ნაგვის შეგროვება და გატანა ნაგავსაყრელზე</t>
  </si>
  <si>
    <t>ელ. წერტილების მოწყობა</t>
  </si>
  <si>
    <t>ელ. კაბელი სპილენძის ძარღვით, ორმაგი იზოლაციით 3*2,5</t>
  </si>
  <si>
    <t>ელ. ჩამრთველი</t>
  </si>
  <si>
    <t>ელექტროავტომატი 63 ამპერიანი</t>
  </si>
  <si>
    <t>სანათი ტექნიკური (150 ვატიანი ჰალოგენური ნათურით)</t>
  </si>
  <si>
    <t>თავი 2. ელქტროგაყვანილობის მოწყობის სამუშაოები</t>
  </si>
  <si>
    <t>თავი 1. სარემონტო სამუშაოები</t>
  </si>
  <si>
    <t>ზედნადები ხარჯი ხელფასიდან</t>
  </si>
  <si>
    <t>ორივე თავის ჯამი</t>
  </si>
  <si>
    <t>სულ #2 თავის ჯამი</t>
  </si>
  <si>
    <t>სულ #1 თავის ჯამი</t>
  </si>
  <si>
    <t>იატაკის მოპირკეთება კერამიკული ფილით</t>
  </si>
  <si>
    <t>წებოცემენტი</t>
  </si>
  <si>
    <t>ფილა კერამიკული, იატაკის</t>
  </si>
  <si>
    <t>სტანდარტული ზომის ერთადგილიანი საწოლი ტახტის დამზადება-მოწყობა მილკვადრატების კარკასზე (დერმატინის საფარით)</t>
  </si>
  <si>
    <t>სარემონტო სამუშაოების ხარჯთაღრიცხვა</t>
  </si>
  <si>
    <r>
      <t>ობიექტების მისამართები: ქ. თბილისი, თვალჭრელიძის ქუჩა #11</t>
    </r>
    <r>
      <rPr>
        <b/>
        <u val="single"/>
        <sz val="10"/>
        <rFont val="Arial"/>
        <family val="2"/>
      </rPr>
      <t>ა</t>
    </r>
    <r>
      <rPr>
        <b/>
        <sz val="10"/>
        <rFont val="Arial"/>
        <family val="2"/>
      </rPr>
      <t>, ძმები ზუბალაშვილების ქუჩა #48</t>
    </r>
  </si>
  <si>
    <t>თეთრი ფერის მეტალო-პლასტმასის კარ-ფანჯრების დამზადება-მოწყობა (სტანდარტული ზომის კარი - 1ცალი, ფანჯარა - 2ც)</t>
  </si>
  <si>
    <t>იატაკის მოპირკეთება ლამინირებული პარკეტით</t>
  </si>
  <si>
    <t>ლამინირებული პლინტუსი, სიმაღლით არანაკლებ 2.8 სმ</t>
  </si>
  <si>
    <t>ლამინირებული პარკეტი, მუხის ხის ფაქტურით, გლუვი ზედაპირით, ფასკის გარეშე (ფილის ზომებით1220*200*8 მმ), დასაგები ღრუბელით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</si>
</sst>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ლ.&quot;;\-#,##0\ &quot;ლ.&quot;"/>
    <numFmt numFmtId="165" formatCode="#,##0\ &quot;ლ.&quot;;[Red]\-#,##0\ &quot;ლ.&quot;"/>
    <numFmt numFmtId="166" formatCode="#,##0.00\ &quot;ლ.&quot;;\-#,##0.00\ &quot;ლ.&quot;"/>
    <numFmt numFmtId="167" formatCode="#,##0.00\ &quot;ლ.&quot;;[Red]\-#,##0.00\ &quot;ლ.&quot;"/>
    <numFmt numFmtId="168" formatCode="_-* #,##0\ &quot;ლ.&quot;_-;\-* #,##0\ &quot;ლ.&quot;_-;_-* &quot;-&quot;\ &quot;ლ.&quot;_-;_-@_-"/>
    <numFmt numFmtId="169" formatCode="_-* #,##0\ _ლ_._-;\-* #,##0\ _ლ_._-;_-* &quot;-&quot;\ _ლ_._-;_-@_-"/>
    <numFmt numFmtId="170" formatCode="_-* #,##0.00\ &quot;ლ.&quot;_-;\-* #,##0.00\ &quot;ლ.&quot;_-;_-* &quot;-&quot;??\ &quot;ლ.&quot;_-;_-@_-"/>
    <numFmt numFmtId="171" formatCode="_-* #,##0.00\ _ლ_._-;\-* #,##0.00\ _ლ_._-;_-* &quot;-&quot;??\ _ლ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0.000"/>
    <numFmt numFmtId="190" formatCode="[$-FC19]d\ mmmm\ yyyy\ &quot;г.&quot;"/>
    <numFmt numFmtId="191" formatCode="#,##0.000"/>
    <numFmt numFmtId="192" formatCode="#,##0.0"/>
    <numFmt numFmtId="193" formatCode="#,##0.0000"/>
    <numFmt numFmtId="194" formatCode="0.0%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"/>
    <numFmt numFmtId="200" formatCode="#,##0.00000000"/>
    <numFmt numFmtId="201" formatCode="#,##0.0000000"/>
    <numFmt numFmtId="202" formatCode="#,##0.000000"/>
    <numFmt numFmtId="203" formatCode="#,##0.00000"/>
    <numFmt numFmtId="204" formatCode="_-* #,##0.00\ _₾_-;\-* #,##0.00\ _₾_-;_-* &quot;-&quot;??\ _₾_-;_-@_-"/>
    <numFmt numFmtId="205" formatCode="0.0000000"/>
    <numFmt numFmtId="206" formatCode="0.000000"/>
    <numFmt numFmtId="207" formatCode="0.00000"/>
    <numFmt numFmtId="208" formatCode="0.00000000"/>
    <numFmt numFmtId="209" formatCode="[$GEL]\ 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cadMtavr"/>
      <family val="0"/>
    </font>
    <font>
      <b/>
      <i/>
      <sz val="10"/>
      <name val="AcadNusx"/>
      <family val="0"/>
    </font>
    <font>
      <sz val="10"/>
      <name val="AcadNusx"/>
      <family val="0"/>
    </font>
    <font>
      <b/>
      <sz val="10"/>
      <name val="AcadNusx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67">
    <xf numFmtId="0" fontId="0" fillId="0" borderId="0" xfId="0" applyFont="1" applyAlignment="1">
      <alignment/>
    </xf>
    <xf numFmtId="0" fontId="25" fillId="33" borderId="0" xfId="0" applyFont="1" applyFill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3" borderId="10" xfId="61" applyFont="1" applyFill="1" applyBorder="1" applyAlignment="1">
      <alignment horizontal="center" vertical="center"/>
      <protection/>
    </xf>
    <xf numFmtId="0" fontId="2" fillId="33" borderId="11" xfId="61" applyFont="1" applyFill="1" applyBorder="1" applyAlignment="1">
      <alignment horizontal="center" vertical="center"/>
      <protection/>
    </xf>
    <xf numFmtId="0" fontId="7" fillId="33" borderId="11" xfId="61" applyFont="1" applyFill="1" applyBorder="1" applyAlignment="1">
      <alignment horizontal="center" vertical="center"/>
      <protection/>
    </xf>
    <xf numFmtId="0" fontId="2" fillId="33" borderId="12" xfId="61" applyFont="1" applyFill="1" applyBorder="1" applyAlignment="1">
      <alignment horizontal="center" vertical="center"/>
      <protection/>
    </xf>
    <xf numFmtId="0" fontId="2" fillId="33" borderId="13" xfId="61" applyFont="1" applyFill="1" applyBorder="1" applyAlignment="1">
      <alignment horizontal="center" vertical="center"/>
      <protection/>
    </xf>
    <xf numFmtId="3" fontId="2" fillId="33" borderId="14" xfId="0" applyNumberFormat="1" applyFont="1" applyFill="1" applyBorder="1" applyAlignment="1">
      <alignment horizontal="center" vertical="center" wrapText="1"/>
    </xf>
    <xf numFmtId="2" fontId="6" fillId="33" borderId="14" xfId="0" applyNumberFormat="1" applyFont="1" applyFill="1" applyBorder="1" applyAlignment="1">
      <alignment horizontal="left" vertical="center" wrapText="1"/>
    </xf>
    <xf numFmtId="2" fontId="5" fillId="33" borderId="14" xfId="0" applyNumberFormat="1" applyFont="1" applyFill="1" applyBorder="1" applyAlignment="1">
      <alignment horizontal="center" vertical="center" wrapText="1"/>
    </xf>
    <xf numFmtId="4" fontId="25" fillId="33" borderId="15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/>
    </xf>
    <xf numFmtId="4" fontId="2" fillId="33" borderId="15" xfId="0" applyNumberFormat="1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left" vertical="center" wrapText="1"/>
    </xf>
    <xf numFmtId="2" fontId="25" fillId="33" borderId="16" xfId="0" applyNumberFormat="1" applyFont="1" applyFill="1" applyBorder="1" applyAlignment="1">
      <alignment horizontal="center" vertical="center" wrapText="1"/>
    </xf>
    <xf numFmtId="4" fontId="25" fillId="33" borderId="16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/>
    </xf>
    <xf numFmtId="4" fontId="2" fillId="33" borderId="16" xfId="0" applyNumberFormat="1" applyFont="1" applyFill="1" applyBorder="1" applyAlignment="1">
      <alignment horizontal="center" vertical="center" wrapText="1"/>
    </xf>
    <xf numFmtId="2" fontId="6" fillId="33" borderId="16" xfId="0" applyNumberFormat="1" applyFont="1" applyFill="1" applyBorder="1" applyAlignment="1">
      <alignment horizontal="left" vertical="center" wrapText="1"/>
    </xf>
    <xf numFmtId="3" fontId="2" fillId="33" borderId="15" xfId="0" applyNumberFormat="1" applyFont="1" applyFill="1" applyBorder="1" applyAlignment="1">
      <alignment horizontal="center" vertical="center" wrapText="1"/>
    </xf>
    <xf numFmtId="191" fontId="2" fillId="33" borderId="16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191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6" fillId="33" borderId="10" xfId="0" applyNumberFormat="1" applyFont="1" applyFill="1" applyBorder="1" applyAlignment="1">
      <alignment horizontal="center" vertical="center" wrapText="1"/>
    </xf>
    <xf numFmtId="9" fontId="26" fillId="33" borderId="16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center" vertical="center"/>
    </xf>
    <xf numFmtId="2" fontId="6" fillId="33" borderId="16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/>
    </xf>
    <xf numFmtId="4" fontId="26" fillId="33" borderId="16" xfId="0" applyNumberFormat="1" applyFont="1" applyFill="1" applyBorder="1" applyAlignment="1">
      <alignment horizontal="center" vertical="center" wrapText="1"/>
    </xf>
    <xf numFmtId="3" fontId="2" fillId="33" borderId="17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/>
    </xf>
    <xf numFmtId="191" fontId="2" fillId="33" borderId="17" xfId="0" applyNumberFormat="1" applyFont="1" applyFill="1" applyBorder="1" applyAlignment="1">
      <alignment horizontal="center" vertical="center"/>
    </xf>
    <xf numFmtId="4" fontId="2" fillId="33" borderId="17" xfId="0" applyNumberFormat="1" applyFont="1" applyFill="1" applyBorder="1" applyAlignment="1">
      <alignment horizontal="center" vertical="center"/>
    </xf>
    <xf numFmtId="4" fontId="26" fillId="33" borderId="17" xfId="0" applyNumberFormat="1" applyFont="1" applyFill="1" applyBorder="1" applyAlignment="1">
      <alignment horizontal="center" vertical="center" wrapText="1"/>
    </xf>
    <xf numFmtId="4" fontId="27" fillId="33" borderId="10" xfId="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19" xfId="61" applyFont="1" applyFill="1" applyBorder="1" applyAlignment="1">
      <alignment horizontal="center" vertical="center"/>
      <protection/>
    </xf>
    <xf numFmtId="0" fontId="7" fillId="33" borderId="20" xfId="61" applyFont="1" applyFill="1" applyBorder="1" applyAlignment="1">
      <alignment horizontal="center" vertical="center"/>
      <protection/>
    </xf>
    <xf numFmtId="0" fontId="7" fillId="33" borderId="19" xfId="61" applyFont="1" applyFill="1" applyBorder="1" applyAlignment="1">
      <alignment horizontal="center" vertical="center" wrapText="1"/>
      <protection/>
    </xf>
    <xf numFmtId="0" fontId="7" fillId="33" borderId="20" xfId="61" applyFont="1" applyFill="1" applyBorder="1" applyAlignment="1">
      <alignment horizontal="center" vertical="center" wrapText="1"/>
      <protection/>
    </xf>
    <xf numFmtId="4" fontId="4" fillId="33" borderId="21" xfId="0" applyNumberFormat="1" applyFont="1" applyFill="1" applyBorder="1" applyAlignment="1">
      <alignment horizontal="center" vertical="center" wrapText="1"/>
    </xf>
    <xf numFmtId="4" fontId="28" fillId="33" borderId="22" xfId="0" applyNumberFormat="1" applyFont="1" applyFill="1" applyBorder="1" applyAlignment="1">
      <alignment vertical="center"/>
    </xf>
    <xf numFmtId="4" fontId="4" fillId="33" borderId="22" xfId="0" applyNumberFormat="1" applyFont="1" applyFill="1" applyBorder="1" applyAlignment="1">
      <alignment horizontal="center" vertical="center" wrapText="1"/>
    </xf>
    <xf numFmtId="4" fontId="4" fillId="33" borderId="23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4" fontId="2" fillId="33" borderId="24" xfId="0" applyNumberFormat="1" applyFont="1" applyFill="1" applyBorder="1" applyAlignment="1">
      <alignment horizontal="center" vertical="center"/>
    </xf>
    <xf numFmtId="4" fontId="26" fillId="33" borderId="25" xfId="0" applyNumberFormat="1" applyFont="1" applyFill="1" applyBorder="1" applyAlignment="1">
      <alignment horizontal="center" vertical="center" wrapText="1"/>
    </xf>
    <xf numFmtId="4" fontId="2" fillId="33" borderId="26" xfId="0" applyNumberFormat="1" applyFont="1" applyFill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center" vertical="center" wrapText="1"/>
    </xf>
    <xf numFmtId="4" fontId="26" fillId="33" borderId="27" xfId="0" applyNumberFormat="1" applyFont="1" applyFill="1" applyBorder="1" applyAlignment="1">
      <alignment horizontal="center" vertical="center" wrapText="1"/>
    </xf>
    <xf numFmtId="4" fontId="27" fillId="33" borderId="11" xfId="0" applyNumberFormat="1" applyFont="1" applyFill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center" vertical="center" wrapText="1"/>
    </xf>
    <xf numFmtId="4" fontId="29" fillId="33" borderId="13" xfId="0" applyNumberFormat="1" applyFont="1" applyFill="1" applyBorder="1" applyAlignment="1">
      <alignment horizontal="center" vertical="center" wrapText="1"/>
    </xf>
    <xf numFmtId="4" fontId="26" fillId="33" borderId="29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11 2 2" xfId="58"/>
    <cellStyle name="Normal 13 3 3 2" xfId="59"/>
    <cellStyle name="Normal 14_anakia II etapi.xls sm. defeqturi 2" xfId="60"/>
    <cellStyle name="Normal 2" xfId="61"/>
    <cellStyle name="Normal 2 10" xfId="62"/>
    <cellStyle name="Normal 3" xfId="63"/>
    <cellStyle name="Normal 36 2 2" xfId="64"/>
    <cellStyle name="Normal 4" xfId="65"/>
    <cellStyle name="Normal 6" xfId="66"/>
    <cellStyle name="Normal 8" xfId="67"/>
    <cellStyle name="Note" xfId="68"/>
    <cellStyle name="Output" xfId="69"/>
    <cellStyle name="Percent" xfId="70"/>
    <cellStyle name="Title" xfId="71"/>
    <cellStyle name="Total" xfId="72"/>
    <cellStyle name="Warning Text" xfId="73"/>
    <cellStyle name="Обычный 2" xfId="74"/>
    <cellStyle name="Обычный 3" xfId="75"/>
    <cellStyle name="Обычный 4 3" xfId="76"/>
    <cellStyle name="Обычный 5 2 2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31">
      <selection activeCell="E8" sqref="E8"/>
    </sheetView>
  </sheetViews>
  <sheetFormatPr defaultColWidth="9.140625" defaultRowHeight="15"/>
  <cols>
    <col min="1" max="1" width="10.57421875" style="1" customWidth="1"/>
    <col min="2" max="2" width="63.28125" style="1" customWidth="1"/>
    <col min="3" max="3" width="14.7109375" style="1" customWidth="1"/>
    <col min="4" max="5" width="15.421875" style="1" customWidth="1"/>
    <col min="6" max="6" width="12.00390625" style="1" customWidth="1"/>
    <col min="7" max="7" width="12.7109375" style="1" customWidth="1"/>
    <col min="8" max="8" width="10.140625" style="1" bestFit="1" customWidth="1"/>
    <col min="9" max="9" width="13.421875" style="1" customWidth="1"/>
    <col min="10" max="10" width="9.140625" style="1" customWidth="1"/>
    <col min="11" max="11" width="20.140625" style="1" bestFit="1" customWidth="1"/>
    <col min="12" max="12" width="9.140625" style="1" customWidth="1"/>
    <col min="13" max="13" width="14.57421875" style="1" bestFit="1" customWidth="1"/>
    <col min="14" max="16384" width="9.140625" style="1" customWidth="1"/>
  </cols>
  <sheetData>
    <row r="1" spans="1:11" ht="29.25" customHeight="1">
      <c r="A1" s="45" t="s">
        <v>54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2" ht="36" customHeight="1" thickBot="1">
      <c r="A2" s="44" t="s">
        <v>55</v>
      </c>
      <c r="B2" s="44"/>
    </row>
    <row r="3" spans="1:11" ht="27.75" customHeight="1" thickBot="1">
      <c r="A3" s="46" t="s">
        <v>17</v>
      </c>
      <c r="B3" s="46" t="s">
        <v>18</v>
      </c>
      <c r="C3" s="48" t="s">
        <v>19</v>
      </c>
      <c r="D3" s="48" t="s">
        <v>0</v>
      </c>
      <c r="E3" s="50" t="s">
        <v>1</v>
      </c>
      <c r="F3" s="51"/>
      <c r="G3" s="50" t="s">
        <v>2</v>
      </c>
      <c r="H3" s="52"/>
      <c r="I3" s="50" t="s">
        <v>6</v>
      </c>
      <c r="J3" s="53"/>
      <c r="K3" s="54" t="s">
        <v>3</v>
      </c>
    </row>
    <row r="4" spans="1:11" ht="44.25" customHeight="1" thickBot="1">
      <c r="A4" s="47"/>
      <c r="B4" s="47"/>
      <c r="C4" s="49"/>
      <c r="D4" s="49"/>
      <c r="E4" s="2" t="s">
        <v>4</v>
      </c>
      <c r="F4" s="2" t="s">
        <v>3</v>
      </c>
      <c r="G4" s="2" t="s">
        <v>4</v>
      </c>
      <c r="H4" s="2" t="s">
        <v>3</v>
      </c>
      <c r="I4" s="2" t="s">
        <v>4</v>
      </c>
      <c r="J4" s="2" t="s">
        <v>3</v>
      </c>
      <c r="K4" s="55"/>
    </row>
    <row r="5" spans="1:11" ht="13.5" thickBo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</row>
    <row r="6" spans="1:11" ht="20.25" customHeight="1" thickBot="1">
      <c r="A6" s="4"/>
      <c r="B6" s="5" t="s">
        <v>45</v>
      </c>
      <c r="C6" s="6"/>
      <c r="D6" s="7"/>
      <c r="E6" s="7"/>
      <c r="F6" s="7"/>
      <c r="G6" s="7"/>
      <c r="H6" s="7"/>
      <c r="I6" s="7"/>
      <c r="J6" s="7"/>
      <c r="K6" s="7"/>
    </row>
    <row r="7" spans="1:11" ht="27">
      <c r="A7" s="8">
        <v>1</v>
      </c>
      <c r="B7" s="9" t="s">
        <v>25</v>
      </c>
      <c r="C7" s="10" t="s">
        <v>10</v>
      </c>
      <c r="D7" s="11">
        <v>70</v>
      </c>
      <c r="E7" s="12">
        <v>0</v>
      </c>
      <c r="F7" s="13">
        <v>0</v>
      </c>
      <c r="G7" s="13">
        <v>0</v>
      </c>
      <c r="H7" s="13">
        <v>0</v>
      </c>
      <c r="I7" s="12">
        <v>0</v>
      </c>
      <c r="J7" s="13">
        <v>0</v>
      </c>
      <c r="K7" s="13">
        <v>0</v>
      </c>
    </row>
    <row r="8" spans="1:11" ht="13.5">
      <c r="A8" s="14" t="s">
        <v>5</v>
      </c>
      <c r="B8" s="15" t="s">
        <v>26</v>
      </c>
      <c r="C8" s="16" t="s">
        <v>12</v>
      </c>
      <c r="D8" s="17">
        <f>D7*0.03</f>
        <v>2.1</v>
      </c>
      <c r="E8" s="12">
        <v>0</v>
      </c>
      <c r="F8" s="13">
        <v>0</v>
      </c>
      <c r="G8" s="13">
        <v>0</v>
      </c>
      <c r="H8" s="13">
        <v>0</v>
      </c>
      <c r="I8" s="12">
        <v>0</v>
      </c>
      <c r="J8" s="13">
        <v>0</v>
      </c>
      <c r="K8" s="13">
        <v>0</v>
      </c>
    </row>
    <row r="9" spans="1:11" ht="40.5">
      <c r="A9" s="14">
        <v>2</v>
      </c>
      <c r="B9" s="20" t="s">
        <v>56</v>
      </c>
      <c r="C9" s="16" t="s">
        <v>10</v>
      </c>
      <c r="D9" s="17">
        <v>4</v>
      </c>
      <c r="E9" s="12">
        <v>0</v>
      </c>
      <c r="F9" s="13">
        <v>0</v>
      </c>
      <c r="G9" s="13">
        <v>0</v>
      </c>
      <c r="H9" s="13">
        <v>0</v>
      </c>
      <c r="I9" s="12">
        <v>0</v>
      </c>
      <c r="J9" s="13">
        <v>0</v>
      </c>
      <c r="K9" s="13">
        <v>0</v>
      </c>
    </row>
    <row r="10" spans="1:11" ht="31.5" customHeight="1">
      <c r="A10" s="14">
        <v>3</v>
      </c>
      <c r="B10" s="20" t="s">
        <v>27</v>
      </c>
      <c r="C10" s="16" t="s">
        <v>10</v>
      </c>
      <c r="D10" s="17">
        <v>35</v>
      </c>
      <c r="E10" s="12">
        <v>0</v>
      </c>
      <c r="F10" s="13">
        <v>0</v>
      </c>
      <c r="G10" s="13">
        <v>0</v>
      </c>
      <c r="H10" s="13">
        <v>0</v>
      </c>
      <c r="I10" s="12">
        <v>0</v>
      </c>
      <c r="J10" s="13">
        <v>0</v>
      </c>
      <c r="K10" s="13">
        <v>0</v>
      </c>
    </row>
    <row r="11" spans="1:11" ht="13.5">
      <c r="A11" s="21" t="s">
        <v>5</v>
      </c>
      <c r="B11" s="15" t="s">
        <v>15</v>
      </c>
      <c r="C11" s="16" t="s">
        <v>14</v>
      </c>
      <c r="D11" s="18">
        <f>D10*0.5</f>
        <v>17.5</v>
      </c>
      <c r="E11" s="12">
        <v>0</v>
      </c>
      <c r="F11" s="13">
        <v>0</v>
      </c>
      <c r="G11" s="13">
        <v>0</v>
      </c>
      <c r="H11" s="13">
        <v>0</v>
      </c>
      <c r="I11" s="12">
        <v>0</v>
      </c>
      <c r="J11" s="13">
        <v>0</v>
      </c>
      <c r="K11" s="13">
        <v>0</v>
      </c>
    </row>
    <row r="12" spans="1:11" ht="13.5">
      <c r="A12" s="14" t="s">
        <v>5</v>
      </c>
      <c r="B12" s="15" t="s">
        <v>16</v>
      </c>
      <c r="C12" s="16" t="s">
        <v>13</v>
      </c>
      <c r="D12" s="18">
        <f>D10*0.02</f>
        <v>0.7000000000000001</v>
      </c>
      <c r="E12" s="12">
        <v>0</v>
      </c>
      <c r="F12" s="13">
        <v>0</v>
      </c>
      <c r="G12" s="13">
        <v>0</v>
      </c>
      <c r="H12" s="13">
        <v>0</v>
      </c>
      <c r="I12" s="12">
        <v>0</v>
      </c>
      <c r="J12" s="13">
        <v>0</v>
      </c>
      <c r="K12" s="13">
        <v>0</v>
      </c>
    </row>
    <row r="13" spans="1:11" ht="13.5">
      <c r="A13" s="14" t="s">
        <v>5</v>
      </c>
      <c r="B13" s="15" t="s">
        <v>28</v>
      </c>
      <c r="C13" s="16" t="s">
        <v>14</v>
      </c>
      <c r="D13" s="18">
        <f>D10*0.49</f>
        <v>17.15</v>
      </c>
      <c r="E13" s="12">
        <v>0</v>
      </c>
      <c r="F13" s="13">
        <v>0</v>
      </c>
      <c r="G13" s="13">
        <v>0</v>
      </c>
      <c r="H13" s="13">
        <v>0</v>
      </c>
      <c r="I13" s="12">
        <v>0</v>
      </c>
      <c r="J13" s="13">
        <v>0</v>
      </c>
      <c r="K13" s="13">
        <v>0</v>
      </c>
    </row>
    <row r="14" spans="1:11" ht="29.25" customHeight="1">
      <c r="A14" s="14">
        <v>4</v>
      </c>
      <c r="B14" s="20" t="s">
        <v>30</v>
      </c>
      <c r="C14" s="16" t="s">
        <v>10</v>
      </c>
      <c r="D14" s="18">
        <v>35</v>
      </c>
      <c r="E14" s="12">
        <v>0</v>
      </c>
      <c r="F14" s="13">
        <v>0</v>
      </c>
      <c r="G14" s="13">
        <v>0</v>
      </c>
      <c r="H14" s="13">
        <v>0</v>
      </c>
      <c r="I14" s="12">
        <v>0</v>
      </c>
      <c r="J14" s="13">
        <v>0</v>
      </c>
      <c r="K14" s="13">
        <v>0</v>
      </c>
    </row>
    <row r="15" spans="1:11" ht="13.5">
      <c r="A15" s="14" t="s">
        <v>5</v>
      </c>
      <c r="B15" s="15" t="s">
        <v>31</v>
      </c>
      <c r="C15" s="16" t="s">
        <v>14</v>
      </c>
      <c r="D15" s="22">
        <f>D14*0.35</f>
        <v>12.25</v>
      </c>
      <c r="E15" s="12">
        <v>0</v>
      </c>
      <c r="F15" s="13">
        <v>0</v>
      </c>
      <c r="G15" s="13">
        <v>0</v>
      </c>
      <c r="H15" s="13">
        <v>0</v>
      </c>
      <c r="I15" s="12">
        <v>0</v>
      </c>
      <c r="J15" s="13">
        <v>0</v>
      </c>
      <c r="K15" s="13">
        <v>0</v>
      </c>
    </row>
    <row r="16" spans="1:11" ht="13.5">
      <c r="A16" s="14" t="s">
        <v>5</v>
      </c>
      <c r="B16" s="15" t="s">
        <v>16</v>
      </c>
      <c r="C16" s="16" t="s">
        <v>13</v>
      </c>
      <c r="D16" s="22">
        <f>D14*0.02</f>
        <v>0.7000000000000001</v>
      </c>
      <c r="E16" s="12">
        <v>0</v>
      </c>
      <c r="F16" s="13">
        <v>0</v>
      </c>
      <c r="G16" s="13">
        <v>0</v>
      </c>
      <c r="H16" s="13">
        <v>0</v>
      </c>
      <c r="I16" s="12">
        <v>0</v>
      </c>
      <c r="J16" s="13">
        <v>0</v>
      </c>
      <c r="K16" s="13">
        <v>0</v>
      </c>
    </row>
    <row r="17" spans="1:11" ht="13.5">
      <c r="A17" s="14" t="s">
        <v>5</v>
      </c>
      <c r="B17" s="15" t="s">
        <v>20</v>
      </c>
      <c r="C17" s="23" t="s">
        <v>14</v>
      </c>
      <c r="D17" s="18">
        <f>D14*0.35</f>
        <v>12.25</v>
      </c>
      <c r="E17" s="12">
        <v>0</v>
      </c>
      <c r="F17" s="13">
        <v>0</v>
      </c>
      <c r="G17" s="13">
        <v>0</v>
      </c>
      <c r="H17" s="13">
        <v>0</v>
      </c>
      <c r="I17" s="12">
        <v>0</v>
      </c>
      <c r="J17" s="13">
        <v>0</v>
      </c>
      <c r="K17" s="13">
        <v>0</v>
      </c>
    </row>
    <row r="18" spans="1:11" ht="13.5">
      <c r="A18" s="21" t="s">
        <v>5</v>
      </c>
      <c r="B18" s="15" t="s">
        <v>29</v>
      </c>
      <c r="C18" s="16" t="s">
        <v>14</v>
      </c>
      <c r="D18" s="18">
        <f>D14*0.49</f>
        <v>17.15</v>
      </c>
      <c r="E18" s="12">
        <v>0</v>
      </c>
      <c r="F18" s="13">
        <v>0</v>
      </c>
      <c r="G18" s="13">
        <v>0</v>
      </c>
      <c r="H18" s="13">
        <v>0</v>
      </c>
      <c r="I18" s="12">
        <v>0</v>
      </c>
      <c r="J18" s="13">
        <v>0</v>
      </c>
      <c r="K18" s="13">
        <v>0</v>
      </c>
    </row>
    <row r="19" spans="1:11" ht="16.5" customHeight="1">
      <c r="A19" s="14">
        <v>5</v>
      </c>
      <c r="B19" s="20" t="s">
        <v>50</v>
      </c>
      <c r="C19" s="16" t="s">
        <v>10</v>
      </c>
      <c r="D19" s="18">
        <v>9</v>
      </c>
      <c r="E19" s="12">
        <v>0</v>
      </c>
      <c r="F19" s="13">
        <v>0</v>
      </c>
      <c r="G19" s="13">
        <v>0</v>
      </c>
      <c r="H19" s="13">
        <v>0</v>
      </c>
      <c r="I19" s="12">
        <v>0</v>
      </c>
      <c r="J19" s="13">
        <v>0</v>
      </c>
      <c r="K19" s="13">
        <v>0</v>
      </c>
    </row>
    <row r="20" spans="1:11" ht="13.5">
      <c r="A20" s="14" t="s">
        <v>5</v>
      </c>
      <c r="B20" s="15" t="s">
        <v>52</v>
      </c>
      <c r="C20" s="16" t="s">
        <v>10</v>
      </c>
      <c r="D20" s="18">
        <f>D19*1.02</f>
        <v>9.18</v>
      </c>
      <c r="E20" s="12">
        <v>0</v>
      </c>
      <c r="F20" s="13">
        <v>0</v>
      </c>
      <c r="G20" s="13">
        <v>0</v>
      </c>
      <c r="H20" s="13">
        <v>0</v>
      </c>
      <c r="I20" s="12">
        <v>0</v>
      </c>
      <c r="J20" s="13">
        <v>0</v>
      </c>
      <c r="K20" s="13">
        <v>0</v>
      </c>
    </row>
    <row r="21" spans="1:11" ht="13.5">
      <c r="A21" s="14" t="s">
        <v>5</v>
      </c>
      <c r="B21" s="15" t="s">
        <v>51</v>
      </c>
      <c r="C21" s="16" t="s">
        <v>14</v>
      </c>
      <c r="D21" s="18">
        <f>D19*6</f>
        <v>54</v>
      </c>
      <c r="E21" s="12">
        <v>0</v>
      </c>
      <c r="F21" s="13">
        <v>0</v>
      </c>
      <c r="G21" s="13">
        <v>0</v>
      </c>
      <c r="H21" s="13">
        <v>0</v>
      </c>
      <c r="I21" s="12">
        <v>0</v>
      </c>
      <c r="J21" s="13">
        <v>0</v>
      </c>
      <c r="K21" s="13">
        <v>0</v>
      </c>
    </row>
    <row r="22" spans="1:11" ht="13.5">
      <c r="A22" s="21">
        <v>6</v>
      </c>
      <c r="B22" s="20" t="s">
        <v>57</v>
      </c>
      <c r="C22" s="16" t="s">
        <v>10</v>
      </c>
      <c r="D22" s="18">
        <v>60</v>
      </c>
      <c r="E22" s="12">
        <v>0</v>
      </c>
      <c r="F22" s="13">
        <v>0</v>
      </c>
      <c r="G22" s="13">
        <v>0</v>
      </c>
      <c r="H22" s="13">
        <v>0</v>
      </c>
      <c r="I22" s="12">
        <v>0</v>
      </c>
      <c r="J22" s="13">
        <v>0</v>
      </c>
      <c r="K22" s="13">
        <v>0</v>
      </c>
    </row>
    <row r="23" spans="1:11" ht="40.5">
      <c r="A23" s="21"/>
      <c r="B23" s="15" t="s">
        <v>59</v>
      </c>
      <c r="C23" s="16" t="s">
        <v>10</v>
      </c>
      <c r="D23" s="18">
        <f>D22*1.03</f>
        <v>61.800000000000004</v>
      </c>
      <c r="E23" s="12">
        <v>0</v>
      </c>
      <c r="F23" s="13">
        <v>0</v>
      </c>
      <c r="G23" s="13">
        <v>0</v>
      </c>
      <c r="H23" s="13">
        <v>0</v>
      </c>
      <c r="I23" s="12">
        <v>0</v>
      </c>
      <c r="J23" s="13">
        <v>0</v>
      </c>
      <c r="K23" s="13">
        <v>0</v>
      </c>
    </row>
    <row r="24" spans="1:11" ht="13.5">
      <c r="A24" s="21"/>
      <c r="B24" s="15" t="s">
        <v>58</v>
      </c>
      <c r="C24" s="16" t="s">
        <v>13</v>
      </c>
      <c r="D24" s="18">
        <v>40</v>
      </c>
      <c r="E24" s="12">
        <v>0</v>
      </c>
      <c r="F24" s="13">
        <v>0</v>
      </c>
      <c r="G24" s="13">
        <v>0</v>
      </c>
      <c r="H24" s="13">
        <v>0</v>
      </c>
      <c r="I24" s="12">
        <v>0</v>
      </c>
      <c r="J24" s="13">
        <v>0</v>
      </c>
      <c r="K24" s="13">
        <v>0</v>
      </c>
    </row>
    <row r="25" spans="1:11" ht="40.5">
      <c r="A25" s="21">
        <v>7</v>
      </c>
      <c r="B25" s="20" t="s">
        <v>53</v>
      </c>
      <c r="C25" s="16" t="s">
        <v>11</v>
      </c>
      <c r="D25" s="24">
        <v>2</v>
      </c>
      <c r="E25" s="12">
        <v>0</v>
      </c>
      <c r="F25" s="13">
        <v>0</v>
      </c>
      <c r="G25" s="13">
        <v>0</v>
      </c>
      <c r="H25" s="13">
        <v>0</v>
      </c>
      <c r="I25" s="12">
        <v>0</v>
      </c>
      <c r="J25" s="13">
        <v>0</v>
      </c>
      <c r="K25" s="13">
        <v>0</v>
      </c>
    </row>
    <row r="26" spans="1:11" ht="13.5">
      <c r="A26" s="14" t="s">
        <v>5</v>
      </c>
      <c r="B26" s="25" t="s">
        <v>35</v>
      </c>
      <c r="C26" s="16" t="s">
        <v>13</v>
      </c>
      <c r="D26" s="24">
        <v>22</v>
      </c>
      <c r="E26" s="12">
        <v>0</v>
      </c>
      <c r="F26" s="13">
        <v>0</v>
      </c>
      <c r="G26" s="13">
        <v>0</v>
      </c>
      <c r="H26" s="13">
        <v>0</v>
      </c>
      <c r="I26" s="12">
        <v>0</v>
      </c>
      <c r="J26" s="13">
        <v>0</v>
      </c>
      <c r="K26" s="13">
        <v>0</v>
      </c>
    </row>
    <row r="27" spans="1:11" ht="13.5">
      <c r="A27" s="14" t="s">
        <v>5</v>
      </c>
      <c r="B27" s="15" t="s">
        <v>32</v>
      </c>
      <c r="C27" s="16" t="s">
        <v>10</v>
      </c>
      <c r="D27" s="24">
        <f>(0.8*2.1*2)</f>
        <v>3.3600000000000003</v>
      </c>
      <c r="E27" s="12">
        <v>0</v>
      </c>
      <c r="F27" s="13">
        <v>0</v>
      </c>
      <c r="G27" s="13">
        <v>0</v>
      </c>
      <c r="H27" s="13">
        <v>0</v>
      </c>
      <c r="I27" s="12">
        <v>0</v>
      </c>
      <c r="J27" s="13">
        <v>0</v>
      </c>
      <c r="K27" s="13">
        <v>0</v>
      </c>
    </row>
    <row r="28" spans="1:11" ht="13.5">
      <c r="A28" s="14" t="s">
        <v>5</v>
      </c>
      <c r="B28" s="15" t="s">
        <v>33</v>
      </c>
      <c r="C28" s="16" t="s">
        <v>10</v>
      </c>
      <c r="D28" s="24">
        <f>0.8*2.1*2</f>
        <v>3.3600000000000003</v>
      </c>
      <c r="E28" s="12">
        <v>0</v>
      </c>
      <c r="F28" s="13">
        <v>0</v>
      </c>
      <c r="G28" s="13">
        <v>0</v>
      </c>
      <c r="H28" s="13">
        <v>0</v>
      </c>
      <c r="I28" s="12">
        <v>0</v>
      </c>
      <c r="J28" s="13">
        <v>0</v>
      </c>
      <c r="K28" s="13">
        <v>0</v>
      </c>
    </row>
    <row r="29" spans="1:11" ht="13.5">
      <c r="A29" s="14" t="s">
        <v>5</v>
      </c>
      <c r="B29" s="15" t="s">
        <v>34</v>
      </c>
      <c r="C29" s="16" t="s">
        <v>10</v>
      </c>
      <c r="D29" s="24">
        <f>0.95*2.1*2</f>
        <v>3.9899999999999998</v>
      </c>
      <c r="E29" s="12">
        <v>0</v>
      </c>
      <c r="F29" s="13">
        <v>0</v>
      </c>
      <c r="G29" s="13">
        <v>0</v>
      </c>
      <c r="H29" s="13">
        <v>0</v>
      </c>
      <c r="I29" s="12">
        <v>0</v>
      </c>
      <c r="J29" s="13">
        <v>0</v>
      </c>
      <c r="K29" s="13">
        <v>0</v>
      </c>
    </row>
    <row r="30" spans="1:11" ht="13.5">
      <c r="A30" s="21"/>
      <c r="B30" s="15" t="s">
        <v>36</v>
      </c>
      <c r="C30" s="16" t="s">
        <v>11</v>
      </c>
      <c r="D30" s="24">
        <v>120</v>
      </c>
      <c r="E30" s="12">
        <v>0</v>
      </c>
      <c r="F30" s="13">
        <v>0</v>
      </c>
      <c r="G30" s="13">
        <v>0</v>
      </c>
      <c r="H30" s="13">
        <v>0</v>
      </c>
      <c r="I30" s="12">
        <v>0</v>
      </c>
      <c r="J30" s="13">
        <v>0</v>
      </c>
      <c r="K30" s="13">
        <v>0</v>
      </c>
    </row>
    <row r="31" spans="1:11" ht="13.5">
      <c r="A31" s="21" t="s">
        <v>5</v>
      </c>
      <c r="B31" s="15" t="s">
        <v>37</v>
      </c>
      <c r="C31" s="16" t="s">
        <v>14</v>
      </c>
      <c r="D31" s="18">
        <v>0.3</v>
      </c>
      <c r="E31" s="12">
        <v>0</v>
      </c>
      <c r="F31" s="13">
        <v>0</v>
      </c>
      <c r="G31" s="13">
        <v>0</v>
      </c>
      <c r="H31" s="13">
        <v>0</v>
      </c>
      <c r="I31" s="12">
        <v>0</v>
      </c>
      <c r="J31" s="13">
        <v>0</v>
      </c>
      <c r="K31" s="13">
        <v>0</v>
      </c>
    </row>
    <row r="32" spans="1:11" ht="27.75" thickBot="1">
      <c r="A32" s="21">
        <v>8</v>
      </c>
      <c r="B32" s="20" t="s">
        <v>38</v>
      </c>
      <c r="C32" s="16" t="s">
        <v>23</v>
      </c>
      <c r="D32" s="24">
        <v>15</v>
      </c>
      <c r="E32" s="12">
        <v>0</v>
      </c>
      <c r="F32" s="60">
        <v>0</v>
      </c>
      <c r="G32" s="13">
        <v>0</v>
      </c>
      <c r="H32" s="13">
        <v>0</v>
      </c>
      <c r="I32" s="12">
        <v>0</v>
      </c>
      <c r="J32" s="13">
        <v>0</v>
      </c>
      <c r="K32" s="13">
        <v>0</v>
      </c>
    </row>
    <row r="33" spans="1:11" ht="15.75" thickBot="1">
      <c r="A33" s="26"/>
      <c r="B33" s="27" t="s">
        <v>3</v>
      </c>
      <c r="C33" s="28"/>
      <c r="D33" s="29"/>
      <c r="E33" s="58"/>
      <c r="F33" s="57"/>
      <c r="G33" s="59"/>
      <c r="H33" s="43"/>
      <c r="I33" s="31"/>
      <c r="J33" s="43"/>
      <c r="K33" s="43"/>
    </row>
    <row r="34" spans="1:11" ht="13.5">
      <c r="A34" s="21"/>
      <c r="B34" s="23" t="s">
        <v>7</v>
      </c>
      <c r="C34" s="32">
        <v>0.1</v>
      </c>
      <c r="D34" s="33"/>
      <c r="E34" s="18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</row>
    <row r="35" spans="1:11" ht="13.5">
      <c r="A35" s="14"/>
      <c r="B35" s="34" t="s">
        <v>3</v>
      </c>
      <c r="C35" s="35"/>
      <c r="D35" s="22"/>
      <c r="E35" s="18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60">
        <v>0</v>
      </c>
    </row>
    <row r="36" spans="1:11" ht="13.5">
      <c r="A36" s="14"/>
      <c r="B36" s="23" t="s">
        <v>8</v>
      </c>
      <c r="C36" s="32">
        <v>0.08</v>
      </c>
      <c r="D36" s="22"/>
      <c r="E36" s="18">
        <v>0</v>
      </c>
      <c r="F36" s="13">
        <v>0</v>
      </c>
      <c r="G36" s="13">
        <v>0</v>
      </c>
      <c r="H36" s="13">
        <v>0</v>
      </c>
      <c r="I36" s="13">
        <v>0</v>
      </c>
      <c r="J36" s="64">
        <v>0</v>
      </c>
      <c r="K36" s="56">
        <v>0</v>
      </c>
    </row>
    <row r="37" spans="1:11" ht="15">
      <c r="A37" s="14"/>
      <c r="B37" s="34" t="s">
        <v>49</v>
      </c>
      <c r="C37" s="35"/>
      <c r="D37" s="22"/>
      <c r="E37" s="18"/>
      <c r="F37" s="13"/>
      <c r="G37" s="36"/>
      <c r="H37" s="36"/>
      <c r="I37" s="36"/>
      <c r="J37" s="62"/>
      <c r="K37" s="65"/>
    </row>
    <row r="38" spans="1:11" ht="15">
      <c r="A38" s="14"/>
      <c r="B38" s="34" t="s">
        <v>44</v>
      </c>
      <c r="C38" s="35"/>
      <c r="D38" s="22"/>
      <c r="E38" s="18"/>
      <c r="F38" s="13"/>
      <c r="G38" s="36"/>
      <c r="H38" s="36"/>
      <c r="I38" s="36"/>
      <c r="J38" s="62"/>
      <c r="K38" s="65"/>
    </row>
    <row r="39" spans="1:11" ht="13.5">
      <c r="A39" s="14">
        <v>1</v>
      </c>
      <c r="B39" s="15" t="s">
        <v>39</v>
      </c>
      <c r="C39" s="16" t="s">
        <v>21</v>
      </c>
      <c r="D39" s="24">
        <v>7</v>
      </c>
      <c r="E39" s="18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</row>
    <row r="40" spans="1:11" ht="13.5">
      <c r="A40" s="14"/>
      <c r="B40" s="15" t="s">
        <v>40</v>
      </c>
      <c r="C40" s="16" t="s">
        <v>13</v>
      </c>
      <c r="D40" s="24">
        <v>35</v>
      </c>
      <c r="E40" s="18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</row>
    <row r="41" spans="1:11" ht="13.5">
      <c r="A41" s="14" t="s">
        <v>5</v>
      </c>
      <c r="B41" s="15" t="s">
        <v>41</v>
      </c>
      <c r="C41" s="16" t="s">
        <v>11</v>
      </c>
      <c r="D41" s="24">
        <v>1</v>
      </c>
      <c r="E41" s="18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</row>
    <row r="42" spans="1:11" ht="13.5">
      <c r="A42" s="14" t="s">
        <v>5</v>
      </c>
      <c r="B42" s="15" t="s">
        <v>22</v>
      </c>
      <c r="C42" s="23" t="s">
        <v>11</v>
      </c>
      <c r="D42" s="24">
        <v>4</v>
      </c>
      <c r="E42" s="18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</row>
    <row r="43" spans="1:11" ht="13.5">
      <c r="A43" s="14"/>
      <c r="B43" s="15" t="s">
        <v>42</v>
      </c>
      <c r="C43" s="23" t="s">
        <v>11</v>
      </c>
      <c r="D43" s="24">
        <v>1</v>
      </c>
      <c r="E43" s="18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</row>
    <row r="44" spans="1:11" ht="14.25" thickBot="1">
      <c r="A44" s="14"/>
      <c r="B44" s="15" t="s">
        <v>43</v>
      </c>
      <c r="C44" s="23" t="s">
        <v>11</v>
      </c>
      <c r="D44" s="24">
        <v>1</v>
      </c>
      <c r="E44" s="18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</row>
    <row r="45" spans="1:11" ht="15.75" thickBot="1">
      <c r="A45" s="26"/>
      <c r="B45" s="27" t="s">
        <v>3</v>
      </c>
      <c r="C45" s="28"/>
      <c r="D45" s="29"/>
      <c r="E45" s="30"/>
      <c r="F45" s="43"/>
      <c r="G45" s="31"/>
      <c r="H45" s="43"/>
      <c r="I45" s="31"/>
      <c r="J45" s="43"/>
      <c r="K45" s="63"/>
    </row>
    <row r="46" spans="1:11" ht="13.5">
      <c r="A46" s="21"/>
      <c r="B46" s="23" t="s">
        <v>46</v>
      </c>
      <c r="C46" s="32">
        <v>0.75</v>
      </c>
      <c r="D46" s="33"/>
      <c r="E46" s="18"/>
      <c r="F46" s="18"/>
      <c r="G46" s="19"/>
      <c r="H46" s="18"/>
      <c r="I46" s="18"/>
      <c r="J46" s="61"/>
      <c r="K46" s="56">
        <v>0</v>
      </c>
    </row>
    <row r="47" spans="1:11" ht="13.5">
      <c r="A47" s="14"/>
      <c r="B47" s="34" t="s">
        <v>3</v>
      </c>
      <c r="C47" s="35"/>
      <c r="D47" s="22"/>
      <c r="E47" s="18"/>
      <c r="F47" s="36"/>
      <c r="G47" s="36"/>
      <c r="H47" s="36"/>
      <c r="I47" s="36"/>
      <c r="J47" s="62"/>
      <c r="K47" s="56">
        <v>0</v>
      </c>
    </row>
    <row r="48" spans="1:11" ht="13.5">
      <c r="A48" s="14"/>
      <c r="B48" s="23" t="s">
        <v>8</v>
      </c>
      <c r="C48" s="32">
        <v>0.08</v>
      </c>
      <c r="D48" s="22"/>
      <c r="E48" s="18"/>
      <c r="F48" s="18"/>
      <c r="G48" s="19"/>
      <c r="H48" s="18"/>
      <c r="I48" s="18"/>
      <c r="J48" s="61"/>
      <c r="K48" s="56">
        <v>0</v>
      </c>
    </row>
    <row r="49" spans="1:11" ht="13.5">
      <c r="A49" s="14"/>
      <c r="B49" s="34" t="s">
        <v>48</v>
      </c>
      <c r="C49" s="23"/>
      <c r="D49" s="24"/>
      <c r="E49" s="18"/>
      <c r="F49" s="19"/>
      <c r="G49" s="19"/>
      <c r="H49" s="19"/>
      <c r="I49" s="18"/>
      <c r="J49" s="61"/>
      <c r="K49" s="56">
        <v>0</v>
      </c>
    </row>
    <row r="50" spans="1:11" ht="18" customHeight="1">
      <c r="A50" s="14"/>
      <c r="B50" s="34" t="s">
        <v>47</v>
      </c>
      <c r="C50" s="23"/>
      <c r="D50" s="24"/>
      <c r="E50" s="18"/>
      <c r="F50" s="19"/>
      <c r="G50" s="19"/>
      <c r="H50" s="19"/>
      <c r="I50" s="18"/>
      <c r="J50" s="61"/>
      <c r="K50" s="56">
        <v>0</v>
      </c>
    </row>
    <row r="51" spans="1:11" ht="13.5">
      <c r="A51" s="14"/>
      <c r="B51" s="23" t="s">
        <v>24</v>
      </c>
      <c r="C51" s="32">
        <v>0.03</v>
      </c>
      <c r="D51" s="22"/>
      <c r="E51" s="18"/>
      <c r="F51" s="18"/>
      <c r="G51" s="19"/>
      <c r="H51" s="18"/>
      <c r="I51" s="18"/>
      <c r="J51" s="61"/>
      <c r="K51" s="56">
        <v>0</v>
      </c>
    </row>
    <row r="52" spans="1:11" ht="13.5">
      <c r="A52" s="14"/>
      <c r="B52" s="34" t="s">
        <v>3</v>
      </c>
      <c r="C52" s="35"/>
      <c r="D52" s="22"/>
      <c r="E52" s="18"/>
      <c r="F52" s="36"/>
      <c r="G52" s="36"/>
      <c r="H52" s="36"/>
      <c r="I52" s="36"/>
      <c r="J52" s="62"/>
      <c r="K52" s="56">
        <v>0</v>
      </c>
    </row>
    <row r="53" spans="1:11" ht="13.5">
      <c r="A53" s="14"/>
      <c r="B53" s="23" t="s">
        <v>9</v>
      </c>
      <c r="C53" s="32">
        <v>0.18</v>
      </c>
      <c r="D53" s="22"/>
      <c r="E53" s="18"/>
      <c r="F53" s="18"/>
      <c r="G53" s="19"/>
      <c r="H53" s="18"/>
      <c r="I53" s="18"/>
      <c r="J53" s="61"/>
      <c r="K53" s="56">
        <v>0</v>
      </c>
    </row>
    <row r="54" spans="1:11" ht="14.25" thickBot="1">
      <c r="A54" s="37"/>
      <c r="B54" s="38" t="s">
        <v>3</v>
      </c>
      <c r="C54" s="39"/>
      <c r="D54" s="40"/>
      <c r="E54" s="41"/>
      <c r="F54" s="42"/>
      <c r="G54" s="42"/>
      <c r="H54" s="42"/>
      <c r="I54" s="42"/>
      <c r="J54" s="66"/>
      <c r="K54" s="56">
        <v>0</v>
      </c>
    </row>
  </sheetData>
  <sheetProtection/>
  <mergeCells count="9">
    <mergeCell ref="A1:K1"/>
    <mergeCell ref="A3:A4"/>
    <mergeCell ref="B3:B4"/>
    <mergeCell ref="C3:C4"/>
    <mergeCell ref="D3:D4"/>
    <mergeCell ref="E3:F3"/>
    <mergeCell ref="G3:H3"/>
    <mergeCell ref="I3:J3"/>
    <mergeCell ref="K3:K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2012-05-27T10:58:22Z</cp:lastPrinted>
  <dcterms:created xsi:type="dcterms:W3CDTF">2006-09-16T00:00:00Z</dcterms:created>
  <dcterms:modified xsi:type="dcterms:W3CDTF">2018-02-23T11:29:48Z</dcterms:modified>
  <cp:category/>
  <cp:version/>
  <cp:contentType/>
  <cp:contentStatus/>
</cp:coreProperties>
</file>