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595" yWindow="315" windowWidth="12765" windowHeight="10035" tabRatio="932"/>
  </bookViews>
  <sheets>
    <sheet name="მარაბდელის I" sheetId="91" r:id="rId1"/>
    <sheet name="მარაბდელის II" sheetId="77" r:id="rId2"/>
    <sheet name="გაბაშვილის ქუჩა (1 მონ)" sheetId="90" r:id="rId3"/>
    <sheet name="გაბაშვილის I ჩიხი" sheetId="78" r:id="rId4"/>
    <sheet name="გაბაშვილის II ჩიხი " sheetId="79" r:id="rId5"/>
    <sheet name="თრიალეთის ქუჩა" sheetId="80" r:id="rId6"/>
    <sheet name="კეცხოველის ჩიხი" sheetId="82" r:id="rId7"/>
    <sheet name="ატენის ქუჩა" sheetId="92" r:id="rId8"/>
  </sheets>
  <definedNames>
    <definedName name="_xlnm.Print_Area" localSheetId="7">'ატენის ქუჩა'!$A$1:$D$62</definedName>
    <definedName name="_xlnm.Print_Area" localSheetId="3">'გაბაშვილის I ჩიხი'!$A$1:$D$26</definedName>
    <definedName name="_xlnm.Print_Area" localSheetId="4">'გაბაშვილის II ჩიხი '!$A$1:$D$34</definedName>
    <definedName name="_xlnm.Print_Area" localSheetId="2">'გაბაშვილის ქუჩა (1 მონ)'!$A$1:$D$40</definedName>
    <definedName name="_xlnm.Print_Area" localSheetId="5">'თრიალეთის ქუჩა'!$A$1:$D$26</definedName>
    <definedName name="_xlnm.Print_Area" localSheetId="6">'კეცხოველის ჩიხი'!$A$1:$D$26</definedName>
    <definedName name="_xlnm.Print_Area" localSheetId="0">'მარაბდელის I'!$A$1:$E$41</definedName>
    <definedName name="_xlnm.Print_Area" localSheetId="1">'მარაბდელის II'!$A$1:$D$31</definedName>
    <definedName name="_xlnm.Print_Titles" localSheetId="7">'ატენის ქუჩა'!$11:$11</definedName>
    <definedName name="_xlnm.Print_Titles" localSheetId="3">'გაბაშვილის I ჩიხი'!$7:$7</definedName>
    <definedName name="_xlnm.Print_Titles" localSheetId="4">'გაბაშვილის II ჩიხი '!$7:$7</definedName>
    <definedName name="_xlnm.Print_Titles" localSheetId="2">'გაბაშვილის ქუჩა (1 მონ)'!$7:$7</definedName>
    <definedName name="_xlnm.Print_Titles" localSheetId="5">'თრიალეთის ქუჩა'!$7:$7</definedName>
    <definedName name="_xlnm.Print_Titles" localSheetId="6">'კეცხოველის ჩიხი'!$7:$7</definedName>
    <definedName name="_xlnm.Print_Titles" localSheetId="0">'მარაბდელის I'!$7:$7</definedName>
    <definedName name="_xlnm.Print_Titles" localSheetId="1">'მარაბდელის II'!$7:$7</definedName>
  </definedNames>
  <calcPr calcId="124519"/>
</workbook>
</file>

<file path=xl/calcChain.xml><?xml version="1.0" encoding="utf-8"?>
<calcChain xmlns="http://schemas.openxmlformats.org/spreadsheetml/2006/main">
  <c r="D61" i="92"/>
  <c r="D59"/>
  <c r="D47"/>
  <c r="D48" s="1"/>
  <c r="D38"/>
  <c r="D32"/>
  <c r="D30"/>
  <c r="D19"/>
  <c r="D25" i="91"/>
  <c r="D26" i="77"/>
  <c r="D27" s="1"/>
  <c r="D37" i="90"/>
  <c r="D22" i="82"/>
  <c r="D20"/>
  <c r="D20" i="80"/>
  <c r="D23" i="79"/>
  <c r="D30"/>
  <c r="D20" i="78"/>
  <c r="D25" i="77"/>
  <c r="D29" i="91"/>
  <c r="D37"/>
  <c r="D27"/>
  <c r="D28" i="77" l="1"/>
  <c r="D20" i="92"/>
  <c r="D21"/>
  <c r="D49"/>
  <c r="D36" i="90"/>
  <c r="D26"/>
  <c r="D38" i="91" l="1"/>
  <c r="D33"/>
  <c r="D23"/>
  <c r="D21"/>
  <c r="D15"/>
  <c r="D16" s="1"/>
  <c r="D17" l="1"/>
  <c r="D32" i="90"/>
  <c r="D27"/>
  <c r="D22"/>
  <c r="D20"/>
  <c r="D14"/>
  <c r="D15" s="1"/>
  <c r="D28" l="1"/>
  <c r="D29"/>
  <c r="D14" i="82" l="1"/>
  <c r="D21" i="80"/>
  <c r="D14"/>
  <c r="D15" s="1"/>
  <c r="D31" i="79"/>
  <c r="D24"/>
  <c r="D19"/>
  <c r="D14"/>
  <c r="D21" i="78"/>
  <c r="D14"/>
  <c r="D15" s="1"/>
  <c r="D21" i="77"/>
  <c r="D15"/>
  <c r="D15" i="82" l="1"/>
  <c r="D15" i="79"/>
  <c r="D22" i="80"/>
  <c r="D25" i="79"/>
  <c r="D22" i="78"/>
  <c r="D16" i="77"/>
  <c r="D26" i="79"/>
  <c r="D16" i="80"/>
  <c r="D23"/>
  <c r="D16" i="79"/>
  <c r="D23" i="78"/>
  <c r="D16"/>
  <c r="D17" i="77" l="1"/>
  <c r="D16" i="82"/>
</calcChain>
</file>

<file path=xl/sharedStrings.xml><?xml version="1.0" encoding="utf-8"?>
<sst xmlns="http://schemas.openxmlformats.org/spreadsheetml/2006/main" count="415" uniqueCount="71">
  <si>
    <t xml:space="preserve">samuSaos dasaxeleba </t>
  </si>
  <si>
    <t>raode-noba</t>
  </si>
  <si>
    <t>c</t>
  </si>
  <si>
    <t>N</t>
  </si>
  <si>
    <t>ganz. erT.</t>
  </si>
  <si>
    <t>km</t>
  </si>
  <si>
    <t>#</t>
  </si>
  <si>
    <r>
      <t>m</t>
    </r>
    <r>
      <rPr>
        <b/>
        <vertAlign val="superscript"/>
        <sz val="11"/>
        <rFont val="AcadNusx"/>
      </rPr>
      <t>3</t>
    </r>
  </si>
  <si>
    <t xml:space="preserve">RorRis safuZvlis mowyoba sisqiT 10 sm </t>
  </si>
  <si>
    <r>
      <t>1000m</t>
    </r>
    <r>
      <rPr>
        <b/>
        <vertAlign val="superscript"/>
        <sz val="11"/>
        <rFont val="AcadNusx"/>
      </rPr>
      <t>2</t>
    </r>
  </si>
  <si>
    <r>
      <t>100m</t>
    </r>
    <r>
      <rPr>
        <b/>
        <vertAlign val="superscript"/>
        <sz val="11"/>
        <rFont val="AcadNusx"/>
      </rPr>
      <t>3</t>
    </r>
  </si>
  <si>
    <t>I mosamzadebeli samuSaoebi</t>
  </si>
  <si>
    <t>trasis aRdgena da damagreba</t>
  </si>
  <si>
    <t xml:space="preserve">arsebuli kanalizaciis Webis amoweva an daweva, (SemoWra `bolgarkiT") saproeqto niSnulebamde </t>
  </si>
  <si>
    <t xml:space="preserve">arsebuli sasmeli wylis Webis amoweva an daweva, saproeqto niSnulebamde </t>
  </si>
  <si>
    <t>II miwis vakisi</t>
  </si>
  <si>
    <t>tn</t>
  </si>
  <si>
    <t>III kategoriis gruntis damuSaveba eqskavatoriT</t>
  </si>
  <si>
    <t xml:space="preserve">gruntis damuSaveba xeliT III kat. gruntSi                                   </t>
  </si>
  <si>
    <t>gruntis datvirTva avtoTviTmclelebze eqskavatoriT</t>
  </si>
  <si>
    <t>gruntis transportireba 
5km-ze  (X*1.75)</t>
  </si>
  <si>
    <t>betonis bordiurebis mowyoba zomiT (30X15)</t>
  </si>
  <si>
    <t>100m</t>
  </si>
  <si>
    <t xml:space="preserve">safuZvlis qveda fenis mowyoba qviSa-xreSovani narevisagan 15sm  </t>
  </si>
  <si>
    <t xml:space="preserve">safaris zeda fenis mowyoba wvrilmarcvlovani, mkvrivi, RorRovani asfaltbetonis cxeli nareviT `tipi b~ sisqiT 3 sm </t>
  </si>
  <si>
    <r>
      <t>100m</t>
    </r>
    <r>
      <rPr>
        <b/>
        <vertAlign val="superscript"/>
        <sz val="11"/>
        <rFont val="AcadNusx"/>
      </rPr>
      <t>2</t>
    </r>
  </si>
  <si>
    <r>
      <t>safaris fenis mowyoba wvrilmarcvlovani, mkvrivi, RorRovani asfaltbetonis cxeli nareviT `tipi b~  sisqiT 3 sm Txevadi bitumis mosxma (0,0006 t/m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</t>
    </r>
  </si>
  <si>
    <t xml:space="preserve">safaris fenis mowyoba wvrilmarcvlovani, mkvrivi, RorRovani asfaltbetonis cxeli nareviT `tipi b~ sisqiT 5 sm </t>
  </si>
  <si>
    <t xml:space="preserve">miwis vakisis Sevseba qviSa-xreSovani narevisagan  </t>
  </si>
  <si>
    <t>betonis  bordiurebis  mowyoba xeebis garSemo
 zomiT (30X15) 2xe</t>
  </si>
  <si>
    <t>IV sagzao samosi</t>
  </si>
  <si>
    <t>V ezoSi Sesasvlelebis mowyoba</t>
  </si>
  <si>
    <t>arsebuli Sesasvleli karebebis aweva saproeqto niSnulamde</t>
  </si>
  <si>
    <t>betonis  bordiurebis  mowyoba xeebis garSemo
(asfaltis pirze) zomiT (30X15) 2xe</t>
  </si>
  <si>
    <t>III bordiurebis mowyoba</t>
  </si>
  <si>
    <t>III sagzao samosi</t>
  </si>
  <si>
    <t>IIIsagzao samosi</t>
  </si>
  <si>
    <t>gruntis  transportireba 
5km-ze  (X*1.75)</t>
  </si>
  <si>
    <t>V trotuarze asfaltis safaris mowyoba</t>
  </si>
  <si>
    <t>VI ezoSi Sesasvlelebis mowyoba</t>
  </si>
  <si>
    <t>betonis  bordiurebis  mowyoba xeebis garSemo
 zomiT (30X15) 9xe</t>
  </si>
  <si>
    <t xml:space="preserve">safaris qveda fenis mowyoba msxvil marcvlovani, forovani, RorRovani asfaltobetonis cxeli nareviT `tipi b~ 
sisqiT 6 sm </t>
  </si>
  <si>
    <t>betonis  bordiurebis  mowyoba xeebis garSemo
 zomiT (30X15) 7 xe</t>
  </si>
  <si>
    <r>
      <t>Txevadi bitumis mosxma
0.0006 t/m</t>
    </r>
    <r>
      <rPr>
        <b/>
        <vertAlign val="superscript"/>
        <sz val="11"/>
        <rFont val="AcadNusx"/>
      </rPr>
      <t>2</t>
    </r>
  </si>
  <si>
    <r>
      <t>Txevadi bitumis mosxma
0.00035 t/m</t>
    </r>
    <r>
      <rPr>
        <b/>
        <vertAlign val="superscript"/>
        <sz val="11"/>
        <rFont val="AcadNusx"/>
      </rPr>
      <t>2</t>
    </r>
  </si>
  <si>
    <t>Camketi (amoweuli) kbilis mowyoba monoliTuri betoniT 
m-200
(30X50 sm) sigrZiT-105.26m</t>
  </si>
  <si>
    <t xml:space="preserve">atenis quCa </t>
  </si>
  <si>
    <t>samuSaos dasaxeleba</t>
  </si>
  <si>
    <t xml:space="preserve">   normatiuli</t>
  </si>
  <si>
    <t xml:space="preserve">     resursi</t>
  </si>
  <si>
    <t>ganz.</t>
  </si>
  <si>
    <t>wyalsadenis polimeruli Wis montaJi</t>
  </si>
  <si>
    <t>IV. wylis mimmarTveli monoliTuri rk/betonis filis mowyoba</t>
  </si>
  <si>
    <t>qviSa-xreSovani fenis momzadeba filis qveS</t>
  </si>
  <si>
    <t xml:space="preserve">monoliTuri rk/betonis filis mowyoba Bb=20 </t>
  </si>
  <si>
    <t>V sagzao samosi</t>
  </si>
  <si>
    <t xml:space="preserve">safaris qveda fenis mowyoba msxvil marcvlovani, forovani, RorRovani asfaltobetonis cxeli nareviT `tipi b~ sisqiT 6 sm </t>
  </si>
  <si>
    <t xml:space="preserve">Camketi kbilis mowyoba monoliTuri betoniT m-200
(15X30 sm) </t>
  </si>
  <si>
    <t xml:space="preserve"> jami </t>
  </si>
  <si>
    <t>IV. sayrdeni kedlis mowyoba sigrZiT 20.93m</t>
  </si>
  <si>
    <t>sayrdeni kedlis saZirkvlis mowyoba moniliTuri rk/betoniT m-250</t>
  </si>
  <si>
    <r>
      <t xml:space="preserve"> m</t>
    </r>
    <r>
      <rPr>
        <b/>
        <vertAlign val="superscript"/>
        <sz val="11"/>
        <rFont val="AcadNusx"/>
      </rPr>
      <t>3</t>
    </r>
  </si>
  <si>
    <t>sayrdeni kedlis tanis mowyoba moniliTuri rk/betoniT m-250</t>
  </si>
  <si>
    <t>qalaq gorSi rkinigzis sadguris dasaxlebaSi arsebuli quCebis da saniaRvre sistemis 
mowyoba-reabilitaciის ხარჯთაღრიცხვა</t>
  </si>
  <si>
    <t>N+AA5:J21</t>
  </si>
  <si>
    <t>რაოდენობა</t>
  </si>
  <si>
    <t>defeqturi aqti</t>
  </si>
  <si>
    <t>qalaq gorSi rkinigzis sadguris dasaxlebaSi arsebuli quCebis da saniaRvre sistemis 
mowyoba-reabilitacia</t>
  </si>
  <si>
    <t>qalaq gorSi rkinigzis sadguris dasaxlebaSi arsebuli quCebis da saniaRvre sistemis 
mowyoba-reabilitaciა</t>
  </si>
  <si>
    <t>დეფექტური აქტი</t>
  </si>
  <si>
    <t>qalaq gorSi atenis quCis saniaRvre sistemis reabilitaciა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</si>
</sst>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-* #,##0.00_р_._-;\-* #,##0.00_р_._-;_-* &quot;-&quot;??_р_._-;_-@_-"/>
    <numFmt numFmtId="167" formatCode="0.000"/>
    <numFmt numFmtId="168" formatCode="0.0000"/>
    <numFmt numFmtId="169" formatCode="_-* #,##0.000_р_._-;\-* #,##0.000_р_._-;_-* &quot;-&quot;??_р_._-;_-@_-"/>
    <numFmt numFmtId="170" formatCode="_(* #,##0.0000_);_(* \(#,##0.0000\);_(* &quot;-&quot;??_);_(@_)"/>
    <numFmt numFmtId="171" formatCode="_-* #,##0.0000_р_._-;\-* #,##0.0000_р_._-;_-* &quot;-&quot;??_р_._-;_-@_-"/>
    <numFmt numFmtId="172" formatCode="_(* #,##0.000_);_(* \(#,##0.000\);_(* &quot;-&quot;??_);_(@_)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b/>
      <i/>
      <sz val="11"/>
      <name val="AcadNusx"/>
    </font>
    <font>
      <sz val="10.5"/>
      <name val="AcadNusx"/>
    </font>
    <font>
      <i/>
      <u/>
      <sz val="12"/>
      <name val="AcadNusx"/>
    </font>
    <font>
      <sz val="10"/>
      <name val="Helv"/>
    </font>
    <font>
      <b/>
      <sz val="11"/>
      <name val="LitNusx"/>
    </font>
    <font>
      <sz val="11"/>
      <name val="Lit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i/>
      <u/>
      <sz val="11"/>
      <name val="AcadNusx"/>
    </font>
    <font>
      <i/>
      <u/>
      <sz val="11"/>
      <name val="AcadNusx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0"/>
    <xf numFmtId="0" fontId="6" fillId="0" borderId="0"/>
    <xf numFmtId="0" fontId="2" fillId="0" borderId="0"/>
    <xf numFmtId="165" fontId="15" fillId="0" borderId="0" applyFont="0" applyFill="0" applyBorder="0" applyAlignment="0" applyProtection="0"/>
    <xf numFmtId="0" fontId="16" fillId="0" borderId="0"/>
    <xf numFmtId="0" fontId="6" fillId="0" borderId="0"/>
    <xf numFmtId="164" fontId="1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right" vertical="center" wrapText="1"/>
    </xf>
    <xf numFmtId="0" fontId="3" fillId="2" borderId="0" xfId="5" applyFont="1" applyFill="1" applyBorder="1" applyAlignment="1">
      <alignment horizontal="center" vertical="center"/>
    </xf>
    <xf numFmtId="167" fontId="3" fillId="2" borderId="0" xfId="5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2" borderId="0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2" borderId="0" xfId="10" applyFont="1" applyFill="1"/>
    <xf numFmtId="0" fontId="3" fillId="2" borderId="0" xfId="10" applyFont="1" applyFill="1" applyAlignment="1">
      <alignment horizontal="center" vertical="center"/>
    </xf>
    <xf numFmtId="0" fontId="14" fillId="2" borderId="0" xfId="10" applyFont="1" applyFill="1" applyBorder="1" applyAlignment="1">
      <alignment horizontal="center" vertical="center"/>
    </xf>
    <xf numFmtId="0" fontId="3" fillId="2" borderId="0" xfId="11" applyFont="1" applyFill="1" applyAlignment="1">
      <alignment horizontal="center" vertical="center"/>
    </xf>
    <xf numFmtId="0" fontId="3" fillId="2" borderId="0" xfId="10" applyFont="1" applyFill="1"/>
    <xf numFmtId="0" fontId="17" fillId="2" borderId="0" xfId="10" applyFont="1" applyFill="1" applyAlignment="1">
      <alignment horizontal="center"/>
    </xf>
    <xf numFmtId="0" fontId="3" fillId="2" borderId="0" xfId="10" applyFont="1" applyFill="1" applyBorder="1"/>
    <xf numFmtId="0" fontId="9" fillId="2" borderId="0" xfId="10" applyFont="1" applyFill="1" applyAlignment="1">
      <alignment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8" xfId="10" applyFont="1" applyFill="1" applyBorder="1" applyAlignment="1">
      <alignment horizontal="center"/>
    </xf>
    <xf numFmtId="0" fontId="3" fillId="2" borderId="10" xfId="10" applyFont="1" applyFill="1" applyBorder="1" applyAlignment="1">
      <alignment horizontal="center"/>
    </xf>
    <xf numFmtId="0" fontId="3" fillId="2" borderId="11" xfId="10" applyFont="1" applyFill="1" applyBorder="1" applyAlignment="1">
      <alignment horizontal="center"/>
    </xf>
    <xf numFmtId="0" fontId="10" fillId="2" borderId="1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top"/>
    </xf>
    <xf numFmtId="2" fontId="4" fillId="2" borderId="1" xfId="10" applyNumberFormat="1" applyFont="1" applyFill="1" applyBorder="1" applyAlignment="1">
      <alignment horizontal="center" vertical="top"/>
    </xf>
    <xf numFmtId="0" fontId="9" fillId="0" borderId="0" xfId="10" applyFont="1" applyFill="1" applyAlignment="1">
      <alignment vertical="center"/>
    </xf>
    <xf numFmtId="0" fontId="13" fillId="2" borderId="1" xfId="10" applyFont="1" applyFill="1" applyBorder="1" applyAlignment="1">
      <alignment horizontal="center" vertical="center" wrapText="1"/>
    </xf>
    <xf numFmtId="0" fontId="3" fillId="2" borderId="0" xfId="10" applyFont="1" applyFill="1" applyAlignment="1">
      <alignment vertical="top"/>
    </xf>
    <xf numFmtId="0" fontId="4" fillId="2" borderId="1" xfId="3" applyFont="1" applyFill="1" applyBorder="1" applyAlignment="1">
      <alignment horizontal="center" vertical="center" wrapText="1"/>
    </xf>
    <xf numFmtId="2" fontId="9" fillId="2" borderId="0" xfId="10" applyNumberFormat="1" applyFont="1" applyFill="1" applyAlignment="1">
      <alignment vertical="center"/>
    </xf>
    <xf numFmtId="0" fontId="3" fillId="2" borderId="0" xfId="10" applyFont="1" applyFill="1" applyAlignment="1">
      <alignment vertical="center"/>
    </xf>
    <xf numFmtId="0" fontId="3" fillId="2" borderId="0" xfId="10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3" borderId="1" xfId="1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12" fillId="3" borderId="1" xfId="10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top"/>
    </xf>
    <xf numFmtId="2" fontId="4" fillId="0" borderId="1" xfId="6" applyNumberFormat="1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69" fontId="4" fillId="0" borderId="1" xfId="1" applyNumberFormat="1" applyFont="1" applyFill="1" applyBorder="1" applyAlignment="1">
      <alignment horizontal="center" vertical="center"/>
    </xf>
    <xf numFmtId="169" fontId="4" fillId="0" borderId="1" xfId="4" applyNumberFormat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167" fontId="3" fillId="2" borderId="1" xfId="3" applyNumberFormat="1" applyFont="1" applyFill="1" applyBorder="1" applyAlignment="1">
      <alignment horizontal="center" vertical="center" wrapText="1"/>
    </xf>
    <xf numFmtId="168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top" wrapText="1"/>
    </xf>
    <xf numFmtId="168" fontId="4" fillId="2" borderId="1" xfId="3" applyNumberFormat="1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170" fontId="4" fillId="2" borderId="1" xfId="4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top"/>
    </xf>
    <xf numFmtId="169" fontId="4" fillId="0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center" wrapText="1"/>
    </xf>
    <xf numFmtId="167" fontId="3" fillId="3" borderId="1" xfId="3" applyNumberFormat="1" applyFont="1" applyFill="1" applyBorder="1" applyAlignment="1">
      <alignment horizontal="center" vertical="center" wrapText="1"/>
    </xf>
    <xf numFmtId="167" fontId="4" fillId="2" borderId="1" xfId="3" applyNumberFormat="1" applyFont="1" applyFill="1" applyBorder="1" applyAlignment="1">
      <alignment horizontal="center" vertical="center" wrapText="1"/>
    </xf>
    <xf numFmtId="167" fontId="4" fillId="2" borderId="1" xfId="3" applyNumberFormat="1" applyFont="1" applyFill="1" applyBorder="1" applyAlignment="1">
      <alignment horizontal="center" vertical="top" wrapText="1"/>
    </xf>
    <xf numFmtId="0" fontId="4" fillId="2" borderId="1" xfId="6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horizontal="center" vertical="top"/>
    </xf>
    <xf numFmtId="168" fontId="4" fillId="0" borderId="1" xfId="3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72" fontId="4" fillId="2" borderId="1" xfId="4" applyNumberFormat="1" applyFont="1" applyFill="1" applyBorder="1" applyAlignment="1">
      <alignment horizontal="left" vertical="center"/>
    </xf>
    <xf numFmtId="171" fontId="4" fillId="0" borderId="1" xfId="4" applyNumberFormat="1" applyFont="1" applyFill="1" applyBorder="1" applyAlignment="1">
      <alignment horizontal="center" vertical="top"/>
    </xf>
    <xf numFmtId="171" fontId="4" fillId="0" borderId="1" xfId="3" applyNumberFormat="1" applyFont="1" applyFill="1" applyBorder="1" applyAlignment="1">
      <alignment horizontal="center" vertical="top" wrapText="1"/>
    </xf>
    <xf numFmtId="167" fontId="4" fillId="0" borderId="1" xfId="4" applyNumberFormat="1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top" wrapText="1"/>
    </xf>
    <xf numFmtId="0" fontId="18" fillId="2" borderId="1" xfId="1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vertical="center"/>
    </xf>
    <xf numFmtId="167" fontId="4" fillId="2" borderId="1" xfId="4" applyNumberFormat="1" applyFont="1" applyFill="1" applyBorder="1" applyAlignment="1">
      <alignment horizontal="center" vertical="center"/>
    </xf>
    <xf numFmtId="167" fontId="4" fillId="2" borderId="1" xfId="4" applyNumberFormat="1" applyFont="1" applyFill="1" applyBorder="1" applyAlignment="1">
      <alignment horizontal="center" vertical="top"/>
    </xf>
    <xf numFmtId="167" fontId="12" fillId="2" borderId="1" xfId="10" applyNumberFormat="1" applyFont="1" applyFill="1" applyBorder="1" applyAlignment="1">
      <alignment horizontal="center" vertical="top" wrapText="1"/>
    </xf>
    <xf numFmtId="0" fontId="4" fillId="2" borderId="1" xfId="10" applyFont="1" applyFill="1" applyBorder="1" applyAlignment="1">
      <alignment horizontal="center" vertical="top" wrapText="1"/>
    </xf>
    <xf numFmtId="0" fontId="12" fillId="2" borderId="1" xfId="10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0" fillId="3" borderId="1" xfId="4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10" applyFont="1" applyFill="1" applyBorder="1" applyAlignment="1">
      <alignment horizontal="center" vertical="center"/>
    </xf>
    <xf numFmtId="0" fontId="3" fillId="2" borderId="5" xfId="10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center"/>
    </xf>
    <xf numFmtId="0" fontId="8" fillId="2" borderId="10" xfId="10" applyFont="1" applyFill="1" applyBorder="1" applyAlignment="1">
      <alignment horizontal="center"/>
    </xf>
    <xf numFmtId="0" fontId="14" fillId="2" borderId="0" xfId="10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 vertical="center"/>
    </xf>
    <xf numFmtId="0" fontId="3" fillId="2" borderId="3" xfId="11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7" xfId="10" applyFont="1" applyFill="1" applyBorder="1" applyAlignment="1">
      <alignment horizontal="center"/>
    </xf>
    <xf numFmtId="0" fontId="3" fillId="2" borderId="6" xfId="10" applyFont="1" applyFill="1" applyBorder="1" applyAlignment="1">
      <alignment horizontal="center"/>
    </xf>
    <xf numFmtId="0" fontId="3" fillId="2" borderId="9" xfId="10" applyFont="1" applyFill="1" applyBorder="1" applyAlignment="1">
      <alignment horizontal="center"/>
    </xf>
    <xf numFmtId="0" fontId="3" fillId="2" borderId="3" xfId="10" applyFont="1" applyFill="1" applyBorder="1" applyAlignment="1">
      <alignment horizontal="center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</cellXfs>
  <cellStyles count="14">
    <cellStyle name="Comma" xfId="1" builtinId="3"/>
    <cellStyle name="Comma 2" xfId="9"/>
    <cellStyle name="Comma 3" xfId="12"/>
    <cellStyle name="Hyperlink_Sindisis#15_metali_4_sarTuliani" xfId="13"/>
    <cellStyle name="Normal" xfId="0" builtinId="0"/>
    <cellStyle name="Normal 10" xfId="2"/>
    <cellStyle name="Normal 2" xfId="10"/>
    <cellStyle name="Normal_daba aspinZis wyalmomaragebis sistemis sruli reabilitacia" xfId="7"/>
    <cellStyle name="Normal_gare wyalsadfenigagarini" xfId="11"/>
    <cellStyle name="Normal_senaki keTilmowyoba" xfId="3"/>
    <cellStyle name="Normal_senaki keTilmowyoba_xarj-va keTilmowyobis" xfId="4"/>
    <cellStyle name="Style 1" xfId="6"/>
    <cellStyle name="Обычный 2" xfId="8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0650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0650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27</xdr:row>
      <xdr:rowOff>0</xdr:rowOff>
    </xdr:from>
    <xdr:to>
      <xdr:col>1</xdr:col>
      <xdr:colOff>801243</xdr:colOff>
      <xdr:row>27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06502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96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9651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60223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61651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30</xdr:row>
      <xdr:rowOff>0</xdr:rowOff>
    </xdr:from>
    <xdr:to>
      <xdr:col>1</xdr:col>
      <xdr:colOff>801243</xdr:colOff>
      <xdr:row>30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61651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02037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801243</xdr:colOff>
      <xdr:row>33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02037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71951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71951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7195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801243</xdr:colOff>
      <xdr:row>38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7195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7195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7195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7195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7195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36995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36995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37052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37052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0593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0593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0593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908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908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9651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61080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61080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00894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00894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0260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0260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0260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0260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0260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0260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0260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0260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28</xdr:row>
      <xdr:rowOff>0</xdr:rowOff>
    </xdr:from>
    <xdr:to>
      <xdr:col>1</xdr:col>
      <xdr:colOff>801243</xdr:colOff>
      <xdr:row>28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58400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58400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58400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3174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3174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3746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55174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55174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951797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801243</xdr:colOff>
      <xdr:row>32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951797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365855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365855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36585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801243</xdr:colOff>
      <xdr:row>37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36585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363855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363855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364426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37</xdr:row>
      <xdr:rowOff>0</xdr:rowOff>
    </xdr:from>
    <xdr:to>
      <xdr:col>1</xdr:col>
      <xdr:colOff>1246632</xdr:colOff>
      <xdr:row>37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364426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7306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7306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7306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53079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530792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53079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53079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253079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253079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25307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253079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25307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253079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2574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2574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26314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66497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66497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6649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221170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221170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2211705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2211705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221170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801243</xdr:colOff>
      <xdr:row>31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221170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221170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221170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221170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221170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219170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219170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219741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8" name="Text Box 107"/>
        <xdr:cNvSpPr txBox="1">
          <a:spLocks noChangeArrowheads="1"/>
        </xdr:cNvSpPr>
      </xdr:nvSpPr>
      <xdr:spPr bwMode="auto">
        <a:xfrm>
          <a:off x="1733550" y="219932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9" name="Text Box 108"/>
        <xdr:cNvSpPr txBox="1">
          <a:spLocks noChangeArrowheads="1"/>
        </xdr:cNvSpPr>
      </xdr:nvSpPr>
      <xdr:spPr bwMode="auto">
        <a:xfrm>
          <a:off x="1733550" y="2199322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0" name="Text Box 107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1" name="Text Box 108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2" name="Text Box 107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3" name="Text Box 108"/>
        <xdr:cNvSpPr txBox="1">
          <a:spLocks noChangeArrowheads="1"/>
        </xdr:cNvSpPr>
      </xdr:nvSpPr>
      <xdr:spPr bwMode="auto">
        <a:xfrm>
          <a:off x="1733550" y="219932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1733550" y="272605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65151</xdr:rowOff>
    </xdr:to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1733550" y="272605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6" name="Text Box 107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7" name="Text Box 108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8" name="Text Box 107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26</xdr:row>
      <xdr:rowOff>0</xdr:rowOff>
    </xdr:from>
    <xdr:to>
      <xdr:col>1</xdr:col>
      <xdr:colOff>801243</xdr:colOff>
      <xdr:row>26</xdr:row>
      <xdr:rowOff>1524</xdr:rowOff>
    </xdr:to>
    <xdr:sp macro="" textlink="">
      <xdr:nvSpPr>
        <xdr:cNvPr id="49" name="Text Box 108"/>
        <xdr:cNvSpPr txBox="1">
          <a:spLocks noChangeArrowheads="1"/>
        </xdr:cNvSpPr>
      </xdr:nvSpPr>
      <xdr:spPr bwMode="auto">
        <a:xfrm>
          <a:off x="1733550" y="273177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50" name="Text Box 107"/>
        <xdr:cNvSpPr txBox="1">
          <a:spLocks noChangeArrowheads="1"/>
        </xdr:cNvSpPr>
      </xdr:nvSpPr>
      <xdr:spPr bwMode="auto">
        <a:xfrm>
          <a:off x="1733550" y="370046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65151</xdr:rowOff>
    </xdr:to>
    <xdr:sp macro="" textlink="">
      <xdr:nvSpPr>
        <xdr:cNvPr id="51" name="Text Box 108"/>
        <xdr:cNvSpPr txBox="1">
          <a:spLocks noChangeArrowheads="1"/>
        </xdr:cNvSpPr>
      </xdr:nvSpPr>
      <xdr:spPr bwMode="auto">
        <a:xfrm>
          <a:off x="1733550" y="370046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52" name="Text Box 107"/>
        <xdr:cNvSpPr txBox="1">
          <a:spLocks noChangeArrowheads="1"/>
        </xdr:cNvSpPr>
      </xdr:nvSpPr>
      <xdr:spPr bwMode="auto">
        <a:xfrm>
          <a:off x="1733550" y="370617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31</xdr:row>
      <xdr:rowOff>0</xdr:rowOff>
    </xdr:from>
    <xdr:to>
      <xdr:col>1</xdr:col>
      <xdr:colOff>1246632</xdr:colOff>
      <xdr:row>31</xdr:row>
      <xdr:rowOff>1524</xdr:rowOff>
    </xdr:to>
    <xdr:sp macro="" textlink="">
      <xdr:nvSpPr>
        <xdr:cNvPr id="53" name="Text Box 108"/>
        <xdr:cNvSpPr txBox="1">
          <a:spLocks noChangeArrowheads="1"/>
        </xdr:cNvSpPr>
      </xdr:nvSpPr>
      <xdr:spPr bwMode="auto">
        <a:xfrm>
          <a:off x="1733550" y="370617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112966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112966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112966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1676400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1676400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167640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167640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167640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1676400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167640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167640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167640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167640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33550" y="165639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33550" y="165639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33550" y="166211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20</xdr:row>
      <xdr:rowOff>0</xdr:rowOff>
    </xdr:from>
    <xdr:to>
      <xdr:col>1</xdr:col>
      <xdr:colOff>801243</xdr:colOff>
      <xdr:row>20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1246632</xdr:colOff>
      <xdr:row>23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90700" y="243173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90700" y="243173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5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26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28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44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45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46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47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64879</xdr:rowOff>
    </xdr:to>
    <xdr:sp macro="" textlink="">
      <xdr:nvSpPr>
        <xdr:cNvPr id="592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6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7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99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0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2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3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609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0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1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2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3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4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5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6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7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8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19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620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637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672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673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674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705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706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707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708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741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742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743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114300</xdr:colOff>
      <xdr:row>61</xdr:row>
      <xdr:rowOff>0</xdr:rowOff>
    </xdr:from>
    <xdr:to>
      <xdr:col>1</xdr:col>
      <xdr:colOff>231648</xdr:colOff>
      <xdr:row>61</xdr:row>
      <xdr:rowOff>63245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1104900" y="56902350"/>
          <a:ext cx="117348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61</xdr:row>
      <xdr:rowOff>0</xdr:rowOff>
    </xdr:from>
    <xdr:to>
      <xdr:col>1</xdr:col>
      <xdr:colOff>908304</xdr:colOff>
      <xdr:row>61</xdr:row>
      <xdr:rowOff>63245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562100" y="56902350"/>
          <a:ext cx="336804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1048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049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1050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051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1052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053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086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087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088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1393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1394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139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9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1397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398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431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432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433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173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739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0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1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2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3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6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7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8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59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60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61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62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763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764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765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66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67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68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1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2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3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5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6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7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78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79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0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1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2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3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4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5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786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87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88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89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0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1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2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3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4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5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796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97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98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799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00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01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02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03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04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05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06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07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08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09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10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11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12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813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814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15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16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17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18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19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20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21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1822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25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26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27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836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837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1838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3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4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5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6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7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8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59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1860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1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2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3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4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5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6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7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8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69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70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1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2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3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4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5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6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7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1878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879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1880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881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1882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883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1884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86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887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888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1889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1920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1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2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3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4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5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6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7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8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29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30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1931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5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4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5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6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7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8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69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70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71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72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73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1974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199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39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0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1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2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3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4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5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6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7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8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2049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78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79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0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1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2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3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4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5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6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7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2188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89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0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1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2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3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4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5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6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7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8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199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2200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64879</xdr:rowOff>
    </xdr:to>
    <xdr:sp macro="" textlink="">
      <xdr:nvSpPr>
        <xdr:cNvPr id="2329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0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1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2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3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4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5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6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7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8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39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0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2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3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4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2345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2346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47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48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49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0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1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2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3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4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5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6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2357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6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7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2374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7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9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2409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2410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2411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2442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2443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2476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2477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2478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2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2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2783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2784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278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278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2787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2788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21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22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2823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291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312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3129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37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38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39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0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1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2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3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4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5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6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7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8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49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351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352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353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54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55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56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59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0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1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2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3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4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5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66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67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68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69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70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71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72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73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374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75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76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77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78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79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80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81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82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83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384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85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86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87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88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89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90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91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392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3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4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5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6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7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8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399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00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3401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3402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3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4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5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6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7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8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09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3410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13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14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15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3424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3425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3426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1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2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3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4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5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6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7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3448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49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0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1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2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3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4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5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6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7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58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59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0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1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2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3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4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5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466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3467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3468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469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470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471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472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475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476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477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508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09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0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1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2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3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4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5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6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7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8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3519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4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4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2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3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4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5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6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7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8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59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60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61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562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27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28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29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0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1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2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3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4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5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6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3637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6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8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9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0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0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3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3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3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4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5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5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6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66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67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68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69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0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1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2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3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4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5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3776" name="Text Box 45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7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8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79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0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1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2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3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4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5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6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7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3788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1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2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2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4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6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7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7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8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8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9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9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0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0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1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64879</xdr:rowOff>
    </xdr:to>
    <xdr:sp macro="" textlink="">
      <xdr:nvSpPr>
        <xdr:cNvPr id="3917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0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2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3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4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5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6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8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29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30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31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32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3933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3934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38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39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0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1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2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3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4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3945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6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3962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997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998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3999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1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4030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4031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034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4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4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4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4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064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065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066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1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2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2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422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4371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4372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4373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4374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4375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4376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4409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4410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4411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1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2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3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444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7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3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5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5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6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8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9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0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0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1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1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4716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4717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7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1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4918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2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3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05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5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6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7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09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02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08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1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2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3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4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5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6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7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29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0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1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2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3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4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5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36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137" name="Text Box 2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138" name="Text Box 2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139" name="Text Box 2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40" name="Text Box 2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41" name="Text Box 2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42" name="Text Box 3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45" name="Text Box 3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46" name="Text Box 3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47" name="Text Box 3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48" name="Text Box 3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49" name="Text Box 3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50" name="Text Box 3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51" name="Text Box 3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52" name="Text Box 4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3" name="Text Box 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4" name="Text Box 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5" name="Text Box 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6" name="Text Box 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7" name="Text Box 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8" name="Text Box 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59" name="Text Box 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160" name="Text Box 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1" name="Text Box 4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2" name="Text Box 5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3" name="Text Box 5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4" name="Text Box 5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5" name="Text Box 5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6" name="Text Box 5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7" name="Text Box 5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8" name="Text Box 5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69" name="Text Box 5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70" name="Text Box 5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1" name="Text Box 5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2" name="Text Box 6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3" name="Text Box 6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4" name="Text Box 6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5" name="Text Box 63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6" name="Text Box 64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7" name="Text Box 6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178" name="Text Box 6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79" name="Text Box 6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0" name="Text Box 6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1" name="Text Box 6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2" name="Text Box 7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3" name="Text Box 71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4" name="Text Box 7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5" name="Text Box 7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186" name="Text Box 7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5187" name="Text Box 75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5188" name="Text Box 76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89" name="Text Box 77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0" name="Text Box 78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1" name="Text Box 79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2" name="Text Box 80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3" name="Text Box 81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4" name="Text Box 82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5" name="Text Box 83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65531</xdr:rowOff>
    </xdr:to>
    <xdr:sp macro="" textlink="">
      <xdr:nvSpPr>
        <xdr:cNvPr id="5196" name="Text Box 84"/>
        <xdr:cNvSpPr txBox="1">
          <a:spLocks noChangeArrowheads="1"/>
        </xdr:cNvSpPr>
      </xdr:nvSpPr>
      <xdr:spPr bwMode="auto">
        <a:xfrm>
          <a:off x="3419475" y="56902350"/>
          <a:ext cx="76200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199" name="Text Box 8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00" name="Text Box 8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01" name="Text Box 8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09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5210" name="Text Box 98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5211" name="Text Box 99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5212" name="Text Box 100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27" name="Text Box 115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28" name="Text Box 116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29" name="Text Box 117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30" name="Text Box 118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31" name="Text Box 119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32" name="Text Box 120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33" name="Text Box 121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64770</xdr:rowOff>
    </xdr:to>
    <xdr:sp macro="" textlink="">
      <xdr:nvSpPr>
        <xdr:cNvPr id="5234" name="Text Box 122"/>
        <xdr:cNvSpPr txBox="1">
          <a:spLocks noChangeArrowheads="1"/>
        </xdr:cNvSpPr>
      </xdr:nvSpPr>
      <xdr:spPr bwMode="auto">
        <a:xfrm>
          <a:off x="3419475" y="56902350"/>
          <a:ext cx="76200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35" name="Text Box 12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36" name="Text Box 12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37" name="Text Box 12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38" name="Text Box 12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39" name="Text Box 12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40" name="Text Box 12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41" name="Text Box 12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42" name="Text Box 13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43" name="Text Box 13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44" name="Text Box 13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45" name="Text Box 133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46" name="Text Box 134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47" name="Text Box 135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48" name="Text Box 136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49" name="Text Box 137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50" name="Text Box 138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51" name="Text Box 139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252" name="Text Box 140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5253" name="Text Box 141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62864</xdr:rowOff>
    </xdr:to>
    <xdr:sp macro="" textlink="">
      <xdr:nvSpPr>
        <xdr:cNvPr id="5254" name="Text Box 142"/>
        <xdr:cNvSpPr txBox="1">
          <a:spLocks noChangeArrowheads="1"/>
        </xdr:cNvSpPr>
      </xdr:nvSpPr>
      <xdr:spPr bwMode="auto">
        <a:xfrm>
          <a:off x="3419475" y="56902350"/>
          <a:ext cx="76200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255" name="Text Box 3795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256" name="Text Box 379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257" name="Text Box 3797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258" name="Text Box 3798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261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262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263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6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6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6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6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7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4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7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79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83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8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65150</xdr:rowOff>
    </xdr:to>
    <xdr:sp macro="" textlink="">
      <xdr:nvSpPr>
        <xdr:cNvPr id="5291" name="Text Box 4"/>
        <xdr:cNvSpPr txBox="1">
          <a:spLocks noChangeArrowheads="1"/>
        </xdr:cNvSpPr>
      </xdr:nvSpPr>
      <xdr:spPr bwMode="auto">
        <a:xfrm>
          <a:off x="1790700" y="56902350"/>
          <a:ext cx="446532" cy="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529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294" name="Text Box 18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295" name="Text Box 18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296" name="Text Box 184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297" name="Text Box 185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298" name="Text Box 186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299" name="Text Box 187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0" name="Text Box 188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1" name="Text Box 189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2" name="Text Box 190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3" name="Text Box 191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4" name="Text Box 192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63246</xdr:rowOff>
    </xdr:to>
    <xdr:sp macro="" textlink="">
      <xdr:nvSpPr>
        <xdr:cNvPr id="5305" name="Text Box 193"/>
        <xdr:cNvSpPr txBox="1">
          <a:spLocks noChangeArrowheads="1"/>
        </xdr:cNvSpPr>
      </xdr:nvSpPr>
      <xdr:spPr bwMode="auto">
        <a:xfrm>
          <a:off x="3419475" y="56902350"/>
          <a:ext cx="76200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0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0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0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1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1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1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19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0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22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23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26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27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30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32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33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63138</xdr:rowOff>
    </xdr:to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1790700" y="56902350"/>
          <a:ext cx="446532" cy="6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36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38" name="Text Box 22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39" name="Text Box 22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0" name="Text Box 22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1" name="Text Box 22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2" name="Text Box 23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3" name="Text Box 23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4" name="Text Box 23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5" name="Text Box 23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6" name="Text Box 23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7" name="Text Box 23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348" name="Text Box 23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64763</xdr:rowOff>
    </xdr:to>
    <xdr:sp macro="" textlink="">
      <xdr:nvSpPr>
        <xdr:cNvPr id="5410" name="Text Box 4"/>
        <xdr:cNvSpPr txBox="1">
          <a:spLocks noChangeArrowheads="1"/>
        </xdr:cNvSpPr>
      </xdr:nvSpPr>
      <xdr:spPr bwMode="auto">
        <a:xfrm>
          <a:off x="1790700" y="56902350"/>
          <a:ext cx="446532" cy="64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63434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790700" y="56902350"/>
          <a:ext cx="446532" cy="63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3" name="Text Box 30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4" name="Text Box 302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5" name="Text Box 303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6" name="Text Box 304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7" name="Text Box 305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8" name="Text Box 306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19" name="Text Box 307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20" name="Text Box 308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21" name="Text Box 309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22" name="Text Box 310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65043</xdr:rowOff>
    </xdr:to>
    <xdr:sp macro="" textlink="">
      <xdr:nvSpPr>
        <xdr:cNvPr id="5423" name="Text Box 311"/>
        <xdr:cNvSpPr txBox="1">
          <a:spLocks noChangeArrowheads="1"/>
        </xdr:cNvSpPr>
      </xdr:nvSpPr>
      <xdr:spPr bwMode="auto">
        <a:xfrm>
          <a:off x="3419475" y="56902350"/>
          <a:ext cx="76200" cy="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2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2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2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3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3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3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4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4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4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5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6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6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7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7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8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9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9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2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2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2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32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33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4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5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36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37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8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39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0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1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43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4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47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8" name="Text Box 3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62943</xdr:rowOff>
    </xdr:to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1790700" y="56902350"/>
          <a:ext cx="446532" cy="6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50" name="Text Box 3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63433</xdr:rowOff>
    </xdr:to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1790700" y="56902350"/>
          <a:ext cx="446532" cy="63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2" name="Text Box 44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3" name="Text Box 44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4" name="Text Box 44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5" name="Text Box 44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6" name="Text Box 44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7" name="Text Box 44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8" name="Text Box 44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59" name="Text Box 44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0" name="Text Box 44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1" name="Text Box 44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63333</xdr:rowOff>
    </xdr:to>
    <xdr:sp macro="" textlink="">
      <xdr:nvSpPr>
        <xdr:cNvPr id="5562" name="Text Box 450"/>
        <xdr:cNvSpPr txBox="1">
          <a:spLocks noChangeArrowheads="1"/>
        </xdr:cNvSpPr>
      </xdr:nvSpPr>
      <xdr:spPr bwMode="auto">
        <a:xfrm>
          <a:off x="3419475" y="56902350"/>
          <a:ext cx="76200" cy="6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3" name="Text Box 45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4" name="Text Box 45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5" name="Text Box 453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6" name="Text Box 454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7" name="Text Box 455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8" name="Text Box 456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69" name="Text Box 457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70" name="Text Box 458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71" name="Text Box 459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72" name="Text Box 460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73" name="Text Box 461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64009</xdr:rowOff>
    </xdr:to>
    <xdr:sp macro="" textlink="">
      <xdr:nvSpPr>
        <xdr:cNvPr id="5574" name="Text Box 462"/>
        <xdr:cNvSpPr txBox="1">
          <a:spLocks noChangeArrowheads="1"/>
        </xdr:cNvSpPr>
      </xdr:nvSpPr>
      <xdr:spPr bwMode="auto">
        <a:xfrm>
          <a:off x="3419475" y="56902350"/>
          <a:ext cx="76200" cy="6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1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1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3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5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5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4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86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88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9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9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69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65152</xdr:rowOff>
    </xdr:to>
    <xdr:sp macro="" textlink="">
      <xdr:nvSpPr>
        <xdr:cNvPr id="5700" name="Text Box 4"/>
        <xdr:cNvSpPr txBox="1">
          <a:spLocks noChangeArrowheads="1"/>
        </xdr:cNvSpPr>
      </xdr:nvSpPr>
      <xdr:spPr bwMode="auto">
        <a:xfrm>
          <a:off x="1790700" y="56902350"/>
          <a:ext cx="446532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570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64879</xdr:rowOff>
    </xdr:to>
    <xdr:sp macro="" textlink="">
      <xdr:nvSpPr>
        <xdr:cNvPr id="5703" name="Text Box 451"/>
        <xdr:cNvSpPr txBox="1">
          <a:spLocks noChangeArrowheads="1"/>
        </xdr:cNvSpPr>
      </xdr:nvSpPr>
      <xdr:spPr bwMode="auto">
        <a:xfrm>
          <a:off x="3419475" y="56902350"/>
          <a:ext cx="76200" cy="6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5" name="Text Box 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6" name="Text Box 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7" name="Text Box 1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8" name="Text Box 1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09" name="Text Box 1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0" name="Text Box 13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1" name="Text Box 14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2" name="Text Box 15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3" name="Text Box 16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4" name="Text Box 17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5" name="Text Box 18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6" name="Text Box 19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7" name="Text Box 20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8" name="Text Box 21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64008</xdr:rowOff>
    </xdr:to>
    <xdr:sp macro="" textlink="">
      <xdr:nvSpPr>
        <xdr:cNvPr id="5719" name="Text Box 22"/>
        <xdr:cNvSpPr txBox="1">
          <a:spLocks noChangeArrowheads="1"/>
        </xdr:cNvSpPr>
      </xdr:nvSpPr>
      <xdr:spPr bwMode="auto">
        <a:xfrm>
          <a:off x="3419475" y="56902350"/>
          <a:ext cx="76200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5720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1" name="Text Box 18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2" name="Text Box 184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3" name="Text Box 185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4" name="Text Box 186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5" name="Text Box 187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6" name="Text Box 188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7" name="Text Box 189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8" name="Text Box 190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29" name="Text Box 191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30" name="Text Box 192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63627</xdr:rowOff>
    </xdr:to>
    <xdr:sp macro="" textlink="">
      <xdr:nvSpPr>
        <xdr:cNvPr id="5731" name="Text Box 193"/>
        <xdr:cNvSpPr txBox="1">
          <a:spLocks noChangeArrowheads="1"/>
        </xdr:cNvSpPr>
      </xdr:nvSpPr>
      <xdr:spPr bwMode="auto">
        <a:xfrm>
          <a:off x="3419475" y="56902350"/>
          <a:ext cx="76200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4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1790700" y="569023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64280</xdr:rowOff>
    </xdr:to>
    <xdr:sp macro="" textlink="">
      <xdr:nvSpPr>
        <xdr:cNvPr id="5748" name="Text Box 182"/>
        <xdr:cNvSpPr txBox="1">
          <a:spLocks noChangeArrowheads="1"/>
        </xdr:cNvSpPr>
      </xdr:nvSpPr>
      <xdr:spPr bwMode="auto">
        <a:xfrm>
          <a:off x="3419475" y="56902350"/>
          <a:ext cx="76200" cy="6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5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66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70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7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76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80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82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783" name="Text Box 149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784" name="Text Box 150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64093</xdr:rowOff>
    </xdr:to>
    <xdr:sp macro="" textlink="">
      <xdr:nvSpPr>
        <xdr:cNvPr id="5785" name="Text Box 151"/>
        <xdr:cNvSpPr txBox="1">
          <a:spLocks noChangeArrowheads="1"/>
        </xdr:cNvSpPr>
      </xdr:nvSpPr>
      <xdr:spPr bwMode="auto">
        <a:xfrm>
          <a:off x="3419475" y="56902350"/>
          <a:ext cx="76200" cy="6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02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06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10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1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14" name="Text Box 3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64007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1790700" y="56902350"/>
          <a:ext cx="446532" cy="64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5816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65151</xdr:rowOff>
    </xdr:to>
    <xdr:sp macro="" textlink="">
      <xdr:nvSpPr>
        <xdr:cNvPr id="5817" name="Text Box 182"/>
        <xdr:cNvSpPr txBox="1">
          <a:spLocks noChangeArrowheads="1"/>
        </xdr:cNvSpPr>
      </xdr:nvSpPr>
      <xdr:spPr bwMode="auto">
        <a:xfrm>
          <a:off x="3419475" y="56902350"/>
          <a:ext cx="76200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790700" y="569023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820" name="Text Box 3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2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2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30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3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36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38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39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0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64390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1790700" y="56902350"/>
          <a:ext cx="446532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850" name="Text Box 3795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851" name="Text Box 3797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5852" name="Text Box 3798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5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64388</xdr:rowOff>
    </xdr:to>
    <xdr:sp macro="" textlink="">
      <xdr:nvSpPr>
        <xdr:cNvPr id="5882" name="Text Box 4"/>
        <xdr:cNvSpPr txBox="1">
          <a:spLocks noChangeArrowheads="1"/>
        </xdr:cNvSpPr>
      </xdr:nvSpPr>
      <xdr:spPr bwMode="auto">
        <a:xfrm>
          <a:off x="1790700" y="56902350"/>
          <a:ext cx="446532" cy="6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5884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8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02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04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10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65424</xdr:rowOff>
    </xdr:to>
    <xdr:sp macro="" textlink="">
      <xdr:nvSpPr>
        <xdr:cNvPr id="5914" name="Text Box 4"/>
        <xdr:cNvSpPr txBox="1">
          <a:spLocks noChangeArrowheads="1"/>
        </xdr:cNvSpPr>
      </xdr:nvSpPr>
      <xdr:spPr bwMode="auto">
        <a:xfrm>
          <a:off x="1790700" y="56902350"/>
          <a:ext cx="446532" cy="65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1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2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62672</xdr:rowOff>
    </xdr:to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1790700" y="56902350"/>
          <a:ext cx="446532" cy="6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10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62671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1790700" y="56902350"/>
          <a:ext cx="446532" cy="6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0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4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62866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1790700" y="56902350"/>
          <a:ext cx="446532" cy="62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7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6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63246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1790700" y="56902350"/>
          <a:ext cx="446532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09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09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09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09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0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0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0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0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1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1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1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1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1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2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2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2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2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3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38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41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42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45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49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53" name="Text Box 3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64769</xdr:rowOff>
    </xdr:to>
    <xdr:sp macro="" textlink="">
      <xdr:nvSpPr>
        <xdr:cNvPr id="6154" name="Text Box 4"/>
        <xdr:cNvSpPr txBox="1">
          <a:spLocks noChangeArrowheads="1"/>
        </xdr:cNvSpPr>
      </xdr:nvSpPr>
      <xdr:spPr bwMode="auto">
        <a:xfrm>
          <a:off x="1790700" y="56902350"/>
          <a:ext cx="446532" cy="64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63245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1790700" y="56902350"/>
          <a:ext cx="446532" cy="6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64771</xdr:rowOff>
    </xdr:to>
    <xdr:sp macro="" textlink="">
      <xdr:nvSpPr>
        <xdr:cNvPr id="6157" name="Text Box 182"/>
        <xdr:cNvSpPr txBox="1">
          <a:spLocks noChangeArrowheads="1"/>
        </xdr:cNvSpPr>
      </xdr:nvSpPr>
      <xdr:spPr bwMode="auto">
        <a:xfrm>
          <a:off x="3419475" y="56902350"/>
          <a:ext cx="76200" cy="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6158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6159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65152</xdr:rowOff>
    </xdr:to>
    <xdr:sp macro="" textlink="">
      <xdr:nvSpPr>
        <xdr:cNvPr id="6160" name="Text Box 182"/>
        <xdr:cNvSpPr txBox="1">
          <a:spLocks noChangeArrowheads="1"/>
        </xdr:cNvSpPr>
      </xdr:nvSpPr>
      <xdr:spPr bwMode="auto">
        <a:xfrm>
          <a:off x="3419475" y="56902350"/>
          <a:ext cx="76200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64390</xdr:rowOff>
    </xdr:to>
    <xdr:sp macro="" textlink="">
      <xdr:nvSpPr>
        <xdr:cNvPr id="6161" name="Text Box 182"/>
        <xdr:cNvSpPr txBox="1">
          <a:spLocks noChangeArrowheads="1"/>
        </xdr:cNvSpPr>
      </xdr:nvSpPr>
      <xdr:spPr bwMode="auto">
        <a:xfrm>
          <a:off x="3419475" y="56902350"/>
          <a:ext cx="76200" cy="64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65152</xdr:rowOff>
    </xdr:to>
    <xdr:sp macro="" textlink="">
      <xdr:nvSpPr>
        <xdr:cNvPr id="6162" name="Text Box 182"/>
        <xdr:cNvSpPr txBox="1">
          <a:spLocks noChangeArrowheads="1"/>
        </xdr:cNvSpPr>
      </xdr:nvSpPr>
      <xdr:spPr bwMode="auto">
        <a:xfrm>
          <a:off x="3419475" y="56902350"/>
          <a:ext cx="76200" cy="6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63627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1790700" y="56902350"/>
          <a:ext cx="446532" cy="63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6165" name="Text Box 3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6166" name="Text Box 4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170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71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72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174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75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177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178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82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85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87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88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90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63628</xdr:rowOff>
    </xdr:to>
    <xdr:sp macro="" textlink="">
      <xdr:nvSpPr>
        <xdr:cNvPr id="6192" name="Text Box 4"/>
        <xdr:cNvSpPr txBox="1">
          <a:spLocks noChangeArrowheads="1"/>
        </xdr:cNvSpPr>
      </xdr:nvSpPr>
      <xdr:spPr bwMode="auto">
        <a:xfrm>
          <a:off x="1790700" y="56902350"/>
          <a:ext cx="446532" cy="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194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6195" name="Text Box 3795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6196" name="Text Box 3797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64770</xdr:rowOff>
    </xdr:to>
    <xdr:sp macro="" textlink="">
      <xdr:nvSpPr>
        <xdr:cNvPr id="6197" name="Text Box 3798"/>
        <xdr:cNvSpPr txBox="1">
          <a:spLocks noChangeArrowheads="1"/>
        </xdr:cNvSpPr>
      </xdr:nvSpPr>
      <xdr:spPr bwMode="auto">
        <a:xfrm>
          <a:off x="1790700" y="56902350"/>
          <a:ext cx="446532" cy="6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1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0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0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0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0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0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12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16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17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1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0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2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2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4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5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8" name="Text Box 3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65531</xdr:rowOff>
    </xdr:to>
    <xdr:sp macro="" textlink="">
      <xdr:nvSpPr>
        <xdr:cNvPr id="6229" name="Text Box 4"/>
        <xdr:cNvSpPr txBox="1">
          <a:spLocks noChangeArrowheads="1"/>
        </xdr:cNvSpPr>
      </xdr:nvSpPr>
      <xdr:spPr bwMode="auto">
        <a:xfrm>
          <a:off x="1790700" y="56902350"/>
          <a:ext cx="446532" cy="6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3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3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43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8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0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1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53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4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5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56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57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8" name="Text Box 3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64662</xdr:rowOff>
    </xdr:to>
    <xdr:sp macro="" textlink="">
      <xdr:nvSpPr>
        <xdr:cNvPr id="6259" name="Text Box 4"/>
        <xdr:cNvSpPr txBox="1">
          <a:spLocks noChangeArrowheads="1"/>
        </xdr:cNvSpPr>
      </xdr:nvSpPr>
      <xdr:spPr bwMode="auto">
        <a:xfrm>
          <a:off x="1790700" y="56902350"/>
          <a:ext cx="446532" cy="6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62484</xdr:rowOff>
    </xdr:to>
    <xdr:sp macro="" textlink="">
      <xdr:nvSpPr>
        <xdr:cNvPr id="6261" name="Text Box 4"/>
        <xdr:cNvSpPr txBox="1">
          <a:spLocks noChangeArrowheads="1"/>
        </xdr:cNvSpPr>
      </xdr:nvSpPr>
      <xdr:spPr bwMode="auto">
        <a:xfrm>
          <a:off x="1790700" y="56902350"/>
          <a:ext cx="446532" cy="62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6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7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8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89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91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65339</xdr:rowOff>
    </xdr:to>
    <xdr:sp macro="" textlink="">
      <xdr:nvSpPr>
        <xdr:cNvPr id="6293" name="Text Box 4"/>
        <xdr:cNvSpPr txBox="1">
          <a:spLocks noChangeArrowheads="1"/>
        </xdr:cNvSpPr>
      </xdr:nvSpPr>
      <xdr:spPr bwMode="auto">
        <a:xfrm>
          <a:off x="1790700" y="56902350"/>
          <a:ext cx="446532" cy="65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29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0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1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2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1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3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5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65338</xdr:rowOff>
    </xdr:to>
    <xdr:sp macro="" textlink="">
      <xdr:nvSpPr>
        <xdr:cNvPr id="6357" name="Text Box 4"/>
        <xdr:cNvSpPr txBox="1">
          <a:spLocks noChangeArrowheads="1"/>
        </xdr:cNvSpPr>
      </xdr:nvSpPr>
      <xdr:spPr bwMode="auto">
        <a:xfrm>
          <a:off x="1790700" y="56902350"/>
          <a:ext cx="446532" cy="6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5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7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39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0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3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5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6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8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19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20" name="Text Box 3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62485</xdr:rowOff>
    </xdr:to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1790700" y="56902350"/>
          <a:ext cx="446532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8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0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1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2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4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5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6" name="Text Box 3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62865</xdr:rowOff>
    </xdr:to>
    <xdr:sp macro="" textlink="">
      <xdr:nvSpPr>
        <xdr:cNvPr id="6437" name="Text Box 4"/>
        <xdr:cNvSpPr txBox="1">
          <a:spLocks noChangeArrowheads="1"/>
        </xdr:cNvSpPr>
      </xdr:nvSpPr>
      <xdr:spPr bwMode="auto">
        <a:xfrm>
          <a:off x="1790700" y="56902350"/>
          <a:ext cx="446532" cy="6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3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3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4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4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4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5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5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5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6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6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7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7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7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82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86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87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8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0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1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92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4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96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497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8" name="Text Box 3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63626</xdr:rowOff>
    </xdr:to>
    <xdr:sp macro="" textlink="">
      <xdr:nvSpPr>
        <xdr:cNvPr id="6499" name="Text Box 4"/>
        <xdr:cNvSpPr txBox="1">
          <a:spLocks noChangeArrowheads="1"/>
        </xdr:cNvSpPr>
      </xdr:nvSpPr>
      <xdr:spPr bwMode="auto">
        <a:xfrm>
          <a:off x="1790700" y="56902350"/>
          <a:ext cx="446532" cy="63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500" name="Text Box 3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62864</xdr:rowOff>
    </xdr:to>
    <xdr:sp macro="" textlink="">
      <xdr:nvSpPr>
        <xdr:cNvPr id="6501" name="Text Box 4"/>
        <xdr:cNvSpPr txBox="1">
          <a:spLocks noChangeArrowheads="1"/>
        </xdr:cNvSpPr>
      </xdr:nvSpPr>
      <xdr:spPr bwMode="auto">
        <a:xfrm>
          <a:off x="1790700" y="56902350"/>
          <a:ext cx="446532" cy="62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62485</xdr:rowOff>
    </xdr:to>
    <xdr:sp macro="" textlink="">
      <xdr:nvSpPr>
        <xdr:cNvPr id="6502" name="Text Box 182"/>
        <xdr:cNvSpPr txBox="1">
          <a:spLocks noChangeArrowheads="1"/>
        </xdr:cNvSpPr>
      </xdr:nvSpPr>
      <xdr:spPr bwMode="auto">
        <a:xfrm>
          <a:off x="3419475" y="56902350"/>
          <a:ext cx="76200" cy="6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76200</xdr:colOff>
      <xdr:row>61</xdr:row>
      <xdr:rowOff>63247</xdr:rowOff>
    </xdr:to>
    <xdr:sp macro="" textlink="">
      <xdr:nvSpPr>
        <xdr:cNvPr id="6503" name="Text Box 182"/>
        <xdr:cNvSpPr txBox="1">
          <a:spLocks noChangeArrowheads="1"/>
        </xdr:cNvSpPr>
      </xdr:nvSpPr>
      <xdr:spPr bwMode="auto">
        <a:xfrm>
          <a:off x="3419475" y="56902350"/>
          <a:ext cx="76200" cy="6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04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05" name="Text Box 4"/>
        <xdr:cNvSpPr txBox="1">
          <a:spLocks noChangeArrowheads="1"/>
        </xdr:cNvSpPr>
      </xdr:nvSpPr>
      <xdr:spPr bwMode="auto">
        <a:xfrm>
          <a:off x="1790700" y="569023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06" name="Text Box 107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07" name="Text Box 108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08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09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0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1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2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3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4" name="Text Box 107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64389</xdr:rowOff>
    </xdr:to>
    <xdr:sp macro="" textlink="">
      <xdr:nvSpPr>
        <xdr:cNvPr id="6515" name="Text Box 108"/>
        <xdr:cNvSpPr txBox="1">
          <a:spLocks noChangeArrowheads="1"/>
        </xdr:cNvSpPr>
      </xdr:nvSpPr>
      <xdr:spPr bwMode="auto">
        <a:xfrm>
          <a:off x="1790700" y="3326130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133350</xdr:rowOff>
    </xdr:to>
    <xdr:sp macro="" textlink="">
      <xdr:nvSpPr>
        <xdr:cNvPr id="6516" name="Text Box 107"/>
        <xdr:cNvSpPr txBox="1">
          <a:spLocks noChangeArrowheads="1"/>
        </xdr:cNvSpPr>
      </xdr:nvSpPr>
      <xdr:spPr bwMode="auto">
        <a:xfrm>
          <a:off x="1790700" y="266033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133350</xdr:rowOff>
    </xdr:to>
    <xdr:sp macro="" textlink="">
      <xdr:nvSpPr>
        <xdr:cNvPr id="6517" name="Text Box 108"/>
        <xdr:cNvSpPr txBox="1">
          <a:spLocks noChangeArrowheads="1"/>
        </xdr:cNvSpPr>
      </xdr:nvSpPr>
      <xdr:spPr bwMode="auto">
        <a:xfrm>
          <a:off x="1790700" y="266033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18" name="Text Box 107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19" name="Text Box 108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20" name="Text Box 107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4953</xdr:rowOff>
    </xdr:to>
    <xdr:sp macro="" textlink="">
      <xdr:nvSpPr>
        <xdr:cNvPr id="6521" name="Text Box 108"/>
        <xdr:cNvSpPr txBox="1">
          <a:spLocks noChangeArrowheads="1"/>
        </xdr:cNvSpPr>
      </xdr:nvSpPr>
      <xdr:spPr bwMode="auto">
        <a:xfrm>
          <a:off x="1790700" y="266033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2" name="Text Box 107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3" name="Text Box 108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64008</xdr:rowOff>
    </xdr:to>
    <xdr:sp macro="" textlink="">
      <xdr:nvSpPr>
        <xdr:cNvPr id="6524" name="Text Box 107"/>
        <xdr:cNvSpPr txBox="1">
          <a:spLocks noChangeArrowheads="1"/>
        </xdr:cNvSpPr>
      </xdr:nvSpPr>
      <xdr:spPr bwMode="auto">
        <a:xfrm>
          <a:off x="1790700" y="3326130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5" name="Text Box 107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6" name="Text Box 108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7" name="Text Box 107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33</xdr:row>
      <xdr:rowOff>0</xdr:rowOff>
    </xdr:from>
    <xdr:to>
      <xdr:col>1</xdr:col>
      <xdr:colOff>1246632</xdr:colOff>
      <xdr:row>33</xdr:row>
      <xdr:rowOff>3810</xdr:rowOff>
    </xdr:to>
    <xdr:sp macro="" textlink="">
      <xdr:nvSpPr>
        <xdr:cNvPr id="6528" name="Text Box 108"/>
        <xdr:cNvSpPr txBox="1">
          <a:spLocks noChangeArrowheads="1"/>
        </xdr:cNvSpPr>
      </xdr:nvSpPr>
      <xdr:spPr bwMode="auto">
        <a:xfrm>
          <a:off x="1790700" y="266033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6529" name="Text Box 107"/>
        <xdr:cNvSpPr txBox="1">
          <a:spLocks noChangeArrowheads="1"/>
        </xdr:cNvSpPr>
      </xdr:nvSpPr>
      <xdr:spPr bwMode="auto">
        <a:xfrm>
          <a:off x="1790700" y="3306127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65151</xdr:rowOff>
    </xdr:to>
    <xdr:sp macro="" textlink="">
      <xdr:nvSpPr>
        <xdr:cNvPr id="6530" name="Text Box 108"/>
        <xdr:cNvSpPr txBox="1">
          <a:spLocks noChangeArrowheads="1"/>
        </xdr:cNvSpPr>
      </xdr:nvSpPr>
      <xdr:spPr bwMode="auto">
        <a:xfrm>
          <a:off x="1790700" y="3306127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6531" name="Text Box 107"/>
        <xdr:cNvSpPr txBox="1">
          <a:spLocks noChangeArrowheads="1"/>
        </xdr:cNvSpPr>
      </xdr:nvSpPr>
      <xdr:spPr bwMode="auto">
        <a:xfrm>
          <a:off x="1790700" y="331184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38</xdr:row>
      <xdr:rowOff>0</xdr:rowOff>
    </xdr:from>
    <xdr:to>
      <xdr:col>1</xdr:col>
      <xdr:colOff>1246632</xdr:colOff>
      <xdr:row>38</xdr:row>
      <xdr:rowOff>1524</xdr:rowOff>
    </xdr:to>
    <xdr:sp macro="" textlink="">
      <xdr:nvSpPr>
        <xdr:cNvPr id="6532" name="Text Box 108"/>
        <xdr:cNvSpPr txBox="1">
          <a:spLocks noChangeArrowheads="1"/>
        </xdr:cNvSpPr>
      </xdr:nvSpPr>
      <xdr:spPr bwMode="auto">
        <a:xfrm>
          <a:off x="1790700" y="331184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33" name="Text Box 107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32</xdr:row>
      <xdr:rowOff>0</xdr:rowOff>
    </xdr:from>
    <xdr:to>
      <xdr:col>1</xdr:col>
      <xdr:colOff>1246632</xdr:colOff>
      <xdr:row>32</xdr:row>
      <xdr:rowOff>1524</xdr:rowOff>
    </xdr:to>
    <xdr:sp macro="" textlink="">
      <xdr:nvSpPr>
        <xdr:cNvPr id="6534" name="Text Box 108"/>
        <xdr:cNvSpPr txBox="1">
          <a:spLocks noChangeArrowheads="1"/>
        </xdr:cNvSpPr>
      </xdr:nvSpPr>
      <xdr:spPr bwMode="auto">
        <a:xfrm>
          <a:off x="1790700" y="2437447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21</xdr:row>
      <xdr:rowOff>0</xdr:rowOff>
    </xdr:from>
    <xdr:to>
      <xdr:col>1</xdr:col>
      <xdr:colOff>876300</xdr:colOff>
      <xdr:row>21</xdr:row>
      <xdr:rowOff>266700</xdr:rowOff>
    </xdr:to>
    <xdr:sp macro="" textlink="">
      <xdr:nvSpPr>
        <xdr:cNvPr id="6535" name="Text Box 4"/>
        <xdr:cNvSpPr txBox="1">
          <a:spLocks noChangeArrowheads="1"/>
        </xdr:cNvSpPr>
      </xdr:nvSpPr>
      <xdr:spPr bwMode="auto">
        <a:xfrm>
          <a:off x="1790700" y="76962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36" name="Text Box 107"/>
        <xdr:cNvSpPr txBox="1">
          <a:spLocks noChangeArrowheads="1"/>
        </xdr:cNvSpPr>
      </xdr:nvSpPr>
      <xdr:spPr bwMode="auto">
        <a:xfrm>
          <a:off x="1790700" y="54902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37" name="Text Box 108"/>
        <xdr:cNvSpPr txBox="1">
          <a:spLocks noChangeArrowheads="1"/>
        </xdr:cNvSpPr>
      </xdr:nvSpPr>
      <xdr:spPr bwMode="auto">
        <a:xfrm>
          <a:off x="1790700" y="5490210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38" name="Text Box 107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39" name="Text Box 108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0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1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2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3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4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5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6" name="Text Box 107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64389</xdr:rowOff>
    </xdr:to>
    <xdr:sp macro="" textlink="">
      <xdr:nvSpPr>
        <xdr:cNvPr id="6547" name="Text Box 108"/>
        <xdr:cNvSpPr txBox="1">
          <a:spLocks noChangeArrowheads="1"/>
        </xdr:cNvSpPr>
      </xdr:nvSpPr>
      <xdr:spPr bwMode="auto">
        <a:xfrm>
          <a:off x="1790700" y="55102125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133350</xdr:rowOff>
    </xdr:to>
    <xdr:sp macro="" textlink="">
      <xdr:nvSpPr>
        <xdr:cNvPr id="6548" name="Text Box 107"/>
        <xdr:cNvSpPr txBox="1">
          <a:spLocks noChangeArrowheads="1"/>
        </xdr:cNvSpPr>
      </xdr:nvSpPr>
      <xdr:spPr bwMode="auto">
        <a:xfrm>
          <a:off x="1790700" y="551021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133350</xdr:rowOff>
    </xdr:to>
    <xdr:sp macro="" textlink="">
      <xdr:nvSpPr>
        <xdr:cNvPr id="6549" name="Text Box 108"/>
        <xdr:cNvSpPr txBox="1">
          <a:spLocks noChangeArrowheads="1"/>
        </xdr:cNvSpPr>
      </xdr:nvSpPr>
      <xdr:spPr bwMode="auto">
        <a:xfrm>
          <a:off x="1790700" y="55102125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0" name="Text Box 107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1" name="Text Box 108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2" name="Text Box 107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4953</xdr:rowOff>
    </xdr:to>
    <xdr:sp macro="" textlink="">
      <xdr:nvSpPr>
        <xdr:cNvPr id="6553" name="Text Box 108"/>
        <xdr:cNvSpPr txBox="1">
          <a:spLocks noChangeArrowheads="1"/>
        </xdr:cNvSpPr>
      </xdr:nvSpPr>
      <xdr:spPr bwMode="auto">
        <a:xfrm>
          <a:off x="1790700" y="55102125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4" name="Text Box 107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5" name="Text Box 108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64008</xdr:rowOff>
    </xdr:to>
    <xdr:sp macro="" textlink="">
      <xdr:nvSpPr>
        <xdr:cNvPr id="6556" name="Text Box 107"/>
        <xdr:cNvSpPr txBox="1">
          <a:spLocks noChangeArrowheads="1"/>
        </xdr:cNvSpPr>
      </xdr:nvSpPr>
      <xdr:spPr bwMode="auto">
        <a:xfrm>
          <a:off x="1790700" y="55102125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7" name="Text Box 107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8" name="Text Box 108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59" name="Text Box 107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3810</xdr:rowOff>
    </xdr:to>
    <xdr:sp macro="" textlink="">
      <xdr:nvSpPr>
        <xdr:cNvPr id="6560" name="Text Box 108"/>
        <xdr:cNvSpPr txBox="1">
          <a:spLocks noChangeArrowheads="1"/>
        </xdr:cNvSpPr>
      </xdr:nvSpPr>
      <xdr:spPr bwMode="auto">
        <a:xfrm>
          <a:off x="1790700" y="55102125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61" name="Text Box 107"/>
        <xdr:cNvSpPr txBox="1">
          <a:spLocks noChangeArrowheads="1"/>
        </xdr:cNvSpPr>
      </xdr:nvSpPr>
      <xdr:spPr bwMode="auto">
        <a:xfrm>
          <a:off x="1790700" y="55102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65151</xdr:rowOff>
    </xdr:to>
    <xdr:sp macro="" textlink="">
      <xdr:nvSpPr>
        <xdr:cNvPr id="6562" name="Text Box 108"/>
        <xdr:cNvSpPr txBox="1">
          <a:spLocks noChangeArrowheads="1"/>
        </xdr:cNvSpPr>
      </xdr:nvSpPr>
      <xdr:spPr bwMode="auto">
        <a:xfrm>
          <a:off x="1790700" y="55102125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3" name="Text Box 107"/>
        <xdr:cNvSpPr txBox="1">
          <a:spLocks noChangeArrowheads="1"/>
        </xdr:cNvSpPr>
      </xdr:nvSpPr>
      <xdr:spPr bwMode="auto">
        <a:xfrm>
          <a:off x="1790700" y="55102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4" name="Text Box 108"/>
        <xdr:cNvSpPr txBox="1">
          <a:spLocks noChangeArrowheads="1"/>
        </xdr:cNvSpPr>
      </xdr:nvSpPr>
      <xdr:spPr bwMode="auto">
        <a:xfrm>
          <a:off x="1790700" y="55102125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5" name="Text Box 107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61</xdr:row>
      <xdr:rowOff>0</xdr:rowOff>
    </xdr:from>
    <xdr:to>
      <xdr:col>1</xdr:col>
      <xdr:colOff>1246632</xdr:colOff>
      <xdr:row>61</xdr:row>
      <xdr:rowOff>1524</xdr:rowOff>
    </xdr:to>
    <xdr:sp macro="" textlink="">
      <xdr:nvSpPr>
        <xdr:cNvPr id="6566" name="Text Box 108"/>
        <xdr:cNvSpPr txBox="1">
          <a:spLocks noChangeArrowheads="1"/>
        </xdr:cNvSpPr>
      </xdr:nvSpPr>
      <xdr:spPr bwMode="auto">
        <a:xfrm>
          <a:off x="1790700" y="549592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50</xdr:row>
      <xdr:rowOff>0</xdr:rowOff>
    </xdr:from>
    <xdr:to>
      <xdr:col>1</xdr:col>
      <xdr:colOff>876300</xdr:colOff>
      <xdr:row>51</xdr:row>
      <xdr:rowOff>66675</xdr:rowOff>
    </xdr:to>
    <xdr:sp macro="" textlink="">
      <xdr:nvSpPr>
        <xdr:cNvPr id="6567" name="Text Box 4"/>
        <xdr:cNvSpPr txBox="1">
          <a:spLocks noChangeArrowheads="1"/>
        </xdr:cNvSpPr>
      </xdr:nvSpPr>
      <xdr:spPr bwMode="auto">
        <a:xfrm>
          <a:off x="1790700" y="390525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68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69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0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1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2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3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4" name="Text Box 107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389"/>
    <xdr:sp macro="" textlink="">
      <xdr:nvSpPr>
        <xdr:cNvPr id="6575" name="Text Box 108"/>
        <xdr:cNvSpPr txBox="1">
          <a:spLocks noChangeArrowheads="1"/>
        </xdr:cNvSpPr>
      </xdr:nvSpPr>
      <xdr:spPr bwMode="auto">
        <a:xfrm>
          <a:off x="1790700" y="55302150"/>
          <a:ext cx="446532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133350"/>
    <xdr:sp macro="" textlink="">
      <xdr:nvSpPr>
        <xdr:cNvPr id="6576" name="Text Box 107"/>
        <xdr:cNvSpPr txBox="1">
          <a:spLocks noChangeArrowheads="1"/>
        </xdr:cNvSpPr>
      </xdr:nvSpPr>
      <xdr:spPr bwMode="auto">
        <a:xfrm>
          <a:off x="1790700" y="55302150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133350"/>
    <xdr:sp macro="" textlink="">
      <xdr:nvSpPr>
        <xdr:cNvPr id="6577" name="Text Box 108"/>
        <xdr:cNvSpPr txBox="1">
          <a:spLocks noChangeArrowheads="1"/>
        </xdr:cNvSpPr>
      </xdr:nvSpPr>
      <xdr:spPr bwMode="auto">
        <a:xfrm>
          <a:off x="1790700" y="55302150"/>
          <a:ext cx="44653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4953"/>
    <xdr:sp macro="" textlink="">
      <xdr:nvSpPr>
        <xdr:cNvPr id="6578" name="Text Box 107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4953"/>
    <xdr:sp macro="" textlink="">
      <xdr:nvSpPr>
        <xdr:cNvPr id="6579" name="Text Box 108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4953"/>
    <xdr:sp macro="" textlink="">
      <xdr:nvSpPr>
        <xdr:cNvPr id="6580" name="Text Box 107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4953"/>
    <xdr:sp macro="" textlink="">
      <xdr:nvSpPr>
        <xdr:cNvPr id="6581" name="Text Box 108"/>
        <xdr:cNvSpPr txBox="1">
          <a:spLocks noChangeArrowheads="1"/>
        </xdr:cNvSpPr>
      </xdr:nvSpPr>
      <xdr:spPr bwMode="auto">
        <a:xfrm>
          <a:off x="1790700" y="55302150"/>
          <a:ext cx="446532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008"/>
    <xdr:sp macro="" textlink="">
      <xdr:nvSpPr>
        <xdr:cNvPr id="6582" name="Text Box 107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008"/>
    <xdr:sp macro="" textlink="">
      <xdr:nvSpPr>
        <xdr:cNvPr id="6583" name="Text Box 108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4008"/>
    <xdr:sp macro="" textlink="">
      <xdr:nvSpPr>
        <xdr:cNvPr id="6584" name="Text Box 107"/>
        <xdr:cNvSpPr txBox="1">
          <a:spLocks noChangeArrowheads="1"/>
        </xdr:cNvSpPr>
      </xdr:nvSpPr>
      <xdr:spPr bwMode="auto">
        <a:xfrm>
          <a:off x="1790700" y="55302150"/>
          <a:ext cx="446532" cy="64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3810"/>
    <xdr:sp macro="" textlink="">
      <xdr:nvSpPr>
        <xdr:cNvPr id="6585" name="Text Box 107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3810"/>
    <xdr:sp macro="" textlink="">
      <xdr:nvSpPr>
        <xdr:cNvPr id="6586" name="Text Box 108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3810"/>
    <xdr:sp macro="" textlink="">
      <xdr:nvSpPr>
        <xdr:cNvPr id="6587" name="Text Box 107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3810"/>
    <xdr:sp macro="" textlink="">
      <xdr:nvSpPr>
        <xdr:cNvPr id="6588" name="Text Box 108"/>
        <xdr:cNvSpPr txBox="1">
          <a:spLocks noChangeArrowheads="1"/>
        </xdr:cNvSpPr>
      </xdr:nvSpPr>
      <xdr:spPr bwMode="auto">
        <a:xfrm>
          <a:off x="1790700" y="55302150"/>
          <a:ext cx="44653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5151"/>
    <xdr:sp macro="" textlink="">
      <xdr:nvSpPr>
        <xdr:cNvPr id="6589" name="Text Box 107"/>
        <xdr:cNvSpPr txBox="1">
          <a:spLocks noChangeArrowheads="1"/>
        </xdr:cNvSpPr>
      </xdr:nvSpPr>
      <xdr:spPr bwMode="auto">
        <a:xfrm>
          <a:off x="1790700" y="553021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65151"/>
    <xdr:sp macro="" textlink="">
      <xdr:nvSpPr>
        <xdr:cNvPr id="6590" name="Text Box 108"/>
        <xdr:cNvSpPr txBox="1">
          <a:spLocks noChangeArrowheads="1"/>
        </xdr:cNvSpPr>
      </xdr:nvSpPr>
      <xdr:spPr bwMode="auto">
        <a:xfrm>
          <a:off x="1790700" y="553021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1524"/>
    <xdr:sp macro="" textlink="">
      <xdr:nvSpPr>
        <xdr:cNvPr id="6591" name="Text Box 107"/>
        <xdr:cNvSpPr txBox="1">
          <a:spLocks noChangeArrowheads="1"/>
        </xdr:cNvSpPr>
      </xdr:nvSpPr>
      <xdr:spPr bwMode="auto">
        <a:xfrm>
          <a:off x="1790700" y="553021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800100</xdr:colOff>
      <xdr:row>61</xdr:row>
      <xdr:rowOff>0</xdr:rowOff>
    </xdr:from>
    <xdr:ext cx="446532" cy="1524"/>
    <xdr:sp macro="" textlink="">
      <xdr:nvSpPr>
        <xdr:cNvPr id="6592" name="Text Box 108"/>
        <xdr:cNvSpPr txBox="1">
          <a:spLocks noChangeArrowheads="1"/>
        </xdr:cNvSpPr>
      </xdr:nvSpPr>
      <xdr:spPr bwMode="auto">
        <a:xfrm>
          <a:off x="1790700" y="553021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41"/>
  <sheetViews>
    <sheetView tabSelected="1" workbookViewId="0">
      <selection activeCell="A2" sqref="A2:D2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1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75.75" customHeight="1">
      <c r="A1" s="143" t="s">
        <v>67</v>
      </c>
      <c r="B1" s="143"/>
      <c r="C1" s="143"/>
      <c r="D1" s="143"/>
    </row>
    <row r="2" spans="1:5">
      <c r="A2" s="145" t="s">
        <v>66</v>
      </c>
      <c r="B2" s="145"/>
      <c r="C2" s="145"/>
      <c r="D2" s="145"/>
    </row>
    <row r="3" spans="1:5" ht="16.5">
      <c r="A3" s="44"/>
      <c r="B3" s="44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73">
        <v>1</v>
      </c>
      <c r="B7" s="74">
        <v>2</v>
      </c>
      <c r="C7" s="74">
        <v>3</v>
      </c>
      <c r="D7" s="74">
        <v>4</v>
      </c>
    </row>
    <row r="8" spans="1:5" s="19" customFormat="1" ht="16.5">
      <c r="A8" s="73"/>
      <c r="B8" s="18" t="s">
        <v>11</v>
      </c>
      <c r="C8" s="73"/>
      <c r="D8" s="73"/>
    </row>
    <row r="9" spans="1:5" s="19" customFormat="1">
      <c r="A9" s="73">
        <v>1</v>
      </c>
      <c r="B9" s="17" t="s">
        <v>12</v>
      </c>
      <c r="C9" s="17" t="s">
        <v>5</v>
      </c>
      <c r="D9" s="17">
        <v>0.13300000000000001</v>
      </c>
    </row>
    <row r="10" spans="1:5" s="19" customFormat="1" ht="63">
      <c r="A10" s="73">
        <v>2</v>
      </c>
      <c r="B10" s="7" t="s">
        <v>13</v>
      </c>
      <c r="C10" s="69" t="s">
        <v>2</v>
      </c>
      <c r="D10" s="36">
        <v>7</v>
      </c>
    </row>
    <row r="11" spans="1:5" s="6" customFormat="1" ht="51.75" customHeight="1">
      <c r="A11" s="73">
        <v>3</v>
      </c>
      <c r="B11" s="7" t="s">
        <v>14</v>
      </c>
      <c r="C11" s="69" t="s">
        <v>2</v>
      </c>
      <c r="D11" s="36">
        <v>1</v>
      </c>
      <c r="E11" s="15"/>
    </row>
    <row r="12" spans="1:5" s="6" customFormat="1" ht="51.75" customHeight="1">
      <c r="A12" s="73">
        <v>4</v>
      </c>
      <c r="B12" s="7" t="s">
        <v>32</v>
      </c>
      <c r="C12" s="69" t="s">
        <v>2</v>
      </c>
      <c r="D12" s="36">
        <v>4</v>
      </c>
      <c r="E12" s="15"/>
    </row>
    <row r="13" spans="1:5" s="19" customFormat="1" ht="16.5">
      <c r="A13" s="73"/>
      <c r="B13" s="18" t="s">
        <v>15</v>
      </c>
      <c r="C13" s="29"/>
      <c r="D13" s="30"/>
    </row>
    <row r="14" spans="1:5" s="19" customFormat="1" ht="31.5">
      <c r="A14" s="79">
        <v>1</v>
      </c>
      <c r="B14" s="110" t="s">
        <v>17</v>
      </c>
      <c r="C14" s="85" t="s">
        <v>7</v>
      </c>
      <c r="D14" s="86">
        <v>152.13999999999999</v>
      </c>
    </row>
    <row r="15" spans="1:5" s="19" customFormat="1" ht="31.5">
      <c r="A15" s="73">
        <v>2</v>
      </c>
      <c r="B15" s="7" t="s">
        <v>18</v>
      </c>
      <c r="C15" s="41" t="s">
        <v>7</v>
      </c>
      <c r="D15" s="31">
        <f>D14*0.1</f>
        <v>15.213999999999999</v>
      </c>
    </row>
    <row r="16" spans="1:5" s="19" customFormat="1" ht="47.25">
      <c r="A16" s="73">
        <v>3</v>
      </c>
      <c r="B16" s="7" t="s">
        <v>19</v>
      </c>
      <c r="C16" s="41" t="s">
        <v>7</v>
      </c>
      <c r="D16" s="31">
        <f>D15</f>
        <v>15.213999999999999</v>
      </c>
    </row>
    <row r="17" spans="1:233" s="19" customFormat="1" ht="31.5">
      <c r="A17" s="73">
        <v>4</v>
      </c>
      <c r="B17" s="7" t="s">
        <v>20</v>
      </c>
      <c r="C17" s="41" t="s">
        <v>16</v>
      </c>
      <c r="D17" s="31">
        <f>(D16+D14)*1.75</f>
        <v>292.86949999999996</v>
      </c>
    </row>
    <row r="18" spans="1:233" ht="31.5">
      <c r="A18" s="73">
        <v>5</v>
      </c>
      <c r="B18" s="87" t="s">
        <v>28</v>
      </c>
      <c r="C18" s="87" t="s">
        <v>10</v>
      </c>
      <c r="D18" s="88">
        <v>0.20630000000000001</v>
      </c>
    </row>
    <row r="19" spans="1:233" s="19" customFormat="1" ht="16.5">
      <c r="A19" s="73"/>
      <c r="B19" s="18" t="s">
        <v>34</v>
      </c>
      <c r="C19" s="73"/>
      <c r="D19" s="5"/>
    </row>
    <row r="20" spans="1:233" s="19" customFormat="1" ht="31.5">
      <c r="A20" s="73">
        <v>1</v>
      </c>
      <c r="B20" s="93" t="s">
        <v>21</v>
      </c>
      <c r="C20" s="89" t="s">
        <v>22</v>
      </c>
      <c r="D20" s="90">
        <v>0.76900000000000002</v>
      </c>
    </row>
    <row r="21" spans="1:233" s="19" customFormat="1" ht="31.5">
      <c r="A21" s="73">
        <v>2</v>
      </c>
      <c r="B21" s="7" t="s">
        <v>8</v>
      </c>
      <c r="C21" s="69" t="s">
        <v>7</v>
      </c>
      <c r="D21" s="17">
        <f>D20*100*0.15*0.1</f>
        <v>1.1535</v>
      </c>
    </row>
    <row r="22" spans="1:233" s="20" customFormat="1" ht="47.25">
      <c r="A22" s="76">
        <v>3</v>
      </c>
      <c r="B22" s="93" t="s">
        <v>40</v>
      </c>
      <c r="C22" s="89" t="s">
        <v>22</v>
      </c>
      <c r="D22" s="90">
        <v>0.27</v>
      </c>
    </row>
    <row r="23" spans="1:233" s="23" customFormat="1" ht="31.5">
      <c r="A23" s="76">
        <v>4</v>
      </c>
      <c r="B23" s="112" t="s">
        <v>8</v>
      </c>
      <c r="C23" s="91" t="s">
        <v>7</v>
      </c>
      <c r="D23" s="92">
        <f>D22*100*0.1*0.15</f>
        <v>0.40500000000000003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</row>
    <row r="24" spans="1:233" s="19" customFormat="1" ht="16.5">
      <c r="A24" s="39"/>
      <c r="B24" s="35" t="s">
        <v>30</v>
      </c>
      <c r="C24" s="33"/>
      <c r="D24" s="34"/>
    </row>
    <row r="25" spans="1:233" s="19" customFormat="1" ht="47.25">
      <c r="A25" s="73">
        <v>1</v>
      </c>
      <c r="B25" s="87" t="s">
        <v>23</v>
      </c>
      <c r="C25" s="87" t="s">
        <v>10</v>
      </c>
      <c r="D25" s="88">
        <f>D28*0.15</f>
        <v>0.14624999999999999</v>
      </c>
    </row>
    <row r="26" spans="1:233" ht="33.75">
      <c r="A26" s="76">
        <v>2</v>
      </c>
      <c r="B26" s="93" t="s">
        <v>8</v>
      </c>
      <c r="C26" s="93" t="s">
        <v>9</v>
      </c>
      <c r="D26" s="94">
        <v>0.97499999999999998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</row>
    <row r="27" spans="1:233" ht="33.75">
      <c r="A27" s="76">
        <v>3</v>
      </c>
      <c r="B27" s="96" t="s">
        <v>43</v>
      </c>
      <c r="C27" s="92" t="s">
        <v>16</v>
      </c>
      <c r="D27" s="95">
        <f>D26*1000*0.0006</f>
        <v>0.58499999999999996</v>
      </c>
    </row>
    <row r="28" spans="1:233" s="19" customFormat="1" ht="94.5">
      <c r="A28" s="76">
        <v>4</v>
      </c>
      <c r="B28" s="96" t="s">
        <v>41</v>
      </c>
      <c r="C28" s="96" t="s">
        <v>9</v>
      </c>
      <c r="D28" s="90">
        <v>0.97499999999999998</v>
      </c>
    </row>
    <row r="29" spans="1:233" s="19" customFormat="1" ht="33.75">
      <c r="A29" s="76">
        <v>5</v>
      </c>
      <c r="B29" s="96" t="s">
        <v>44</v>
      </c>
      <c r="C29" s="92" t="s">
        <v>16</v>
      </c>
      <c r="D29" s="95">
        <f>D28*1000*0.00035</f>
        <v>0.34125</v>
      </c>
    </row>
    <row r="30" spans="1:233" s="19" customFormat="1" ht="82.5" customHeight="1">
      <c r="A30" s="76">
        <v>6</v>
      </c>
      <c r="B30" s="96" t="s">
        <v>24</v>
      </c>
      <c r="C30" s="96" t="s">
        <v>9</v>
      </c>
      <c r="D30" s="96">
        <v>0.97499999999999998</v>
      </c>
    </row>
    <row r="31" spans="1:233" s="22" customFormat="1" ht="33">
      <c r="A31" s="73"/>
      <c r="B31" s="21" t="s">
        <v>38</v>
      </c>
      <c r="C31" s="29"/>
      <c r="D31" s="97"/>
    </row>
    <row r="32" spans="1:233" s="22" customFormat="1" ht="31.5">
      <c r="A32" s="73">
        <v>1</v>
      </c>
      <c r="B32" s="87" t="s">
        <v>8</v>
      </c>
      <c r="C32" s="87" t="s">
        <v>25</v>
      </c>
      <c r="D32" s="98">
        <v>1.1047</v>
      </c>
    </row>
    <row r="33" spans="1:4" s="22" customFormat="1" ht="96.75">
      <c r="A33" s="73">
        <v>2</v>
      </c>
      <c r="B33" s="99" t="s">
        <v>26</v>
      </c>
      <c r="C33" s="99" t="s">
        <v>25</v>
      </c>
      <c r="D33" s="100">
        <f>D32</f>
        <v>1.1047</v>
      </c>
    </row>
    <row r="34" spans="1:4" s="22" customFormat="1" ht="33">
      <c r="A34" s="73"/>
      <c r="B34" s="21" t="s">
        <v>39</v>
      </c>
      <c r="C34" s="29"/>
      <c r="D34" s="97"/>
    </row>
    <row r="35" spans="1:4" s="22" customFormat="1" ht="47.25">
      <c r="A35" s="73">
        <v>1</v>
      </c>
      <c r="B35" s="87" t="s">
        <v>23</v>
      </c>
      <c r="C35" s="87" t="s">
        <v>10</v>
      </c>
      <c r="D35" s="88">
        <v>1.6E-2</v>
      </c>
    </row>
    <row r="36" spans="1:4" s="22" customFormat="1" ht="33.75">
      <c r="A36" s="73">
        <v>2</v>
      </c>
      <c r="B36" s="87" t="s">
        <v>8</v>
      </c>
      <c r="C36" s="87" t="s">
        <v>9</v>
      </c>
      <c r="D36" s="88">
        <v>1.082E-2</v>
      </c>
    </row>
    <row r="37" spans="1:4" s="22" customFormat="1" ht="33.75">
      <c r="A37" s="76">
        <v>3</v>
      </c>
      <c r="B37" s="96" t="s">
        <v>43</v>
      </c>
      <c r="C37" s="92" t="s">
        <v>16</v>
      </c>
      <c r="D37" s="95">
        <f>D36*1000*0.0006</f>
        <v>6.4919999999999995E-3</v>
      </c>
    </row>
    <row r="38" spans="1:4" s="22" customFormat="1" ht="78.75">
      <c r="A38" s="73">
        <v>4</v>
      </c>
      <c r="B38" s="99" t="s">
        <v>27</v>
      </c>
      <c r="C38" s="99" t="s">
        <v>9</v>
      </c>
      <c r="D38" s="99">
        <f>D36</f>
        <v>1.082E-2</v>
      </c>
    </row>
    <row r="39" spans="1:4">
      <c r="A39" s="3"/>
      <c r="B39" s="8"/>
      <c r="C39" s="9"/>
      <c r="D39" s="10"/>
    </row>
    <row r="41" spans="1:4">
      <c r="A41" s="3"/>
      <c r="B41" s="8"/>
      <c r="C41" s="9"/>
      <c r="D41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W31"/>
  <sheetViews>
    <sheetView workbookViewId="0">
      <selection activeCell="A30" sqref="A30:XFD37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1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78" customHeight="1">
      <c r="A1" s="143" t="s">
        <v>68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24"/>
      <c r="B3" s="24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73">
        <v>1</v>
      </c>
      <c r="B7" s="74">
        <v>2</v>
      </c>
      <c r="C7" s="74">
        <v>3</v>
      </c>
      <c r="D7" s="74">
        <v>4</v>
      </c>
    </row>
    <row r="8" spans="1:5" s="19" customFormat="1" ht="16.5">
      <c r="A8" s="73"/>
      <c r="B8" s="18" t="s">
        <v>11</v>
      </c>
      <c r="C8" s="73"/>
      <c r="D8" s="73"/>
    </row>
    <row r="9" spans="1:5" s="19" customFormat="1">
      <c r="A9" s="73">
        <v>1</v>
      </c>
      <c r="B9" s="17" t="s">
        <v>12</v>
      </c>
      <c r="C9" s="17" t="s">
        <v>5</v>
      </c>
      <c r="D9" s="17">
        <v>0.106</v>
      </c>
    </row>
    <row r="10" spans="1:5" s="19" customFormat="1" ht="63">
      <c r="A10" s="73">
        <v>2</v>
      </c>
      <c r="B10" s="7" t="s">
        <v>13</v>
      </c>
      <c r="C10" s="69" t="s">
        <v>2</v>
      </c>
      <c r="D10" s="36">
        <v>4</v>
      </c>
    </row>
    <row r="11" spans="1:5" s="6" customFormat="1" ht="51.75" customHeight="1">
      <c r="A11" s="73">
        <v>3</v>
      </c>
      <c r="B11" s="7" t="s">
        <v>14</v>
      </c>
      <c r="C11" s="69" t="s">
        <v>2</v>
      </c>
      <c r="D11" s="36">
        <v>5</v>
      </c>
      <c r="E11" s="15"/>
    </row>
    <row r="12" spans="1:5" s="6" customFormat="1" ht="51.75" customHeight="1">
      <c r="A12" s="73">
        <v>4</v>
      </c>
      <c r="B12" s="7" t="s">
        <v>32</v>
      </c>
      <c r="C12" s="69" t="s">
        <v>2</v>
      </c>
      <c r="D12" s="36">
        <v>6</v>
      </c>
      <c r="E12" s="15"/>
    </row>
    <row r="13" spans="1:5" s="19" customFormat="1" ht="16.5">
      <c r="A13" s="73"/>
      <c r="B13" s="18" t="s">
        <v>15</v>
      </c>
      <c r="C13" s="29"/>
      <c r="D13" s="38"/>
    </row>
    <row r="14" spans="1:5" s="19" customFormat="1" ht="31.5">
      <c r="A14" s="79">
        <v>1</v>
      </c>
      <c r="B14" s="110" t="s">
        <v>17</v>
      </c>
      <c r="C14" s="85" t="s">
        <v>7</v>
      </c>
      <c r="D14" s="86">
        <v>55.93</v>
      </c>
    </row>
    <row r="15" spans="1:5" s="19" customFormat="1" ht="31.5">
      <c r="A15" s="73">
        <v>2</v>
      </c>
      <c r="B15" s="7" t="s">
        <v>18</v>
      </c>
      <c r="C15" s="41" t="s">
        <v>7</v>
      </c>
      <c r="D15" s="31">
        <f>D14*0.1</f>
        <v>5.593</v>
      </c>
    </row>
    <row r="16" spans="1:5" s="19" customFormat="1" ht="47.25">
      <c r="A16" s="73">
        <v>3</v>
      </c>
      <c r="B16" s="7" t="s">
        <v>19</v>
      </c>
      <c r="C16" s="41" t="s">
        <v>7</v>
      </c>
      <c r="D16" s="31">
        <f>D15</f>
        <v>5.593</v>
      </c>
    </row>
    <row r="17" spans="1:231" s="19" customFormat="1" ht="31.5">
      <c r="A17" s="73">
        <v>4</v>
      </c>
      <c r="B17" s="7" t="s">
        <v>20</v>
      </c>
      <c r="C17" s="41" t="s">
        <v>16</v>
      </c>
      <c r="D17" s="31">
        <f>(D16+D14)*1.75</f>
        <v>107.66524999999999</v>
      </c>
    </row>
    <row r="18" spans="1:231" ht="31.5">
      <c r="A18" s="73">
        <v>5</v>
      </c>
      <c r="B18" s="87" t="s">
        <v>28</v>
      </c>
      <c r="C18" s="87" t="s">
        <v>10</v>
      </c>
      <c r="D18" s="88">
        <v>0.23860000000000001</v>
      </c>
    </row>
    <row r="19" spans="1:231" s="19" customFormat="1" ht="16.5">
      <c r="A19" s="73"/>
      <c r="B19" s="18" t="s">
        <v>34</v>
      </c>
      <c r="C19" s="73"/>
      <c r="D19" s="5"/>
    </row>
    <row r="20" spans="1:231" s="20" customFormat="1" ht="47.25">
      <c r="A20" s="76">
        <v>1</v>
      </c>
      <c r="B20" s="93" t="s">
        <v>29</v>
      </c>
      <c r="C20" s="89" t="s">
        <v>22</v>
      </c>
      <c r="D20" s="90">
        <v>0.08</v>
      </c>
    </row>
    <row r="21" spans="1:231" s="23" customFormat="1" ht="31.5">
      <c r="A21" s="76">
        <v>2</v>
      </c>
      <c r="B21" s="112" t="s">
        <v>8</v>
      </c>
      <c r="C21" s="91" t="s">
        <v>7</v>
      </c>
      <c r="D21" s="92">
        <f>D20*100*0.1*0.15</f>
        <v>0.12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</row>
    <row r="22" spans="1:231" s="19" customFormat="1" ht="16.5">
      <c r="A22" s="39"/>
      <c r="B22" s="35" t="s">
        <v>30</v>
      </c>
      <c r="C22" s="33"/>
      <c r="D22" s="34"/>
    </row>
    <row r="23" spans="1:231" s="19" customFormat="1" ht="47.25">
      <c r="A23" s="73">
        <v>1</v>
      </c>
      <c r="B23" s="87" t="s">
        <v>23</v>
      </c>
      <c r="C23" s="87" t="s">
        <v>10</v>
      </c>
      <c r="D23" s="88">
        <v>1.288</v>
      </c>
    </row>
    <row r="24" spans="1:231" ht="33.75">
      <c r="A24" s="76">
        <v>2</v>
      </c>
      <c r="B24" s="93" t="s">
        <v>8</v>
      </c>
      <c r="C24" s="93" t="s">
        <v>9</v>
      </c>
      <c r="D24" s="113">
        <v>0.85880000000000001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</row>
    <row r="25" spans="1:231" ht="33.75">
      <c r="A25" s="76">
        <v>3</v>
      </c>
      <c r="B25" s="96" t="s">
        <v>43</v>
      </c>
      <c r="C25" s="92" t="s">
        <v>16</v>
      </c>
      <c r="D25" s="95">
        <f>D24*1000*0.0006</f>
        <v>0.51527999999999996</v>
      </c>
    </row>
    <row r="26" spans="1:231" s="19" customFormat="1" ht="99.75" customHeight="1">
      <c r="A26" s="76">
        <v>4</v>
      </c>
      <c r="B26" s="96" t="s">
        <v>41</v>
      </c>
      <c r="C26" s="96" t="s">
        <v>9</v>
      </c>
      <c r="D26" s="114">
        <f>D24</f>
        <v>0.85880000000000001</v>
      </c>
    </row>
    <row r="27" spans="1:231" s="19" customFormat="1" ht="33.75">
      <c r="A27" s="76">
        <v>5</v>
      </c>
      <c r="B27" s="96" t="s">
        <v>44</v>
      </c>
      <c r="C27" s="92" t="s">
        <v>16</v>
      </c>
      <c r="D27" s="95">
        <f>D26*1000*0.00035</f>
        <v>0.30057999999999996</v>
      </c>
    </row>
    <row r="28" spans="1:231" s="19" customFormat="1" ht="78.75">
      <c r="A28" s="76">
        <v>6</v>
      </c>
      <c r="B28" s="96" t="s">
        <v>24</v>
      </c>
      <c r="C28" s="96" t="s">
        <v>9</v>
      </c>
      <c r="D28" s="115">
        <f>D26</f>
        <v>0.85880000000000001</v>
      </c>
    </row>
    <row r="29" spans="1:231" s="19" customFormat="1" ht="78.75">
      <c r="A29" s="73">
        <v>7</v>
      </c>
      <c r="B29" s="116" t="s">
        <v>45</v>
      </c>
      <c r="C29" s="41" t="s">
        <v>7</v>
      </c>
      <c r="D29" s="109">
        <v>15.78</v>
      </c>
    </row>
    <row r="30" spans="1:231">
      <c r="A30" s="3"/>
      <c r="B30" s="42"/>
      <c r="C30" s="3"/>
      <c r="D30" s="11"/>
    </row>
    <row r="31" spans="1:231">
      <c r="A31" s="3"/>
      <c r="B31" s="8"/>
      <c r="C31" s="9"/>
      <c r="D31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Q40"/>
  <sheetViews>
    <sheetView workbookViewId="0">
      <selection activeCell="A2" sqref="A2:D2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1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83.25" customHeight="1">
      <c r="A1" s="143" t="s">
        <v>68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43"/>
      <c r="B3" s="43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137">
        <v>1</v>
      </c>
      <c r="B7" s="138">
        <v>2</v>
      </c>
      <c r="C7" s="138">
        <v>3</v>
      </c>
      <c r="D7" s="138">
        <v>4</v>
      </c>
    </row>
    <row r="8" spans="1:5" s="19" customFormat="1" ht="16.5">
      <c r="A8" s="45"/>
      <c r="B8" s="48" t="s">
        <v>11</v>
      </c>
      <c r="C8" s="45"/>
      <c r="D8" s="45"/>
    </row>
    <row r="9" spans="1:5" s="19" customFormat="1">
      <c r="A9" s="137">
        <v>1</v>
      </c>
      <c r="B9" s="17" t="s">
        <v>12</v>
      </c>
      <c r="C9" s="17" t="s">
        <v>5</v>
      </c>
      <c r="D9" s="17">
        <v>0.249</v>
      </c>
    </row>
    <row r="10" spans="1:5" s="19" customFormat="1" ht="63">
      <c r="A10" s="137">
        <v>2</v>
      </c>
      <c r="B10" s="7" t="s">
        <v>13</v>
      </c>
      <c r="C10" s="69" t="s">
        <v>2</v>
      </c>
      <c r="D10" s="36">
        <v>14</v>
      </c>
    </row>
    <row r="11" spans="1:5" s="6" customFormat="1" ht="51.75" customHeight="1">
      <c r="A11" s="137">
        <v>3</v>
      </c>
      <c r="B11" s="7" t="s">
        <v>14</v>
      </c>
      <c r="C11" s="69" t="s">
        <v>2</v>
      </c>
      <c r="D11" s="36">
        <v>22</v>
      </c>
      <c r="E11" s="15"/>
    </row>
    <row r="12" spans="1:5" s="19" customFormat="1" ht="16.5">
      <c r="A12" s="137"/>
      <c r="B12" s="18" t="s">
        <v>15</v>
      </c>
      <c r="C12" s="29"/>
      <c r="D12" s="30"/>
    </row>
    <row r="13" spans="1:5" s="19" customFormat="1" ht="31.5">
      <c r="A13" s="79">
        <v>8</v>
      </c>
      <c r="B13" s="110" t="s">
        <v>17</v>
      </c>
      <c r="C13" s="85" t="s">
        <v>7</v>
      </c>
      <c r="D13" s="86">
        <v>725.77</v>
      </c>
    </row>
    <row r="14" spans="1:5" s="19" customFormat="1" ht="31.5">
      <c r="A14" s="137">
        <v>9</v>
      </c>
      <c r="B14" s="7" t="s">
        <v>18</v>
      </c>
      <c r="C14" s="41" t="s">
        <v>7</v>
      </c>
      <c r="D14" s="31">
        <f>D13*0.1</f>
        <v>72.576999999999998</v>
      </c>
    </row>
    <row r="15" spans="1:5" s="19" customFormat="1" ht="47.25">
      <c r="A15" s="137">
        <v>10</v>
      </c>
      <c r="B15" s="7" t="s">
        <v>19</v>
      </c>
      <c r="C15" s="41" t="s">
        <v>7</v>
      </c>
      <c r="D15" s="31">
        <f>D14</f>
        <v>72.576999999999998</v>
      </c>
    </row>
    <row r="16" spans="1:5" s="19" customFormat="1" ht="31.5">
      <c r="A16" s="137">
        <v>11</v>
      </c>
      <c r="B16" s="7" t="s">
        <v>37</v>
      </c>
      <c r="C16" s="41" t="s">
        <v>16</v>
      </c>
      <c r="D16" s="31">
        <v>1397.11</v>
      </c>
    </row>
    <row r="17" spans="1:225" ht="31.5">
      <c r="A17" s="137">
        <v>12</v>
      </c>
      <c r="B17" s="87" t="s">
        <v>28</v>
      </c>
      <c r="C17" s="87" t="s">
        <v>10</v>
      </c>
      <c r="D17" s="88">
        <v>0.44290000000000002</v>
      </c>
    </row>
    <row r="18" spans="1:225" s="19" customFormat="1" ht="16.5">
      <c r="A18" s="45"/>
      <c r="B18" s="48" t="s">
        <v>34</v>
      </c>
      <c r="C18" s="45"/>
      <c r="D18" s="47"/>
    </row>
    <row r="19" spans="1:225" s="19" customFormat="1" ht="31.5">
      <c r="A19" s="137">
        <v>1</v>
      </c>
      <c r="B19" s="93" t="s">
        <v>21</v>
      </c>
      <c r="C19" s="89" t="s">
        <v>22</v>
      </c>
      <c r="D19" s="90">
        <v>4.585</v>
      </c>
    </row>
    <row r="20" spans="1:225" s="19" customFormat="1" ht="31.5">
      <c r="A20" s="137">
        <v>2</v>
      </c>
      <c r="B20" s="7" t="s">
        <v>8</v>
      </c>
      <c r="C20" s="69" t="s">
        <v>7</v>
      </c>
      <c r="D20" s="14">
        <f>D19*100*0.15*0.1</f>
        <v>6.8774999999999995</v>
      </c>
    </row>
    <row r="21" spans="1:225" s="20" customFormat="1" ht="47.25">
      <c r="A21" s="137">
        <v>3</v>
      </c>
      <c r="B21" s="93" t="s">
        <v>42</v>
      </c>
      <c r="C21" s="89" t="s">
        <v>22</v>
      </c>
      <c r="D21" s="90">
        <v>0.21</v>
      </c>
    </row>
    <row r="22" spans="1:225" ht="31.5">
      <c r="A22" s="137">
        <v>4</v>
      </c>
      <c r="B22" s="7" t="s">
        <v>8</v>
      </c>
      <c r="C22" s="69" t="s">
        <v>7</v>
      </c>
      <c r="D22" s="17">
        <f>D21*100*0.1*0.15</f>
        <v>0.315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</row>
    <row r="23" spans="1:225" s="19" customFormat="1" ht="16.5">
      <c r="A23" s="139"/>
      <c r="B23" s="140" t="s">
        <v>30</v>
      </c>
      <c r="C23" s="101"/>
      <c r="D23" s="102"/>
    </row>
    <row r="24" spans="1:225" s="19" customFormat="1" ht="47.25">
      <c r="A24" s="137">
        <v>1</v>
      </c>
      <c r="B24" s="87" t="s">
        <v>23</v>
      </c>
      <c r="C24" s="87" t="s">
        <v>10</v>
      </c>
      <c r="D24" s="103">
        <v>2.2545000000000002</v>
      </c>
    </row>
    <row r="25" spans="1:225" s="19" customFormat="1" ht="33.75">
      <c r="A25" s="76">
        <v>2</v>
      </c>
      <c r="B25" s="93" t="s">
        <v>8</v>
      </c>
      <c r="C25" s="93" t="s">
        <v>9</v>
      </c>
      <c r="D25" s="94">
        <v>1.5031699999999999</v>
      </c>
    </row>
    <row r="26" spans="1:225" ht="33.75">
      <c r="A26" s="76">
        <v>3</v>
      </c>
      <c r="B26" s="96" t="s">
        <v>43</v>
      </c>
      <c r="C26" s="92" t="s">
        <v>16</v>
      </c>
      <c r="D26" s="104">
        <f>D25*0.0006*1000</f>
        <v>0.90190199999999987</v>
      </c>
    </row>
    <row r="27" spans="1:225" s="19" customFormat="1" ht="99.75" customHeight="1">
      <c r="A27" s="76">
        <v>4</v>
      </c>
      <c r="B27" s="96" t="s">
        <v>41</v>
      </c>
      <c r="C27" s="96" t="s">
        <v>9</v>
      </c>
      <c r="D27" s="95">
        <f>D25</f>
        <v>1.5031699999999999</v>
      </c>
    </row>
    <row r="28" spans="1:225" s="19" customFormat="1" ht="33.75">
      <c r="A28" s="76">
        <v>5</v>
      </c>
      <c r="B28" s="96" t="s">
        <v>44</v>
      </c>
      <c r="C28" s="92" t="s">
        <v>16</v>
      </c>
      <c r="D28" s="104">
        <f>D27*1000*0.00035</f>
        <v>0.5261094999999999</v>
      </c>
    </row>
    <row r="29" spans="1:225" s="19" customFormat="1" ht="82.5" customHeight="1">
      <c r="A29" s="76">
        <v>6</v>
      </c>
      <c r="B29" s="96" t="s">
        <v>24</v>
      </c>
      <c r="C29" s="96" t="s">
        <v>9</v>
      </c>
      <c r="D29" s="105">
        <f>D27</f>
        <v>1.5031699999999999</v>
      </c>
    </row>
    <row r="30" spans="1:225" s="22" customFormat="1" ht="33">
      <c r="A30" s="45"/>
      <c r="B30" s="46" t="s">
        <v>38</v>
      </c>
      <c r="C30" s="106"/>
      <c r="D30" s="107"/>
    </row>
    <row r="31" spans="1:225" s="22" customFormat="1" ht="31.5">
      <c r="A31" s="137">
        <v>1</v>
      </c>
      <c r="B31" s="87" t="s">
        <v>8</v>
      </c>
      <c r="C31" s="87" t="s">
        <v>25</v>
      </c>
      <c r="D31" s="108">
        <v>9.0619999999999994</v>
      </c>
    </row>
    <row r="32" spans="1:225" s="22" customFormat="1" ht="98.25" customHeight="1">
      <c r="A32" s="137">
        <v>2</v>
      </c>
      <c r="B32" s="99" t="s">
        <v>26</v>
      </c>
      <c r="C32" s="99" t="s">
        <v>25</v>
      </c>
      <c r="D32" s="109">
        <f>D31</f>
        <v>9.0619999999999994</v>
      </c>
    </row>
    <row r="33" spans="1:4" s="22" customFormat="1" ht="39" customHeight="1">
      <c r="A33" s="45"/>
      <c r="B33" s="46" t="s">
        <v>39</v>
      </c>
      <c r="C33" s="106"/>
      <c r="D33" s="107"/>
    </row>
    <row r="34" spans="1:4" s="19" customFormat="1" ht="47.25">
      <c r="A34" s="137">
        <v>1</v>
      </c>
      <c r="B34" s="87" t="s">
        <v>23</v>
      </c>
      <c r="C34" s="87" t="s">
        <v>10</v>
      </c>
      <c r="D34" s="88">
        <v>0.29399999999999998</v>
      </c>
    </row>
    <row r="35" spans="1:4" s="19" customFormat="1" ht="33.75">
      <c r="A35" s="137">
        <v>2</v>
      </c>
      <c r="B35" s="87" t="s">
        <v>8</v>
      </c>
      <c r="C35" s="87" t="s">
        <v>9</v>
      </c>
      <c r="D35" s="88">
        <v>0.1958</v>
      </c>
    </row>
    <row r="36" spans="1:4" s="19" customFormat="1" ht="33.75">
      <c r="A36" s="76">
        <v>3</v>
      </c>
      <c r="B36" s="96" t="s">
        <v>43</v>
      </c>
      <c r="C36" s="92" t="s">
        <v>16</v>
      </c>
      <c r="D36" s="95">
        <f>D35*0.0006*1000</f>
        <v>0.11747999999999999</v>
      </c>
    </row>
    <row r="37" spans="1:4" s="19" customFormat="1" ht="78.75">
      <c r="A37" s="137">
        <v>4</v>
      </c>
      <c r="B37" s="99" t="s">
        <v>27</v>
      </c>
      <c r="C37" s="99" t="s">
        <v>9</v>
      </c>
      <c r="D37" s="99">
        <f>D35</f>
        <v>0.1958</v>
      </c>
    </row>
    <row r="38" spans="1:4">
      <c r="A38" s="3"/>
      <c r="B38" s="8"/>
      <c r="C38" s="9"/>
      <c r="D38" s="10"/>
    </row>
    <row r="40" spans="1:4">
      <c r="A40" s="3"/>
      <c r="B40" s="8"/>
      <c r="C40" s="9"/>
      <c r="D40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E26"/>
  <sheetViews>
    <sheetView workbookViewId="0">
      <selection activeCell="A2" sqref="A2:D2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2.7109375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75.75" customHeight="1">
      <c r="A1" s="143" t="s">
        <v>68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24"/>
      <c r="B3" s="24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73">
        <v>1</v>
      </c>
      <c r="B7" s="74">
        <v>2</v>
      </c>
      <c r="C7" s="74">
        <v>3</v>
      </c>
      <c r="D7" s="74">
        <v>4</v>
      </c>
    </row>
    <row r="8" spans="1:5" s="19" customFormat="1" ht="16.5">
      <c r="A8" s="73"/>
      <c r="B8" s="18" t="s">
        <v>11</v>
      </c>
      <c r="C8" s="73"/>
      <c r="D8" s="73"/>
    </row>
    <row r="9" spans="1:5" s="19" customFormat="1">
      <c r="A9" s="73">
        <v>1</v>
      </c>
      <c r="B9" s="17" t="s">
        <v>12</v>
      </c>
      <c r="C9" s="17" t="s">
        <v>5</v>
      </c>
      <c r="D9" s="17">
        <v>3.9E-2</v>
      </c>
    </row>
    <row r="10" spans="1:5" s="19" customFormat="1" ht="63">
      <c r="A10" s="73">
        <v>2</v>
      </c>
      <c r="B10" s="7" t="s">
        <v>13</v>
      </c>
      <c r="C10" s="69" t="s">
        <v>2</v>
      </c>
      <c r="D10" s="36">
        <v>3</v>
      </c>
    </row>
    <row r="11" spans="1:5" s="6" customFormat="1" ht="51.75" customHeight="1">
      <c r="A11" s="73">
        <v>3</v>
      </c>
      <c r="B11" s="7" t="s">
        <v>14</v>
      </c>
      <c r="C11" s="69" t="s">
        <v>2</v>
      </c>
      <c r="D11" s="36">
        <v>4</v>
      </c>
      <c r="E11" s="15"/>
    </row>
    <row r="12" spans="1:5" s="20" customFormat="1" ht="16.5">
      <c r="A12" s="76"/>
      <c r="B12" s="37" t="s">
        <v>15</v>
      </c>
      <c r="C12" s="32"/>
      <c r="D12" s="38"/>
    </row>
    <row r="13" spans="1:5" s="19" customFormat="1" ht="31.5">
      <c r="A13" s="79">
        <v>1</v>
      </c>
      <c r="B13" s="110" t="s">
        <v>17</v>
      </c>
      <c r="C13" s="85" t="s">
        <v>7</v>
      </c>
      <c r="D13" s="86">
        <v>59.35</v>
      </c>
    </row>
    <row r="14" spans="1:5" s="19" customFormat="1" ht="31.5">
      <c r="A14" s="73">
        <v>2</v>
      </c>
      <c r="B14" s="7" t="s">
        <v>18</v>
      </c>
      <c r="C14" s="41" t="s">
        <v>7</v>
      </c>
      <c r="D14" s="31">
        <f>D13*0.1</f>
        <v>5.9350000000000005</v>
      </c>
    </row>
    <row r="15" spans="1:5" s="19" customFormat="1" ht="47.25">
      <c r="A15" s="73">
        <v>3</v>
      </c>
      <c r="B15" s="7" t="s">
        <v>19</v>
      </c>
      <c r="C15" s="41" t="s">
        <v>7</v>
      </c>
      <c r="D15" s="31">
        <f>D14</f>
        <v>5.9350000000000005</v>
      </c>
    </row>
    <row r="16" spans="1:5" s="19" customFormat="1" ht="31.5">
      <c r="A16" s="73">
        <v>4</v>
      </c>
      <c r="B16" s="7" t="s">
        <v>20</v>
      </c>
      <c r="C16" s="41" t="s">
        <v>16</v>
      </c>
      <c r="D16" s="31">
        <f>(D15+D13)*1.75</f>
        <v>114.24875</v>
      </c>
    </row>
    <row r="17" spans="1:239" s="19" customFormat="1" ht="16.5">
      <c r="A17" s="39"/>
      <c r="B17" s="35" t="s">
        <v>35</v>
      </c>
      <c r="C17" s="33"/>
      <c r="D17" s="34"/>
    </row>
    <row r="18" spans="1:239" s="19" customFormat="1" ht="47.25">
      <c r="A18" s="73">
        <v>1</v>
      </c>
      <c r="B18" s="87" t="s">
        <v>23</v>
      </c>
      <c r="C18" s="87" t="s">
        <v>10</v>
      </c>
      <c r="D18" s="117">
        <v>0.32500000000000001</v>
      </c>
    </row>
    <row r="19" spans="1:239" ht="33.75">
      <c r="A19" s="76">
        <v>2</v>
      </c>
      <c r="B19" s="93" t="s">
        <v>8</v>
      </c>
      <c r="C19" s="93" t="s">
        <v>9</v>
      </c>
      <c r="D19" s="113">
        <v>0.2175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</row>
    <row r="20" spans="1:239" ht="33.75">
      <c r="A20" s="76">
        <v>3</v>
      </c>
      <c r="B20" s="96" t="s">
        <v>43</v>
      </c>
      <c r="C20" s="92" t="s">
        <v>16</v>
      </c>
      <c r="D20" s="95">
        <f>D19*1000*0.0006</f>
        <v>0.13049999999999998</v>
      </c>
    </row>
    <row r="21" spans="1:239" s="19" customFormat="1" ht="75" customHeight="1">
      <c r="A21" s="76">
        <v>4</v>
      </c>
      <c r="B21" s="96" t="s">
        <v>41</v>
      </c>
      <c r="C21" s="96" t="s">
        <v>9</v>
      </c>
      <c r="D21" s="118">
        <f>D19</f>
        <v>0.2175</v>
      </c>
    </row>
    <row r="22" spans="1:239" s="19" customFormat="1" ht="33.75">
      <c r="A22" s="76">
        <v>5</v>
      </c>
      <c r="B22" s="96" t="s">
        <v>44</v>
      </c>
      <c r="C22" s="92" t="s">
        <v>16</v>
      </c>
      <c r="D22" s="95">
        <f>D21*1000*0.00035</f>
        <v>7.6124999999999998E-2</v>
      </c>
    </row>
    <row r="23" spans="1:239" s="19" customFormat="1" ht="78.75">
      <c r="A23" s="76">
        <v>6</v>
      </c>
      <c r="B23" s="96" t="s">
        <v>24</v>
      </c>
      <c r="C23" s="96" t="s">
        <v>9</v>
      </c>
      <c r="D23" s="119">
        <f>D21</f>
        <v>0.2175</v>
      </c>
    </row>
    <row r="24" spans="1:239">
      <c r="A24" s="3"/>
      <c r="B24" s="8"/>
      <c r="C24" s="9"/>
      <c r="D24" s="10"/>
    </row>
    <row r="26" spans="1:239">
      <c r="A26" s="3"/>
      <c r="B26" s="8"/>
      <c r="C26" s="9"/>
      <c r="D26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F34"/>
  <sheetViews>
    <sheetView workbookViewId="0">
      <selection activeCell="A2" sqref="A2:D2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1.85546875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85.5" customHeight="1">
      <c r="A1" s="143" t="s">
        <v>68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24"/>
      <c r="B3" s="24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73">
        <v>1</v>
      </c>
      <c r="B7" s="74">
        <v>3</v>
      </c>
      <c r="C7" s="74">
        <v>4</v>
      </c>
      <c r="D7" s="74">
        <v>6</v>
      </c>
    </row>
    <row r="8" spans="1:5" s="19" customFormat="1" ht="16.5">
      <c r="A8" s="73"/>
      <c r="B8" s="18" t="s">
        <v>11</v>
      </c>
      <c r="C8" s="73"/>
      <c r="D8" s="73"/>
    </row>
    <row r="9" spans="1:5" s="19" customFormat="1">
      <c r="A9" s="73">
        <v>1</v>
      </c>
      <c r="B9" s="17" t="s">
        <v>12</v>
      </c>
      <c r="C9" s="17" t="s">
        <v>5</v>
      </c>
      <c r="D9" s="17">
        <v>0.09</v>
      </c>
    </row>
    <row r="10" spans="1:5" s="19" customFormat="1" ht="63">
      <c r="A10" s="73">
        <v>2</v>
      </c>
      <c r="B10" s="7" t="s">
        <v>13</v>
      </c>
      <c r="C10" s="69" t="s">
        <v>2</v>
      </c>
      <c r="D10" s="36">
        <v>14</v>
      </c>
    </row>
    <row r="11" spans="1:5" s="6" customFormat="1" ht="57.75" customHeight="1">
      <c r="A11" s="73">
        <v>3</v>
      </c>
      <c r="B11" s="7" t="s">
        <v>14</v>
      </c>
      <c r="C11" s="69" t="s">
        <v>2</v>
      </c>
      <c r="D11" s="36">
        <v>9</v>
      </c>
      <c r="E11" s="15"/>
    </row>
    <row r="12" spans="1:5" s="20" customFormat="1" ht="19.5" customHeight="1">
      <c r="A12" s="76"/>
      <c r="B12" s="37" t="s">
        <v>15</v>
      </c>
      <c r="C12" s="32"/>
      <c r="D12" s="38"/>
    </row>
    <row r="13" spans="1:5" s="19" customFormat="1" ht="31.5">
      <c r="A13" s="79">
        <v>1</v>
      </c>
      <c r="B13" s="110" t="s">
        <v>17</v>
      </c>
      <c r="C13" s="85" t="s">
        <v>7</v>
      </c>
      <c r="D13" s="86">
        <v>244.32</v>
      </c>
    </row>
    <row r="14" spans="1:5" s="19" customFormat="1" ht="31.5">
      <c r="A14" s="73">
        <v>2</v>
      </c>
      <c r="B14" s="7" t="s">
        <v>18</v>
      </c>
      <c r="C14" s="41" t="s">
        <v>7</v>
      </c>
      <c r="D14" s="31">
        <f>D13*0.1</f>
        <v>24.432000000000002</v>
      </c>
    </row>
    <row r="15" spans="1:5" s="19" customFormat="1" ht="47.25">
      <c r="A15" s="73">
        <v>3</v>
      </c>
      <c r="B15" s="7" t="s">
        <v>19</v>
      </c>
      <c r="C15" s="41" t="s">
        <v>7</v>
      </c>
      <c r="D15" s="31">
        <f>D14</f>
        <v>24.432000000000002</v>
      </c>
    </row>
    <row r="16" spans="1:5" s="19" customFormat="1" ht="37.5" customHeight="1">
      <c r="A16" s="73">
        <v>4</v>
      </c>
      <c r="B16" s="7" t="s">
        <v>20</v>
      </c>
      <c r="C16" s="41" t="s">
        <v>16</v>
      </c>
      <c r="D16" s="31">
        <f>(D15+D13)*1.75</f>
        <v>470.31600000000003</v>
      </c>
    </row>
    <row r="17" spans="1:240" s="19" customFormat="1" ht="20.25" customHeight="1">
      <c r="A17" s="73"/>
      <c r="B17" s="18" t="s">
        <v>34</v>
      </c>
      <c r="C17" s="73"/>
      <c r="D17" s="5"/>
    </row>
    <row r="18" spans="1:240" s="20" customFormat="1" ht="63">
      <c r="A18" s="76">
        <v>1</v>
      </c>
      <c r="B18" s="93" t="s">
        <v>33</v>
      </c>
      <c r="C18" s="89" t="s">
        <v>22</v>
      </c>
      <c r="D18" s="90">
        <v>0.08</v>
      </c>
    </row>
    <row r="19" spans="1:240" s="23" customFormat="1" ht="31.5">
      <c r="A19" s="76">
        <v>2</v>
      </c>
      <c r="B19" s="112" t="s">
        <v>8</v>
      </c>
      <c r="C19" s="91" t="s">
        <v>7</v>
      </c>
      <c r="D19" s="92">
        <f>D18*100*0.1*0.15</f>
        <v>0.12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s="23" customFormat="1" ht="16.5">
      <c r="A20" s="39"/>
      <c r="B20" s="35" t="s">
        <v>30</v>
      </c>
      <c r="C20" s="33"/>
      <c r="D20" s="3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s="23" customFormat="1" ht="47.25">
      <c r="A21" s="73">
        <v>1</v>
      </c>
      <c r="B21" s="87" t="s">
        <v>23</v>
      </c>
      <c r="C21" s="87" t="s">
        <v>10</v>
      </c>
      <c r="D21" s="88">
        <v>1.268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s="23" customFormat="1" ht="33.75">
      <c r="A22" s="76">
        <v>2</v>
      </c>
      <c r="B22" s="93" t="s">
        <v>8</v>
      </c>
      <c r="C22" s="93" t="s">
        <v>9</v>
      </c>
      <c r="D22" s="113">
        <v>0.84540000000000004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spans="1:240" s="23" customFormat="1" ht="33.75">
      <c r="A23" s="76">
        <v>3</v>
      </c>
      <c r="B23" s="96" t="s">
        <v>43</v>
      </c>
      <c r="C23" s="92" t="s">
        <v>16</v>
      </c>
      <c r="D23" s="95">
        <f>D22*1000*0.0006</f>
        <v>0.50724000000000002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s="23" customFormat="1" ht="94.5">
      <c r="A24" s="76">
        <v>3</v>
      </c>
      <c r="B24" s="96" t="s">
        <v>41</v>
      </c>
      <c r="C24" s="96" t="s">
        <v>9</v>
      </c>
      <c r="D24" s="118">
        <f>D22</f>
        <v>0.84540000000000004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s="23" customFormat="1" ht="33.75">
      <c r="A25" s="76">
        <v>5</v>
      </c>
      <c r="B25" s="96" t="s">
        <v>44</v>
      </c>
      <c r="C25" s="92" t="s">
        <v>16</v>
      </c>
      <c r="D25" s="95">
        <f>D24*1000*0.00035</f>
        <v>0.29589000000000004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spans="1:240" s="23" customFormat="1" ht="78.75">
      <c r="A26" s="76">
        <v>4</v>
      </c>
      <c r="B26" s="96" t="s">
        <v>24</v>
      </c>
      <c r="C26" s="96" t="s">
        <v>9</v>
      </c>
      <c r="D26" s="119">
        <f>D24</f>
        <v>0.84540000000000004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spans="1:240" s="19" customFormat="1" ht="33">
      <c r="A27" s="73"/>
      <c r="B27" s="21" t="s">
        <v>31</v>
      </c>
      <c r="C27" s="29"/>
      <c r="D27" s="97"/>
    </row>
    <row r="28" spans="1:240" s="19" customFormat="1" ht="47.25">
      <c r="A28" s="73">
        <v>1</v>
      </c>
      <c r="B28" s="87" t="s">
        <v>23</v>
      </c>
      <c r="C28" s="87" t="s">
        <v>10</v>
      </c>
      <c r="D28" s="88">
        <v>0.19900000000000001</v>
      </c>
    </row>
    <row r="29" spans="1:240" ht="33.75">
      <c r="A29" s="73">
        <v>2</v>
      </c>
      <c r="B29" s="87" t="s">
        <v>8</v>
      </c>
      <c r="C29" s="87" t="s">
        <v>9</v>
      </c>
      <c r="D29" s="88">
        <v>0.13294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</row>
    <row r="30" spans="1:240" ht="33.75">
      <c r="A30" s="76">
        <v>3</v>
      </c>
      <c r="B30" s="96" t="s">
        <v>43</v>
      </c>
      <c r="C30" s="92" t="s">
        <v>16</v>
      </c>
      <c r="D30" s="95">
        <f>D29*1000*0.0006</f>
        <v>7.9763999999999988E-2</v>
      </c>
    </row>
    <row r="31" spans="1:240" ht="78.75">
      <c r="A31" s="73">
        <v>3</v>
      </c>
      <c r="B31" s="99" t="s">
        <v>27</v>
      </c>
      <c r="C31" s="99" t="s">
        <v>9</v>
      </c>
      <c r="D31" s="99">
        <f>D29</f>
        <v>0.13294</v>
      </c>
    </row>
    <row r="32" spans="1:240">
      <c r="A32" s="3"/>
      <c r="B32" s="8"/>
      <c r="C32" s="9"/>
      <c r="D32" s="10"/>
    </row>
    <row r="34" spans="1:4">
      <c r="A34" s="3"/>
      <c r="B34" s="8"/>
      <c r="C34" s="9"/>
      <c r="D34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F26"/>
  <sheetViews>
    <sheetView workbookViewId="0">
      <selection activeCell="A2" sqref="A2:D2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3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84" customHeight="1">
      <c r="A1" s="143" t="s">
        <v>68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28"/>
      <c r="B3" s="28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8" t="s">
        <v>64</v>
      </c>
      <c r="B5" s="142" t="s">
        <v>0</v>
      </c>
      <c r="C5" s="142" t="s">
        <v>4</v>
      </c>
      <c r="D5" s="142" t="s">
        <v>1</v>
      </c>
    </row>
    <row r="6" spans="1:5">
      <c r="A6" s="149"/>
      <c r="B6" s="142"/>
      <c r="C6" s="142"/>
      <c r="D6" s="142"/>
    </row>
    <row r="7" spans="1:5">
      <c r="A7" s="25">
        <v>1</v>
      </c>
      <c r="B7" s="74">
        <v>2</v>
      </c>
      <c r="C7" s="74">
        <v>3</v>
      </c>
      <c r="D7" s="74">
        <v>4</v>
      </c>
    </row>
    <row r="8" spans="1:5" s="19" customFormat="1" ht="16.5">
      <c r="A8" s="25"/>
      <c r="B8" s="18" t="s">
        <v>11</v>
      </c>
      <c r="C8" s="73"/>
      <c r="D8" s="73"/>
    </row>
    <row r="9" spans="1:5" s="19" customFormat="1">
      <c r="A9" s="25">
        <v>1</v>
      </c>
      <c r="B9" s="17" t="s">
        <v>12</v>
      </c>
      <c r="C9" s="17" t="s">
        <v>5</v>
      </c>
      <c r="D9" s="17">
        <v>0.10100000000000001</v>
      </c>
    </row>
    <row r="10" spans="1:5" s="19" customFormat="1" ht="63">
      <c r="A10" s="25">
        <v>2</v>
      </c>
      <c r="B10" s="7" t="s">
        <v>13</v>
      </c>
      <c r="C10" s="69" t="s">
        <v>2</v>
      </c>
      <c r="D10" s="36">
        <v>7</v>
      </c>
    </row>
    <row r="11" spans="1:5" s="6" customFormat="1" ht="51.75" customHeight="1">
      <c r="A11" s="26">
        <v>3</v>
      </c>
      <c r="B11" s="7" t="s">
        <v>14</v>
      </c>
      <c r="C11" s="69" t="s">
        <v>2</v>
      </c>
      <c r="D11" s="36">
        <v>7</v>
      </c>
      <c r="E11" s="15"/>
    </row>
    <row r="12" spans="1:5" s="20" customFormat="1" ht="16.5">
      <c r="A12" s="27"/>
      <c r="B12" s="37" t="s">
        <v>15</v>
      </c>
      <c r="C12" s="32"/>
      <c r="D12" s="38"/>
    </row>
    <row r="13" spans="1:5" s="19" customFormat="1" ht="31.5">
      <c r="A13" s="79">
        <v>1</v>
      </c>
      <c r="B13" s="110" t="s">
        <v>17</v>
      </c>
      <c r="C13" s="85" t="s">
        <v>7</v>
      </c>
      <c r="D13" s="86">
        <v>156.47999999999999</v>
      </c>
    </row>
    <row r="14" spans="1:5" s="19" customFormat="1" ht="34.5" customHeight="1">
      <c r="A14" s="73">
        <v>2</v>
      </c>
      <c r="B14" s="7" t="s">
        <v>18</v>
      </c>
      <c r="C14" s="41" t="s">
        <v>7</v>
      </c>
      <c r="D14" s="31">
        <f>D13*0.1</f>
        <v>15.648</v>
      </c>
    </row>
    <row r="15" spans="1:5" s="19" customFormat="1" ht="51.75" customHeight="1">
      <c r="A15" s="73">
        <v>3</v>
      </c>
      <c r="B15" s="7" t="s">
        <v>19</v>
      </c>
      <c r="C15" s="41" t="s">
        <v>7</v>
      </c>
      <c r="D15" s="31">
        <f>D14</f>
        <v>15.648</v>
      </c>
    </row>
    <row r="16" spans="1:5" s="19" customFormat="1" ht="31.5">
      <c r="A16" s="40">
        <v>4</v>
      </c>
      <c r="B16" s="7" t="s">
        <v>20</v>
      </c>
      <c r="C16" s="41" t="s">
        <v>16</v>
      </c>
      <c r="D16" s="31">
        <f>(D15+D13)*1.75</f>
        <v>301.22399999999999</v>
      </c>
    </row>
    <row r="17" spans="1:240" s="19" customFormat="1" ht="19.5" customHeight="1">
      <c r="A17" s="39"/>
      <c r="B17" s="35" t="s">
        <v>35</v>
      </c>
      <c r="C17" s="33"/>
      <c r="D17" s="34"/>
    </row>
    <row r="18" spans="1:240" s="19" customFormat="1" ht="47.25">
      <c r="A18" s="73">
        <v>1</v>
      </c>
      <c r="B18" s="87" t="s">
        <v>23</v>
      </c>
      <c r="C18" s="87" t="s">
        <v>10</v>
      </c>
      <c r="D18" s="88">
        <v>0.81869999999999998</v>
      </c>
    </row>
    <row r="19" spans="1:240" ht="33.75">
      <c r="A19" s="75">
        <v>2</v>
      </c>
      <c r="B19" s="93" t="s">
        <v>8</v>
      </c>
      <c r="C19" s="93" t="s">
        <v>9</v>
      </c>
      <c r="D19" s="113">
        <v>0.54579999999999995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</row>
    <row r="20" spans="1:240" ht="33.75">
      <c r="A20" s="78">
        <v>3</v>
      </c>
      <c r="B20" s="96" t="s">
        <v>43</v>
      </c>
      <c r="C20" s="92" t="s">
        <v>16</v>
      </c>
      <c r="D20" s="95">
        <f>D19*1000*0.0006</f>
        <v>0.32747999999999994</v>
      </c>
    </row>
    <row r="21" spans="1:240" s="19" customFormat="1" ht="95.25" customHeight="1">
      <c r="A21" s="76">
        <v>4</v>
      </c>
      <c r="B21" s="96" t="s">
        <v>41</v>
      </c>
      <c r="C21" s="96" t="s">
        <v>9</v>
      </c>
      <c r="D21" s="118">
        <f>D19</f>
        <v>0.54579999999999995</v>
      </c>
    </row>
    <row r="22" spans="1:240" s="19" customFormat="1" ht="33.75">
      <c r="A22" s="77">
        <v>5</v>
      </c>
      <c r="B22" s="96" t="s">
        <v>44</v>
      </c>
      <c r="C22" s="92" t="s">
        <v>16</v>
      </c>
      <c r="D22" s="95">
        <f>D21*1000*0.00035</f>
        <v>0.19102999999999998</v>
      </c>
    </row>
    <row r="23" spans="1:240" s="19" customFormat="1" ht="78.75">
      <c r="A23" s="76">
        <v>6</v>
      </c>
      <c r="B23" s="96" t="s">
        <v>24</v>
      </c>
      <c r="C23" s="96" t="s">
        <v>9</v>
      </c>
      <c r="D23" s="119">
        <f>D21</f>
        <v>0.54579999999999995</v>
      </c>
    </row>
    <row r="24" spans="1:240">
      <c r="A24" s="3"/>
      <c r="B24" s="8"/>
      <c r="C24" s="9"/>
      <c r="D24" s="10"/>
    </row>
    <row r="26" spans="1:240">
      <c r="A26" s="3"/>
      <c r="B26" s="8"/>
      <c r="C26" s="9"/>
      <c r="D26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F26"/>
  <sheetViews>
    <sheetView workbookViewId="0">
      <selection activeCell="A3" sqref="A3"/>
    </sheetView>
  </sheetViews>
  <sheetFormatPr defaultRowHeight="15.75"/>
  <cols>
    <col min="1" max="1" width="2.85546875" style="2" customWidth="1"/>
    <col min="2" max="2" width="38.28515625" style="2" customWidth="1"/>
    <col min="3" max="3" width="7.28515625" style="2" customWidth="1"/>
    <col min="4" max="4" width="11" style="13" customWidth="1"/>
    <col min="5" max="5" width="0.28515625" style="2" hidden="1" customWidth="1"/>
    <col min="6" max="9" width="9.140625" style="2" hidden="1" customWidth="1"/>
    <col min="10" max="16384" width="9.140625" style="2"/>
  </cols>
  <sheetData>
    <row r="1" spans="1:5" ht="36" customHeight="1">
      <c r="A1" s="143" t="s">
        <v>63</v>
      </c>
      <c r="B1" s="144"/>
      <c r="C1" s="144"/>
      <c r="D1" s="144"/>
    </row>
    <row r="2" spans="1:5">
      <c r="A2" s="145" t="s">
        <v>69</v>
      </c>
      <c r="B2" s="145"/>
      <c r="C2" s="145"/>
      <c r="D2" s="145"/>
    </row>
    <row r="3" spans="1:5" ht="16.5">
      <c r="A3" s="28"/>
      <c r="B3" s="28"/>
      <c r="C3" s="146"/>
      <c r="D3" s="146"/>
    </row>
    <row r="4" spans="1:5">
      <c r="A4" s="3"/>
      <c r="B4" s="4"/>
      <c r="C4" s="147"/>
      <c r="D4" s="147"/>
    </row>
    <row r="5" spans="1:5" ht="15.75" customHeight="1">
      <c r="A5" s="141" t="s">
        <v>3</v>
      </c>
      <c r="B5" s="142" t="s">
        <v>0</v>
      </c>
      <c r="C5" s="142" t="s">
        <v>4</v>
      </c>
      <c r="D5" s="142" t="s">
        <v>1</v>
      </c>
    </row>
    <row r="6" spans="1:5">
      <c r="A6" s="141"/>
      <c r="B6" s="142"/>
      <c r="C6" s="142"/>
      <c r="D6" s="142"/>
    </row>
    <row r="7" spans="1:5">
      <c r="A7" s="73">
        <v>1</v>
      </c>
      <c r="B7" s="74">
        <v>2</v>
      </c>
      <c r="C7" s="74">
        <v>3</v>
      </c>
      <c r="D7" s="74">
        <v>4</v>
      </c>
    </row>
    <row r="8" spans="1:5" s="19" customFormat="1" ht="16.5">
      <c r="A8" s="73"/>
      <c r="B8" s="18" t="s">
        <v>11</v>
      </c>
      <c r="C8" s="73"/>
      <c r="D8" s="73"/>
    </row>
    <row r="9" spans="1:5" s="19" customFormat="1">
      <c r="A9" s="73">
        <v>1</v>
      </c>
      <c r="B9" s="17" t="s">
        <v>12</v>
      </c>
      <c r="C9" s="17" t="s">
        <v>5</v>
      </c>
      <c r="D9" s="17">
        <v>0.08</v>
      </c>
    </row>
    <row r="10" spans="1:5" s="19" customFormat="1" ht="63">
      <c r="A10" s="73">
        <v>2</v>
      </c>
      <c r="B10" s="7" t="s">
        <v>13</v>
      </c>
      <c r="C10" s="69" t="s">
        <v>2</v>
      </c>
      <c r="D10" s="36">
        <v>6</v>
      </c>
    </row>
    <row r="11" spans="1:5" s="6" customFormat="1" ht="51.75" customHeight="1">
      <c r="A11" s="73">
        <v>3</v>
      </c>
      <c r="B11" s="7" t="s">
        <v>14</v>
      </c>
      <c r="C11" s="69" t="s">
        <v>2</v>
      </c>
      <c r="D11" s="36">
        <v>15</v>
      </c>
      <c r="E11" s="15"/>
    </row>
    <row r="12" spans="1:5" s="19" customFormat="1" ht="17.25" customHeight="1">
      <c r="A12" s="73"/>
      <c r="B12" s="18" t="s">
        <v>15</v>
      </c>
      <c r="C12" s="29"/>
      <c r="D12" s="30"/>
    </row>
    <row r="13" spans="1:5" s="19" customFormat="1" ht="31.5">
      <c r="A13" s="79">
        <v>1</v>
      </c>
      <c r="B13" s="110" t="s">
        <v>17</v>
      </c>
      <c r="C13" s="85" t="s">
        <v>7</v>
      </c>
      <c r="D13" s="86">
        <v>187.32</v>
      </c>
    </row>
    <row r="14" spans="1:5" s="19" customFormat="1" ht="34.5" customHeight="1">
      <c r="A14" s="73">
        <v>2</v>
      </c>
      <c r="B14" s="7" t="s">
        <v>18</v>
      </c>
      <c r="C14" s="41" t="s">
        <v>7</v>
      </c>
      <c r="D14" s="31">
        <f>D13*0.1</f>
        <v>18.731999999999999</v>
      </c>
    </row>
    <row r="15" spans="1:5" s="19" customFormat="1" ht="52.5" customHeight="1">
      <c r="A15" s="73">
        <v>3</v>
      </c>
      <c r="B15" s="7" t="s">
        <v>19</v>
      </c>
      <c r="C15" s="41" t="s">
        <v>7</v>
      </c>
      <c r="D15" s="31">
        <f>D14</f>
        <v>18.731999999999999</v>
      </c>
    </row>
    <row r="16" spans="1:5" s="19" customFormat="1" ht="36.75" customHeight="1">
      <c r="A16" s="73">
        <v>4</v>
      </c>
      <c r="B16" s="7" t="s">
        <v>20</v>
      </c>
      <c r="C16" s="41" t="s">
        <v>16</v>
      </c>
      <c r="D16" s="31">
        <f>(D15+D13)*1.75</f>
        <v>360.59100000000001</v>
      </c>
    </row>
    <row r="17" spans="1:240" s="19" customFormat="1" ht="18.75" customHeight="1">
      <c r="A17" s="39"/>
      <c r="B17" s="35" t="s">
        <v>36</v>
      </c>
      <c r="C17" s="33"/>
      <c r="D17" s="34"/>
    </row>
    <row r="18" spans="1:240" s="19" customFormat="1" ht="47.25">
      <c r="A18" s="73">
        <v>1</v>
      </c>
      <c r="B18" s="87" t="s">
        <v>23</v>
      </c>
      <c r="C18" s="87" t="s">
        <v>10</v>
      </c>
      <c r="D18" s="88">
        <v>0.98899999999999999</v>
      </c>
    </row>
    <row r="19" spans="1:240" ht="33.75">
      <c r="A19" s="76">
        <v>2</v>
      </c>
      <c r="B19" s="93" t="s">
        <v>8</v>
      </c>
      <c r="C19" s="93" t="s">
        <v>9</v>
      </c>
      <c r="D19" s="113">
        <v>0.65959999999999996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</row>
    <row r="20" spans="1:240" ht="33.75">
      <c r="A20" s="76">
        <v>3</v>
      </c>
      <c r="B20" s="96" t="s">
        <v>43</v>
      </c>
      <c r="C20" s="92" t="s">
        <v>16</v>
      </c>
      <c r="D20" s="95">
        <f>D19*1000*0.0006</f>
        <v>0.39575999999999989</v>
      </c>
    </row>
    <row r="21" spans="1:240" s="19" customFormat="1" ht="99.75" customHeight="1">
      <c r="A21" s="76">
        <v>4</v>
      </c>
      <c r="B21" s="96" t="s">
        <v>41</v>
      </c>
      <c r="C21" s="96" t="s">
        <v>9</v>
      </c>
      <c r="D21" s="90">
        <v>0.65959999999999996</v>
      </c>
    </row>
    <row r="22" spans="1:240" s="19" customFormat="1" ht="33.75">
      <c r="A22" s="76">
        <v>5</v>
      </c>
      <c r="B22" s="96" t="s">
        <v>44</v>
      </c>
      <c r="C22" s="92" t="s">
        <v>16</v>
      </c>
      <c r="D22" s="104">
        <f>D21*1000*0.00035</f>
        <v>0.23085999999999995</v>
      </c>
    </row>
    <row r="23" spans="1:240" s="19" customFormat="1" ht="82.5" customHeight="1">
      <c r="A23" s="76">
        <v>6</v>
      </c>
      <c r="B23" s="96" t="s">
        <v>24</v>
      </c>
      <c r="C23" s="96" t="s">
        <v>9</v>
      </c>
      <c r="D23" s="115">
        <v>0.65959999999999996</v>
      </c>
    </row>
    <row r="24" spans="1:240">
      <c r="A24" s="3"/>
      <c r="B24" s="8"/>
      <c r="C24" s="9"/>
      <c r="D24" s="10"/>
    </row>
    <row r="26" spans="1:240">
      <c r="A26" s="3"/>
      <c r="B26" s="8"/>
      <c r="C26" s="9"/>
      <c r="D26" s="10"/>
    </row>
  </sheetData>
  <mergeCells count="8">
    <mergeCell ref="A1:D1"/>
    <mergeCell ref="A2:D2"/>
    <mergeCell ref="C3:D3"/>
    <mergeCell ref="C4:D4"/>
    <mergeCell ref="A5:A6"/>
    <mergeCell ref="B5:B6"/>
    <mergeCell ref="C5:C6"/>
    <mergeCell ref="D5:D6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16"/>
  <sheetViews>
    <sheetView workbookViewId="0">
      <selection activeCell="A6" sqref="A6:D6"/>
    </sheetView>
  </sheetViews>
  <sheetFormatPr defaultRowHeight="14.25"/>
  <cols>
    <col min="1" max="1" width="2.5703125" style="56" customWidth="1"/>
    <col min="2" max="2" width="36.42578125" style="56" customWidth="1"/>
    <col min="3" max="3" width="7.28515625" style="56" customWidth="1"/>
    <col min="4" max="4" width="8.42578125" style="56" customWidth="1"/>
    <col min="5" max="5" width="0.7109375" style="56" hidden="1" customWidth="1"/>
    <col min="6" max="9" width="9.140625" style="56" hidden="1" customWidth="1"/>
    <col min="10" max="10" width="0.42578125" style="56" hidden="1" customWidth="1"/>
    <col min="11" max="11" width="9.140625" style="56" hidden="1" customWidth="1"/>
    <col min="12" max="226" width="9.140625" style="56"/>
    <col min="227" max="227" width="3.5703125" style="56" customWidth="1"/>
    <col min="228" max="228" width="9.85546875" style="56" customWidth="1"/>
    <col min="229" max="229" width="38.28515625" style="56" customWidth="1"/>
    <col min="230" max="230" width="7.28515625" style="56" customWidth="1"/>
    <col min="231" max="231" width="8" style="56" customWidth="1"/>
    <col min="232" max="232" width="11" style="56" customWidth="1"/>
    <col min="233" max="233" width="8" style="56" customWidth="1"/>
    <col min="234" max="234" width="8.85546875" style="56" customWidth="1"/>
    <col min="235" max="235" width="9.42578125" style="56" customWidth="1"/>
    <col min="236" max="236" width="9.140625" style="56"/>
    <col min="237" max="237" width="10" style="56" customWidth="1"/>
    <col min="238" max="239" width="10.140625" style="56" customWidth="1"/>
    <col min="240" max="240" width="0.7109375" style="56" customWidth="1"/>
    <col min="241" max="244" width="0" style="56" hidden="1" customWidth="1"/>
    <col min="245" max="245" width="0.42578125" style="56" customWidth="1"/>
    <col min="246" max="246" width="0" style="56" hidden="1" customWidth="1"/>
    <col min="247" max="482" width="9.140625" style="56"/>
    <col min="483" max="483" width="3.5703125" style="56" customWidth="1"/>
    <col min="484" max="484" width="9.85546875" style="56" customWidth="1"/>
    <col min="485" max="485" width="38.28515625" style="56" customWidth="1"/>
    <col min="486" max="486" width="7.28515625" style="56" customWidth="1"/>
    <col min="487" max="487" width="8" style="56" customWidth="1"/>
    <col min="488" max="488" width="11" style="56" customWidth="1"/>
    <col min="489" max="489" width="8" style="56" customWidth="1"/>
    <col min="490" max="490" width="8.85546875" style="56" customWidth="1"/>
    <col min="491" max="491" width="9.42578125" style="56" customWidth="1"/>
    <col min="492" max="492" width="9.140625" style="56"/>
    <col min="493" max="493" width="10" style="56" customWidth="1"/>
    <col min="494" max="495" width="10.140625" style="56" customWidth="1"/>
    <col min="496" max="496" width="0.7109375" style="56" customWidth="1"/>
    <col min="497" max="500" width="0" style="56" hidden="1" customWidth="1"/>
    <col min="501" max="501" width="0.42578125" style="56" customWidth="1"/>
    <col min="502" max="502" width="0" style="56" hidden="1" customWidth="1"/>
    <col min="503" max="738" width="9.140625" style="56"/>
    <col min="739" max="739" width="3.5703125" style="56" customWidth="1"/>
    <col min="740" max="740" width="9.85546875" style="56" customWidth="1"/>
    <col min="741" max="741" width="38.28515625" style="56" customWidth="1"/>
    <col min="742" max="742" width="7.28515625" style="56" customWidth="1"/>
    <col min="743" max="743" width="8" style="56" customWidth="1"/>
    <col min="744" max="744" width="11" style="56" customWidth="1"/>
    <col min="745" max="745" width="8" style="56" customWidth="1"/>
    <col min="746" max="746" width="8.85546875" style="56" customWidth="1"/>
    <col min="747" max="747" width="9.42578125" style="56" customWidth="1"/>
    <col min="748" max="748" width="9.140625" style="56"/>
    <col min="749" max="749" width="10" style="56" customWidth="1"/>
    <col min="750" max="751" width="10.140625" style="56" customWidth="1"/>
    <col min="752" max="752" width="0.7109375" style="56" customWidth="1"/>
    <col min="753" max="756" width="0" style="56" hidden="1" customWidth="1"/>
    <col min="757" max="757" width="0.42578125" style="56" customWidth="1"/>
    <col min="758" max="758" width="0" style="56" hidden="1" customWidth="1"/>
    <col min="759" max="994" width="9.140625" style="56"/>
    <col min="995" max="995" width="3.5703125" style="56" customWidth="1"/>
    <col min="996" max="996" width="9.85546875" style="56" customWidth="1"/>
    <col min="997" max="997" width="38.28515625" style="56" customWidth="1"/>
    <col min="998" max="998" width="7.28515625" style="56" customWidth="1"/>
    <col min="999" max="999" width="8" style="56" customWidth="1"/>
    <col min="1000" max="1000" width="11" style="56" customWidth="1"/>
    <col min="1001" max="1001" width="8" style="56" customWidth="1"/>
    <col min="1002" max="1002" width="8.85546875" style="56" customWidth="1"/>
    <col min="1003" max="1003" width="9.42578125" style="56" customWidth="1"/>
    <col min="1004" max="1004" width="9.140625" style="56"/>
    <col min="1005" max="1005" width="10" style="56" customWidth="1"/>
    <col min="1006" max="1007" width="10.140625" style="56" customWidth="1"/>
    <col min="1008" max="1008" width="0.7109375" style="56" customWidth="1"/>
    <col min="1009" max="1012" width="0" style="56" hidden="1" customWidth="1"/>
    <col min="1013" max="1013" width="0.42578125" style="56" customWidth="1"/>
    <col min="1014" max="1014" width="0" style="56" hidden="1" customWidth="1"/>
    <col min="1015" max="1250" width="9.140625" style="56"/>
    <col min="1251" max="1251" width="3.5703125" style="56" customWidth="1"/>
    <col min="1252" max="1252" width="9.85546875" style="56" customWidth="1"/>
    <col min="1253" max="1253" width="38.28515625" style="56" customWidth="1"/>
    <col min="1254" max="1254" width="7.28515625" style="56" customWidth="1"/>
    <col min="1255" max="1255" width="8" style="56" customWidth="1"/>
    <col min="1256" max="1256" width="11" style="56" customWidth="1"/>
    <col min="1257" max="1257" width="8" style="56" customWidth="1"/>
    <col min="1258" max="1258" width="8.85546875" style="56" customWidth="1"/>
    <col min="1259" max="1259" width="9.42578125" style="56" customWidth="1"/>
    <col min="1260" max="1260" width="9.140625" style="56"/>
    <col min="1261" max="1261" width="10" style="56" customWidth="1"/>
    <col min="1262" max="1263" width="10.140625" style="56" customWidth="1"/>
    <col min="1264" max="1264" width="0.7109375" style="56" customWidth="1"/>
    <col min="1265" max="1268" width="0" style="56" hidden="1" customWidth="1"/>
    <col min="1269" max="1269" width="0.42578125" style="56" customWidth="1"/>
    <col min="1270" max="1270" width="0" style="56" hidden="1" customWidth="1"/>
    <col min="1271" max="1506" width="9.140625" style="56"/>
    <col min="1507" max="1507" width="3.5703125" style="56" customWidth="1"/>
    <col min="1508" max="1508" width="9.85546875" style="56" customWidth="1"/>
    <col min="1509" max="1509" width="38.28515625" style="56" customWidth="1"/>
    <col min="1510" max="1510" width="7.28515625" style="56" customWidth="1"/>
    <col min="1511" max="1511" width="8" style="56" customWidth="1"/>
    <col min="1512" max="1512" width="11" style="56" customWidth="1"/>
    <col min="1513" max="1513" width="8" style="56" customWidth="1"/>
    <col min="1514" max="1514" width="8.85546875" style="56" customWidth="1"/>
    <col min="1515" max="1515" width="9.42578125" style="56" customWidth="1"/>
    <col min="1516" max="1516" width="9.140625" style="56"/>
    <col min="1517" max="1517" width="10" style="56" customWidth="1"/>
    <col min="1518" max="1519" width="10.140625" style="56" customWidth="1"/>
    <col min="1520" max="1520" width="0.7109375" style="56" customWidth="1"/>
    <col min="1521" max="1524" width="0" style="56" hidden="1" customWidth="1"/>
    <col min="1525" max="1525" width="0.42578125" style="56" customWidth="1"/>
    <col min="1526" max="1526" width="0" style="56" hidden="1" customWidth="1"/>
    <col min="1527" max="1762" width="9.140625" style="56"/>
    <col min="1763" max="1763" width="3.5703125" style="56" customWidth="1"/>
    <col min="1764" max="1764" width="9.85546875" style="56" customWidth="1"/>
    <col min="1765" max="1765" width="38.28515625" style="56" customWidth="1"/>
    <col min="1766" max="1766" width="7.28515625" style="56" customWidth="1"/>
    <col min="1767" max="1767" width="8" style="56" customWidth="1"/>
    <col min="1768" max="1768" width="11" style="56" customWidth="1"/>
    <col min="1769" max="1769" width="8" style="56" customWidth="1"/>
    <col min="1770" max="1770" width="8.85546875" style="56" customWidth="1"/>
    <col min="1771" max="1771" width="9.42578125" style="56" customWidth="1"/>
    <col min="1772" max="1772" width="9.140625" style="56"/>
    <col min="1773" max="1773" width="10" style="56" customWidth="1"/>
    <col min="1774" max="1775" width="10.140625" style="56" customWidth="1"/>
    <col min="1776" max="1776" width="0.7109375" style="56" customWidth="1"/>
    <col min="1777" max="1780" width="0" style="56" hidden="1" customWidth="1"/>
    <col min="1781" max="1781" width="0.42578125" style="56" customWidth="1"/>
    <col min="1782" max="1782" width="0" style="56" hidden="1" customWidth="1"/>
    <col min="1783" max="2018" width="9.140625" style="56"/>
    <col min="2019" max="2019" width="3.5703125" style="56" customWidth="1"/>
    <col min="2020" max="2020" width="9.85546875" style="56" customWidth="1"/>
    <col min="2021" max="2021" width="38.28515625" style="56" customWidth="1"/>
    <col min="2022" max="2022" width="7.28515625" style="56" customWidth="1"/>
    <col min="2023" max="2023" width="8" style="56" customWidth="1"/>
    <col min="2024" max="2024" width="11" style="56" customWidth="1"/>
    <col min="2025" max="2025" width="8" style="56" customWidth="1"/>
    <col min="2026" max="2026" width="8.85546875" style="56" customWidth="1"/>
    <col min="2027" max="2027" width="9.42578125" style="56" customWidth="1"/>
    <col min="2028" max="2028" width="9.140625" style="56"/>
    <col min="2029" max="2029" width="10" style="56" customWidth="1"/>
    <col min="2030" max="2031" width="10.140625" style="56" customWidth="1"/>
    <col min="2032" max="2032" width="0.7109375" style="56" customWidth="1"/>
    <col min="2033" max="2036" width="0" style="56" hidden="1" customWidth="1"/>
    <col min="2037" max="2037" width="0.42578125" style="56" customWidth="1"/>
    <col min="2038" max="2038" width="0" style="56" hidden="1" customWidth="1"/>
    <col min="2039" max="2274" width="9.140625" style="56"/>
    <col min="2275" max="2275" width="3.5703125" style="56" customWidth="1"/>
    <col min="2276" max="2276" width="9.85546875" style="56" customWidth="1"/>
    <col min="2277" max="2277" width="38.28515625" style="56" customWidth="1"/>
    <col min="2278" max="2278" width="7.28515625" style="56" customWidth="1"/>
    <col min="2279" max="2279" width="8" style="56" customWidth="1"/>
    <col min="2280" max="2280" width="11" style="56" customWidth="1"/>
    <col min="2281" max="2281" width="8" style="56" customWidth="1"/>
    <col min="2282" max="2282" width="8.85546875" style="56" customWidth="1"/>
    <col min="2283" max="2283" width="9.42578125" style="56" customWidth="1"/>
    <col min="2284" max="2284" width="9.140625" style="56"/>
    <col min="2285" max="2285" width="10" style="56" customWidth="1"/>
    <col min="2286" max="2287" width="10.140625" style="56" customWidth="1"/>
    <col min="2288" max="2288" width="0.7109375" style="56" customWidth="1"/>
    <col min="2289" max="2292" width="0" style="56" hidden="1" customWidth="1"/>
    <col min="2293" max="2293" width="0.42578125" style="56" customWidth="1"/>
    <col min="2294" max="2294" width="0" style="56" hidden="1" customWidth="1"/>
    <col min="2295" max="2530" width="9.140625" style="56"/>
    <col min="2531" max="2531" width="3.5703125" style="56" customWidth="1"/>
    <col min="2532" max="2532" width="9.85546875" style="56" customWidth="1"/>
    <col min="2533" max="2533" width="38.28515625" style="56" customWidth="1"/>
    <col min="2534" max="2534" width="7.28515625" style="56" customWidth="1"/>
    <col min="2535" max="2535" width="8" style="56" customWidth="1"/>
    <col min="2536" max="2536" width="11" style="56" customWidth="1"/>
    <col min="2537" max="2537" width="8" style="56" customWidth="1"/>
    <col min="2538" max="2538" width="8.85546875" style="56" customWidth="1"/>
    <col min="2539" max="2539" width="9.42578125" style="56" customWidth="1"/>
    <col min="2540" max="2540" width="9.140625" style="56"/>
    <col min="2541" max="2541" width="10" style="56" customWidth="1"/>
    <col min="2542" max="2543" width="10.140625" style="56" customWidth="1"/>
    <col min="2544" max="2544" width="0.7109375" style="56" customWidth="1"/>
    <col min="2545" max="2548" width="0" style="56" hidden="1" customWidth="1"/>
    <col min="2549" max="2549" width="0.42578125" style="56" customWidth="1"/>
    <col min="2550" max="2550" width="0" style="56" hidden="1" customWidth="1"/>
    <col min="2551" max="2786" width="9.140625" style="56"/>
    <col min="2787" max="2787" width="3.5703125" style="56" customWidth="1"/>
    <col min="2788" max="2788" width="9.85546875" style="56" customWidth="1"/>
    <col min="2789" max="2789" width="38.28515625" style="56" customWidth="1"/>
    <col min="2790" max="2790" width="7.28515625" style="56" customWidth="1"/>
    <col min="2791" max="2791" width="8" style="56" customWidth="1"/>
    <col min="2792" max="2792" width="11" style="56" customWidth="1"/>
    <col min="2793" max="2793" width="8" style="56" customWidth="1"/>
    <col min="2794" max="2794" width="8.85546875" style="56" customWidth="1"/>
    <col min="2795" max="2795" width="9.42578125" style="56" customWidth="1"/>
    <col min="2796" max="2796" width="9.140625" style="56"/>
    <col min="2797" max="2797" width="10" style="56" customWidth="1"/>
    <col min="2798" max="2799" width="10.140625" style="56" customWidth="1"/>
    <col min="2800" max="2800" width="0.7109375" style="56" customWidth="1"/>
    <col min="2801" max="2804" width="0" style="56" hidden="1" customWidth="1"/>
    <col min="2805" max="2805" width="0.42578125" style="56" customWidth="1"/>
    <col min="2806" max="2806" width="0" style="56" hidden="1" customWidth="1"/>
    <col min="2807" max="3042" width="9.140625" style="56"/>
    <col min="3043" max="3043" width="3.5703125" style="56" customWidth="1"/>
    <col min="3044" max="3044" width="9.85546875" style="56" customWidth="1"/>
    <col min="3045" max="3045" width="38.28515625" style="56" customWidth="1"/>
    <col min="3046" max="3046" width="7.28515625" style="56" customWidth="1"/>
    <col min="3047" max="3047" width="8" style="56" customWidth="1"/>
    <col min="3048" max="3048" width="11" style="56" customWidth="1"/>
    <col min="3049" max="3049" width="8" style="56" customWidth="1"/>
    <col min="3050" max="3050" width="8.85546875" style="56" customWidth="1"/>
    <col min="3051" max="3051" width="9.42578125" style="56" customWidth="1"/>
    <col min="3052" max="3052" width="9.140625" style="56"/>
    <col min="3053" max="3053" width="10" style="56" customWidth="1"/>
    <col min="3054" max="3055" width="10.140625" style="56" customWidth="1"/>
    <col min="3056" max="3056" width="0.7109375" style="56" customWidth="1"/>
    <col min="3057" max="3060" width="0" style="56" hidden="1" customWidth="1"/>
    <col min="3061" max="3061" width="0.42578125" style="56" customWidth="1"/>
    <col min="3062" max="3062" width="0" style="56" hidden="1" customWidth="1"/>
    <col min="3063" max="3298" width="9.140625" style="56"/>
    <col min="3299" max="3299" width="3.5703125" style="56" customWidth="1"/>
    <col min="3300" max="3300" width="9.85546875" style="56" customWidth="1"/>
    <col min="3301" max="3301" width="38.28515625" style="56" customWidth="1"/>
    <col min="3302" max="3302" width="7.28515625" style="56" customWidth="1"/>
    <col min="3303" max="3303" width="8" style="56" customWidth="1"/>
    <col min="3304" max="3304" width="11" style="56" customWidth="1"/>
    <col min="3305" max="3305" width="8" style="56" customWidth="1"/>
    <col min="3306" max="3306" width="8.85546875" style="56" customWidth="1"/>
    <col min="3307" max="3307" width="9.42578125" style="56" customWidth="1"/>
    <col min="3308" max="3308" width="9.140625" style="56"/>
    <col min="3309" max="3309" width="10" style="56" customWidth="1"/>
    <col min="3310" max="3311" width="10.140625" style="56" customWidth="1"/>
    <col min="3312" max="3312" width="0.7109375" style="56" customWidth="1"/>
    <col min="3313" max="3316" width="0" style="56" hidden="1" customWidth="1"/>
    <col min="3317" max="3317" width="0.42578125" style="56" customWidth="1"/>
    <col min="3318" max="3318" width="0" style="56" hidden="1" customWidth="1"/>
    <col min="3319" max="3554" width="9.140625" style="56"/>
    <col min="3555" max="3555" width="3.5703125" style="56" customWidth="1"/>
    <col min="3556" max="3556" width="9.85546875" style="56" customWidth="1"/>
    <col min="3557" max="3557" width="38.28515625" style="56" customWidth="1"/>
    <col min="3558" max="3558" width="7.28515625" style="56" customWidth="1"/>
    <col min="3559" max="3559" width="8" style="56" customWidth="1"/>
    <col min="3560" max="3560" width="11" style="56" customWidth="1"/>
    <col min="3561" max="3561" width="8" style="56" customWidth="1"/>
    <col min="3562" max="3562" width="8.85546875" style="56" customWidth="1"/>
    <col min="3563" max="3563" width="9.42578125" style="56" customWidth="1"/>
    <col min="3564" max="3564" width="9.140625" style="56"/>
    <col min="3565" max="3565" width="10" style="56" customWidth="1"/>
    <col min="3566" max="3567" width="10.140625" style="56" customWidth="1"/>
    <col min="3568" max="3568" width="0.7109375" style="56" customWidth="1"/>
    <col min="3569" max="3572" width="0" style="56" hidden="1" customWidth="1"/>
    <col min="3573" max="3573" width="0.42578125" style="56" customWidth="1"/>
    <col min="3574" max="3574" width="0" style="56" hidden="1" customWidth="1"/>
    <col min="3575" max="3810" width="9.140625" style="56"/>
    <col min="3811" max="3811" width="3.5703125" style="56" customWidth="1"/>
    <col min="3812" max="3812" width="9.85546875" style="56" customWidth="1"/>
    <col min="3813" max="3813" width="38.28515625" style="56" customWidth="1"/>
    <col min="3814" max="3814" width="7.28515625" style="56" customWidth="1"/>
    <col min="3815" max="3815" width="8" style="56" customWidth="1"/>
    <col min="3816" max="3816" width="11" style="56" customWidth="1"/>
    <col min="3817" max="3817" width="8" style="56" customWidth="1"/>
    <col min="3818" max="3818" width="8.85546875" style="56" customWidth="1"/>
    <col min="3819" max="3819" width="9.42578125" style="56" customWidth="1"/>
    <col min="3820" max="3820" width="9.140625" style="56"/>
    <col min="3821" max="3821" width="10" style="56" customWidth="1"/>
    <col min="3822" max="3823" width="10.140625" style="56" customWidth="1"/>
    <col min="3824" max="3824" width="0.7109375" style="56" customWidth="1"/>
    <col min="3825" max="3828" width="0" style="56" hidden="1" customWidth="1"/>
    <col min="3829" max="3829" width="0.42578125" style="56" customWidth="1"/>
    <col min="3830" max="3830" width="0" style="56" hidden="1" customWidth="1"/>
    <col min="3831" max="4066" width="9.140625" style="56"/>
    <col min="4067" max="4067" width="3.5703125" style="56" customWidth="1"/>
    <col min="4068" max="4068" width="9.85546875" style="56" customWidth="1"/>
    <col min="4069" max="4069" width="38.28515625" style="56" customWidth="1"/>
    <col min="4070" max="4070" width="7.28515625" style="56" customWidth="1"/>
    <col min="4071" max="4071" width="8" style="56" customWidth="1"/>
    <col min="4072" max="4072" width="11" style="56" customWidth="1"/>
    <col min="4073" max="4073" width="8" style="56" customWidth="1"/>
    <col min="4074" max="4074" width="8.85546875" style="56" customWidth="1"/>
    <col min="4075" max="4075" width="9.42578125" style="56" customWidth="1"/>
    <col min="4076" max="4076" width="9.140625" style="56"/>
    <col min="4077" max="4077" width="10" style="56" customWidth="1"/>
    <col min="4078" max="4079" width="10.140625" style="56" customWidth="1"/>
    <col min="4080" max="4080" width="0.7109375" style="56" customWidth="1"/>
    <col min="4081" max="4084" width="0" style="56" hidden="1" customWidth="1"/>
    <col min="4085" max="4085" width="0.42578125" style="56" customWidth="1"/>
    <col min="4086" max="4086" width="0" style="56" hidden="1" customWidth="1"/>
    <col min="4087" max="4322" width="9.140625" style="56"/>
    <col min="4323" max="4323" width="3.5703125" style="56" customWidth="1"/>
    <col min="4324" max="4324" width="9.85546875" style="56" customWidth="1"/>
    <col min="4325" max="4325" width="38.28515625" style="56" customWidth="1"/>
    <col min="4326" max="4326" width="7.28515625" style="56" customWidth="1"/>
    <col min="4327" max="4327" width="8" style="56" customWidth="1"/>
    <col min="4328" max="4328" width="11" style="56" customWidth="1"/>
    <col min="4329" max="4329" width="8" style="56" customWidth="1"/>
    <col min="4330" max="4330" width="8.85546875" style="56" customWidth="1"/>
    <col min="4331" max="4331" width="9.42578125" style="56" customWidth="1"/>
    <col min="4332" max="4332" width="9.140625" style="56"/>
    <col min="4333" max="4333" width="10" style="56" customWidth="1"/>
    <col min="4334" max="4335" width="10.140625" style="56" customWidth="1"/>
    <col min="4336" max="4336" width="0.7109375" style="56" customWidth="1"/>
    <col min="4337" max="4340" width="0" style="56" hidden="1" customWidth="1"/>
    <col min="4341" max="4341" width="0.42578125" style="56" customWidth="1"/>
    <col min="4342" max="4342" width="0" style="56" hidden="1" customWidth="1"/>
    <col min="4343" max="4578" width="9.140625" style="56"/>
    <col min="4579" max="4579" width="3.5703125" style="56" customWidth="1"/>
    <col min="4580" max="4580" width="9.85546875" style="56" customWidth="1"/>
    <col min="4581" max="4581" width="38.28515625" style="56" customWidth="1"/>
    <col min="4582" max="4582" width="7.28515625" style="56" customWidth="1"/>
    <col min="4583" max="4583" width="8" style="56" customWidth="1"/>
    <col min="4584" max="4584" width="11" style="56" customWidth="1"/>
    <col min="4585" max="4585" width="8" style="56" customWidth="1"/>
    <col min="4586" max="4586" width="8.85546875" style="56" customWidth="1"/>
    <col min="4587" max="4587" width="9.42578125" style="56" customWidth="1"/>
    <col min="4588" max="4588" width="9.140625" style="56"/>
    <col min="4589" max="4589" width="10" style="56" customWidth="1"/>
    <col min="4590" max="4591" width="10.140625" style="56" customWidth="1"/>
    <col min="4592" max="4592" width="0.7109375" style="56" customWidth="1"/>
    <col min="4593" max="4596" width="0" style="56" hidden="1" customWidth="1"/>
    <col min="4597" max="4597" width="0.42578125" style="56" customWidth="1"/>
    <col min="4598" max="4598" width="0" style="56" hidden="1" customWidth="1"/>
    <col min="4599" max="4834" width="9.140625" style="56"/>
    <col min="4835" max="4835" width="3.5703125" style="56" customWidth="1"/>
    <col min="4836" max="4836" width="9.85546875" style="56" customWidth="1"/>
    <col min="4837" max="4837" width="38.28515625" style="56" customWidth="1"/>
    <col min="4838" max="4838" width="7.28515625" style="56" customWidth="1"/>
    <col min="4839" max="4839" width="8" style="56" customWidth="1"/>
    <col min="4840" max="4840" width="11" style="56" customWidth="1"/>
    <col min="4841" max="4841" width="8" style="56" customWidth="1"/>
    <col min="4842" max="4842" width="8.85546875" style="56" customWidth="1"/>
    <col min="4843" max="4843" width="9.42578125" style="56" customWidth="1"/>
    <col min="4844" max="4844" width="9.140625" style="56"/>
    <col min="4845" max="4845" width="10" style="56" customWidth="1"/>
    <col min="4846" max="4847" width="10.140625" style="56" customWidth="1"/>
    <col min="4848" max="4848" width="0.7109375" style="56" customWidth="1"/>
    <col min="4849" max="4852" width="0" style="56" hidden="1" customWidth="1"/>
    <col min="4853" max="4853" width="0.42578125" style="56" customWidth="1"/>
    <col min="4854" max="4854" width="0" style="56" hidden="1" customWidth="1"/>
    <col min="4855" max="5090" width="9.140625" style="56"/>
    <col min="5091" max="5091" width="3.5703125" style="56" customWidth="1"/>
    <col min="5092" max="5092" width="9.85546875" style="56" customWidth="1"/>
    <col min="5093" max="5093" width="38.28515625" style="56" customWidth="1"/>
    <col min="5094" max="5094" width="7.28515625" style="56" customWidth="1"/>
    <col min="5095" max="5095" width="8" style="56" customWidth="1"/>
    <col min="5096" max="5096" width="11" style="56" customWidth="1"/>
    <col min="5097" max="5097" width="8" style="56" customWidth="1"/>
    <col min="5098" max="5098" width="8.85546875" style="56" customWidth="1"/>
    <col min="5099" max="5099" width="9.42578125" style="56" customWidth="1"/>
    <col min="5100" max="5100" width="9.140625" style="56"/>
    <col min="5101" max="5101" width="10" style="56" customWidth="1"/>
    <col min="5102" max="5103" width="10.140625" style="56" customWidth="1"/>
    <col min="5104" max="5104" width="0.7109375" style="56" customWidth="1"/>
    <col min="5105" max="5108" width="0" style="56" hidden="1" customWidth="1"/>
    <col min="5109" max="5109" width="0.42578125" style="56" customWidth="1"/>
    <col min="5110" max="5110" width="0" style="56" hidden="1" customWidth="1"/>
    <col min="5111" max="5346" width="9.140625" style="56"/>
    <col min="5347" max="5347" width="3.5703125" style="56" customWidth="1"/>
    <col min="5348" max="5348" width="9.85546875" style="56" customWidth="1"/>
    <col min="5349" max="5349" width="38.28515625" style="56" customWidth="1"/>
    <col min="5350" max="5350" width="7.28515625" style="56" customWidth="1"/>
    <col min="5351" max="5351" width="8" style="56" customWidth="1"/>
    <col min="5352" max="5352" width="11" style="56" customWidth="1"/>
    <col min="5353" max="5353" width="8" style="56" customWidth="1"/>
    <col min="5354" max="5354" width="8.85546875" style="56" customWidth="1"/>
    <col min="5355" max="5355" width="9.42578125" style="56" customWidth="1"/>
    <col min="5356" max="5356" width="9.140625" style="56"/>
    <col min="5357" max="5357" width="10" style="56" customWidth="1"/>
    <col min="5358" max="5359" width="10.140625" style="56" customWidth="1"/>
    <col min="5360" max="5360" width="0.7109375" style="56" customWidth="1"/>
    <col min="5361" max="5364" width="0" style="56" hidden="1" customWidth="1"/>
    <col min="5365" max="5365" width="0.42578125" style="56" customWidth="1"/>
    <col min="5366" max="5366" width="0" style="56" hidden="1" customWidth="1"/>
    <col min="5367" max="5602" width="9.140625" style="56"/>
    <col min="5603" max="5603" width="3.5703125" style="56" customWidth="1"/>
    <col min="5604" max="5604" width="9.85546875" style="56" customWidth="1"/>
    <col min="5605" max="5605" width="38.28515625" style="56" customWidth="1"/>
    <col min="5606" max="5606" width="7.28515625" style="56" customWidth="1"/>
    <col min="5607" max="5607" width="8" style="56" customWidth="1"/>
    <col min="5608" max="5608" width="11" style="56" customWidth="1"/>
    <col min="5609" max="5609" width="8" style="56" customWidth="1"/>
    <col min="5610" max="5610" width="8.85546875" style="56" customWidth="1"/>
    <col min="5611" max="5611" width="9.42578125" style="56" customWidth="1"/>
    <col min="5612" max="5612" width="9.140625" style="56"/>
    <col min="5613" max="5613" width="10" style="56" customWidth="1"/>
    <col min="5614" max="5615" width="10.140625" style="56" customWidth="1"/>
    <col min="5616" max="5616" width="0.7109375" style="56" customWidth="1"/>
    <col min="5617" max="5620" width="0" style="56" hidden="1" customWidth="1"/>
    <col min="5621" max="5621" width="0.42578125" style="56" customWidth="1"/>
    <col min="5622" max="5622" width="0" style="56" hidden="1" customWidth="1"/>
    <col min="5623" max="5858" width="9.140625" style="56"/>
    <col min="5859" max="5859" width="3.5703125" style="56" customWidth="1"/>
    <col min="5860" max="5860" width="9.85546875" style="56" customWidth="1"/>
    <col min="5861" max="5861" width="38.28515625" style="56" customWidth="1"/>
    <col min="5862" max="5862" width="7.28515625" style="56" customWidth="1"/>
    <col min="5863" max="5863" width="8" style="56" customWidth="1"/>
    <col min="5864" max="5864" width="11" style="56" customWidth="1"/>
    <col min="5865" max="5865" width="8" style="56" customWidth="1"/>
    <col min="5866" max="5866" width="8.85546875" style="56" customWidth="1"/>
    <col min="5867" max="5867" width="9.42578125" style="56" customWidth="1"/>
    <col min="5868" max="5868" width="9.140625" style="56"/>
    <col min="5869" max="5869" width="10" style="56" customWidth="1"/>
    <col min="5870" max="5871" width="10.140625" style="56" customWidth="1"/>
    <col min="5872" max="5872" width="0.7109375" style="56" customWidth="1"/>
    <col min="5873" max="5876" width="0" style="56" hidden="1" customWidth="1"/>
    <col min="5877" max="5877" width="0.42578125" style="56" customWidth="1"/>
    <col min="5878" max="5878" width="0" style="56" hidden="1" customWidth="1"/>
    <col min="5879" max="6114" width="9.140625" style="56"/>
    <col min="6115" max="6115" width="3.5703125" style="56" customWidth="1"/>
    <col min="6116" max="6116" width="9.85546875" style="56" customWidth="1"/>
    <col min="6117" max="6117" width="38.28515625" style="56" customWidth="1"/>
    <col min="6118" max="6118" width="7.28515625" style="56" customWidth="1"/>
    <col min="6119" max="6119" width="8" style="56" customWidth="1"/>
    <col min="6120" max="6120" width="11" style="56" customWidth="1"/>
    <col min="6121" max="6121" width="8" style="56" customWidth="1"/>
    <col min="6122" max="6122" width="8.85546875" style="56" customWidth="1"/>
    <col min="6123" max="6123" width="9.42578125" style="56" customWidth="1"/>
    <col min="6124" max="6124" width="9.140625" style="56"/>
    <col min="6125" max="6125" width="10" style="56" customWidth="1"/>
    <col min="6126" max="6127" width="10.140625" style="56" customWidth="1"/>
    <col min="6128" max="6128" width="0.7109375" style="56" customWidth="1"/>
    <col min="6129" max="6132" width="0" style="56" hidden="1" customWidth="1"/>
    <col min="6133" max="6133" width="0.42578125" style="56" customWidth="1"/>
    <col min="6134" max="6134" width="0" style="56" hidden="1" customWidth="1"/>
    <col min="6135" max="6370" width="9.140625" style="56"/>
    <col min="6371" max="6371" width="3.5703125" style="56" customWidth="1"/>
    <col min="6372" max="6372" width="9.85546875" style="56" customWidth="1"/>
    <col min="6373" max="6373" width="38.28515625" style="56" customWidth="1"/>
    <col min="6374" max="6374" width="7.28515625" style="56" customWidth="1"/>
    <col min="6375" max="6375" width="8" style="56" customWidth="1"/>
    <col min="6376" max="6376" width="11" style="56" customWidth="1"/>
    <col min="6377" max="6377" width="8" style="56" customWidth="1"/>
    <col min="6378" max="6378" width="8.85546875" style="56" customWidth="1"/>
    <col min="6379" max="6379" width="9.42578125" style="56" customWidth="1"/>
    <col min="6380" max="6380" width="9.140625" style="56"/>
    <col min="6381" max="6381" width="10" style="56" customWidth="1"/>
    <col min="6382" max="6383" width="10.140625" style="56" customWidth="1"/>
    <col min="6384" max="6384" width="0.7109375" style="56" customWidth="1"/>
    <col min="6385" max="6388" width="0" style="56" hidden="1" customWidth="1"/>
    <col min="6389" max="6389" width="0.42578125" style="56" customWidth="1"/>
    <col min="6390" max="6390" width="0" style="56" hidden="1" customWidth="1"/>
    <col min="6391" max="6626" width="9.140625" style="56"/>
    <col min="6627" max="6627" width="3.5703125" style="56" customWidth="1"/>
    <col min="6628" max="6628" width="9.85546875" style="56" customWidth="1"/>
    <col min="6629" max="6629" width="38.28515625" style="56" customWidth="1"/>
    <col min="6630" max="6630" width="7.28515625" style="56" customWidth="1"/>
    <col min="6631" max="6631" width="8" style="56" customWidth="1"/>
    <col min="6632" max="6632" width="11" style="56" customWidth="1"/>
    <col min="6633" max="6633" width="8" style="56" customWidth="1"/>
    <col min="6634" max="6634" width="8.85546875" style="56" customWidth="1"/>
    <col min="6635" max="6635" width="9.42578125" style="56" customWidth="1"/>
    <col min="6636" max="6636" width="9.140625" style="56"/>
    <col min="6637" max="6637" width="10" style="56" customWidth="1"/>
    <col min="6638" max="6639" width="10.140625" style="56" customWidth="1"/>
    <col min="6640" max="6640" width="0.7109375" style="56" customWidth="1"/>
    <col min="6641" max="6644" width="0" style="56" hidden="1" customWidth="1"/>
    <col min="6645" max="6645" width="0.42578125" style="56" customWidth="1"/>
    <col min="6646" max="6646" width="0" style="56" hidden="1" customWidth="1"/>
    <col min="6647" max="6882" width="9.140625" style="56"/>
    <col min="6883" max="6883" width="3.5703125" style="56" customWidth="1"/>
    <col min="6884" max="6884" width="9.85546875" style="56" customWidth="1"/>
    <col min="6885" max="6885" width="38.28515625" style="56" customWidth="1"/>
    <col min="6886" max="6886" width="7.28515625" style="56" customWidth="1"/>
    <col min="6887" max="6887" width="8" style="56" customWidth="1"/>
    <col min="6888" max="6888" width="11" style="56" customWidth="1"/>
    <col min="6889" max="6889" width="8" style="56" customWidth="1"/>
    <col min="6890" max="6890" width="8.85546875" style="56" customWidth="1"/>
    <col min="6891" max="6891" width="9.42578125" style="56" customWidth="1"/>
    <col min="6892" max="6892" width="9.140625" style="56"/>
    <col min="6893" max="6893" width="10" style="56" customWidth="1"/>
    <col min="6894" max="6895" width="10.140625" style="56" customWidth="1"/>
    <col min="6896" max="6896" width="0.7109375" style="56" customWidth="1"/>
    <col min="6897" max="6900" width="0" style="56" hidden="1" customWidth="1"/>
    <col min="6901" max="6901" width="0.42578125" style="56" customWidth="1"/>
    <col min="6902" max="6902" width="0" style="56" hidden="1" customWidth="1"/>
    <col min="6903" max="7138" width="9.140625" style="56"/>
    <col min="7139" max="7139" width="3.5703125" style="56" customWidth="1"/>
    <col min="7140" max="7140" width="9.85546875" style="56" customWidth="1"/>
    <col min="7141" max="7141" width="38.28515625" style="56" customWidth="1"/>
    <col min="7142" max="7142" width="7.28515625" style="56" customWidth="1"/>
    <col min="7143" max="7143" width="8" style="56" customWidth="1"/>
    <col min="7144" max="7144" width="11" style="56" customWidth="1"/>
    <col min="7145" max="7145" width="8" style="56" customWidth="1"/>
    <col min="7146" max="7146" width="8.85546875" style="56" customWidth="1"/>
    <col min="7147" max="7147" width="9.42578125" style="56" customWidth="1"/>
    <col min="7148" max="7148" width="9.140625" style="56"/>
    <col min="7149" max="7149" width="10" style="56" customWidth="1"/>
    <col min="7150" max="7151" width="10.140625" style="56" customWidth="1"/>
    <col min="7152" max="7152" width="0.7109375" style="56" customWidth="1"/>
    <col min="7153" max="7156" width="0" style="56" hidden="1" customWidth="1"/>
    <col min="7157" max="7157" width="0.42578125" style="56" customWidth="1"/>
    <col min="7158" max="7158" width="0" style="56" hidden="1" customWidth="1"/>
    <col min="7159" max="7394" width="9.140625" style="56"/>
    <col min="7395" max="7395" width="3.5703125" style="56" customWidth="1"/>
    <col min="7396" max="7396" width="9.85546875" style="56" customWidth="1"/>
    <col min="7397" max="7397" width="38.28515625" style="56" customWidth="1"/>
    <col min="7398" max="7398" width="7.28515625" style="56" customWidth="1"/>
    <col min="7399" max="7399" width="8" style="56" customWidth="1"/>
    <col min="7400" max="7400" width="11" style="56" customWidth="1"/>
    <col min="7401" max="7401" width="8" style="56" customWidth="1"/>
    <col min="7402" max="7402" width="8.85546875" style="56" customWidth="1"/>
    <col min="7403" max="7403" width="9.42578125" style="56" customWidth="1"/>
    <col min="7404" max="7404" width="9.140625" style="56"/>
    <col min="7405" max="7405" width="10" style="56" customWidth="1"/>
    <col min="7406" max="7407" width="10.140625" style="56" customWidth="1"/>
    <col min="7408" max="7408" width="0.7109375" style="56" customWidth="1"/>
    <col min="7409" max="7412" width="0" style="56" hidden="1" customWidth="1"/>
    <col min="7413" max="7413" width="0.42578125" style="56" customWidth="1"/>
    <col min="7414" max="7414" width="0" style="56" hidden="1" customWidth="1"/>
    <col min="7415" max="7650" width="9.140625" style="56"/>
    <col min="7651" max="7651" width="3.5703125" style="56" customWidth="1"/>
    <col min="7652" max="7652" width="9.85546875" style="56" customWidth="1"/>
    <col min="7653" max="7653" width="38.28515625" style="56" customWidth="1"/>
    <col min="7654" max="7654" width="7.28515625" style="56" customWidth="1"/>
    <col min="7655" max="7655" width="8" style="56" customWidth="1"/>
    <col min="7656" max="7656" width="11" style="56" customWidth="1"/>
    <col min="7657" max="7657" width="8" style="56" customWidth="1"/>
    <col min="7658" max="7658" width="8.85546875" style="56" customWidth="1"/>
    <col min="7659" max="7659" width="9.42578125" style="56" customWidth="1"/>
    <col min="7660" max="7660" width="9.140625" style="56"/>
    <col min="7661" max="7661" width="10" style="56" customWidth="1"/>
    <col min="7662" max="7663" width="10.140625" style="56" customWidth="1"/>
    <col min="7664" max="7664" width="0.7109375" style="56" customWidth="1"/>
    <col min="7665" max="7668" width="0" style="56" hidden="1" customWidth="1"/>
    <col min="7669" max="7669" width="0.42578125" style="56" customWidth="1"/>
    <col min="7670" max="7670" width="0" style="56" hidden="1" customWidth="1"/>
    <col min="7671" max="7906" width="9.140625" style="56"/>
    <col min="7907" max="7907" width="3.5703125" style="56" customWidth="1"/>
    <col min="7908" max="7908" width="9.85546875" style="56" customWidth="1"/>
    <col min="7909" max="7909" width="38.28515625" style="56" customWidth="1"/>
    <col min="7910" max="7910" width="7.28515625" style="56" customWidth="1"/>
    <col min="7911" max="7911" width="8" style="56" customWidth="1"/>
    <col min="7912" max="7912" width="11" style="56" customWidth="1"/>
    <col min="7913" max="7913" width="8" style="56" customWidth="1"/>
    <col min="7914" max="7914" width="8.85546875" style="56" customWidth="1"/>
    <col min="7915" max="7915" width="9.42578125" style="56" customWidth="1"/>
    <col min="7916" max="7916" width="9.140625" style="56"/>
    <col min="7917" max="7917" width="10" style="56" customWidth="1"/>
    <col min="7918" max="7919" width="10.140625" style="56" customWidth="1"/>
    <col min="7920" max="7920" width="0.7109375" style="56" customWidth="1"/>
    <col min="7921" max="7924" width="0" style="56" hidden="1" customWidth="1"/>
    <col min="7925" max="7925" width="0.42578125" style="56" customWidth="1"/>
    <col min="7926" max="7926" width="0" style="56" hidden="1" customWidth="1"/>
    <col min="7927" max="8162" width="9.140625" style="56"/>
    <col min="8163" max="8163" width="3.5703125" style="56" customWidth="1"/>
    <col min="8164" max="8164" width="9.85546875" style="56" customWidth="1"/>
    <col min="8165" max="8165" width="38.28515625" style="56" customWidth="1"/>
    <col min="8166" max="8166" width="7.28515625" style="56" customWidth="1"/>
    <col min="8167" max="8167" width="8" style="56" customWidth="1"/>
    <col min="8168" max="8168" width="11" style="56" customWidth="1"/>
    <col min="8169" max="8169" width="8" style="56" customWidth="1"/>
    <col min="8170" max="8170" width="8.85546875" style="56" customWidth="1"/>
    <col min="8171" max="8171" width="9.42578125" style="56" customWidth="1"/>
    <col min="8172" max="8172" width="9.140625" style="56"/>
    <col min="8173" max="8173" width="10" style="56" customWidth="1"/>
    <col min="8174" max="8175" width="10.140625" style="56" customWidth="1"/>
    <col min="8176" max="8176" width="0.7109375" style="56" customWidth="1"/>
    <col min="8177" max="8180" width="0" style="56" hidden="1" customWidth="1"/>
    <col min="8181" max="8181" width="0.42578125" style="56" customWidth="1"/>
    <col min="8182" max="8182" width="0" style="56" hidden="1" customWidth="1"/>
    <col min="8183" max="8418" width="9.140625" style="56"/>
    <col min="8419" max="8419" width="3.5703125" style="56" customWidth="1"/>
    <col min="8420" max="8420" width="9.85546875" style="56" customWidth="1"/>
    <col min="8421" max="8421" width="38.28515625" style="56" customWidth="1"/>
    <col min="8422" max="8422" width="7.28515625" style="56" customWidth="1"/>
    <col min="8423" max="8423" width="8" style="56" customWidth="1"/>
    <col min="8424" max="8424" width="11" style="56" customWidth="1"/>
    <col min="8425" max="8425" width="8" style="56" customWidth="1"/>
    <col min="8426" max="8426" width="8.85546875" style="56" customWidth="1"/>
    <col min="8427" max="8427" width="9.42578125" style="56" customWidth="1"/>
    <col min="8428" max="8428" width="9.140625" style="56"/>
    <col min="8429" max="8429" width="10" style="56" customWidth="1"/>
    <col min="8430" max="8431" width="10.140625" style="56" customWidth="1"/>
    <col min="8432" max="8432" width="0.7109375" style="56" customWidth="1"/>
    <col min="8433" max="8436" width="0" style="56" hidden="1" customWidth="1"/>
    <col min="8437" max="8437" width="0.42578125" style="56" customWidth="1"/>
    <col min="8438" max="8438" width="0" style="56" hidden="1" customWidth="1"/>
    <col min="8439" max="8674" width="9.140625" style="56"/>
    <col min="8675" max="8675" width="3.5703125" style="56" customWidth="1"/>
    <col min="8676" max="8676" width="9.85546875" style="56" customWidth="1"/>
    <col min="8677" max="8677" width="38.28515625" style="56" customWidth="1"/>
    <col min="8678" max="8678" width="7.28515625" style="56" customWidth="1"/>
    <col min="8679" max="8679" width="8" style="56" customWidth="1"/>
    <col min="8680" max="8680" width="11" style="56" customWidth="1"/>
    <col min="8681" max="8681" width="8" style="56" customWidth="1"/>
    <col min="8682" max="8682" width="8.85546875" style="56" customWidth="1"/>
    <col min="8683" max="8683" width="9.42578125" style="56" customWidth="1"/>
    <col min="8684" max="8684" width="9.140625" style="56"/>
    <col min="8685" max="8685" width="10" style="56" customWidth="1"/>
    <col min="8686" max="8687" width="10.140625" style="56" customWidth="1"/>
    <col min="8688" max="8688" width="0.7109375" style="56" customWidth="1"/>
    <col min="8689" max="8692" width="0" style="56" hidden="1" customWidth="1"/>
    <col min="8693" max="8693" width="0.42578125" style="56" customWidth="1"/>
    <col min="8694" max="8694" width="0" style="56" hidden="1" customWidth="1"/>
    <col min="8695" max="8930" width="9.140625" style="56"/>
    <col min="8931" max="8931" width="3.5703125" style="56" customWidth="1"/>
    <col min="8932" max="8932" width="9.85546875" style="56" customWidth="1"/>
    <col min="8933" max="8933" width="38.28515625" style="56" customWidth="1"/>
    <col min="8934" max="8934" width="7.28515625" style="56" customWidth="1"/>
    <col min="8935" max="8935" width="8" style="56" customWidth="1"/>
    <col min="8936" max="8936" width="11" style="56" customWidth="1"/>
    <col min="8937" max="8937" width="8" style="56" customWidth="1"/>
    <col min="8938" max="8938" width="8.85546875" style="56" customWidth="1"/>
    <col min="8939" max="8939" width="9.42578125" style="56" customWidth="1"/>
    <col min="8940" max="8940" width="9.140625" style="56"/>
    <col min="8941" max="8941" width="10" style="56" customWidth="1"/>
    <col min="8942" max="8943" width="10.140625" style="56" customWidth="1"/>
    <col min="8944" max="8944" width="0.7109375" style="56" customWidth="1"/>
    <col min="8945" max="8948" width="0" style="56" hidden="1" customWidth="1"/>
    <col min="8949" max="8949" width="0.42578125" style="56" customWidth="1"/>
    <col min="8950" max="8950" width="0" style="56" hidden="1" customWidth="1"/>
    <col min="8951" max="9186" width="9.140625" style="56"/>
    <col min="9187" max="9187" width="3.5703125" style="56" customWidth="1"/>
    <col min="9188" max="9188" width="9.85546875" style="56" customWidth="1"/>
    <col min="9189" max="9189" width="38.28515625" style="56" customWidth="1"/>
    <col min="9190" max="9190" width="7.28515625" style="56" customWidth="1"/>
    <col min="9191" max="9191" width="8" style="56" customWidth="1"/>
    <col min="9192" max="9192" width="11" style="56" customWidth="1"/>
    <col min="9193" max="9193" width="8" style="56" customWidth="1"/>
    <col min="9194" max="9194" width="8.85546875" style="56" customWidth="1"/>
    <col min="9195" max="9195" width="9.42578125" style="56" customWidth="1"/>
    <col min="9196" max="9196" width="9.140625" style="56"/>
    <col min="9197" max="9197" width="10" style="56" customWidth="1"/>
    <col min="9198" max="9199" width="10.140625" style="56" customWidth="1"/>
    <col min="9200" max="9200" width="0.7109375" style="56" customWidth="1"/>
    <col min="9201" max="9204" width="0" style="56" hidden="1" customWidth="1"/>
    <col min="9205" max="9205" width="0.42578125" style="56" customWidth="1"/>
    <col min="9206" max="9206" width="0" style="56" hidden="1" customWidth="1"/>
    <col min="9207" max="9442" width="9.140625" style="56"/>
    <col min="9443" max="9443" width="3.5703125" style="56" customWidth="1"/>
    <col min="9444" max="9444" width="9.85546875" style="56" customWidth="1"/>
    <col min="9445" max="9445" width="38.28515625" style="56" customWidth="1"/>
    <col min="9446" max="9446" width="7.28515625" style="56" customWidth="1"/>
    <col min="9447" max="9447" width="8" style="56" customWidth="1"/>
    <col min="9448" max="9448" width="11" style="56" customWidth="1"/>
    <col min="9449" max="9449" width="8" style="56" customWidth="1"/>
    <col min="9450" max="9450" width="8.85546875" style="56" customWidth="1"/>
    <col min="9451" max="9451" width="9.42578125" style="56" customWidth="1"/>
    <col min="9452" max="9452" width="9.140625" style="56"/>
    <col min="9453" max="9453" width="10" style="56" customWidth="1"/>
    <col min="9454" max="9455" width="10.140625" style="56" customWidth="1"/>
    <col min="9456" max="9456" width="0.7109375" style="56" customWidth="1"/>
    <col min="9457" max="9460" width="0" style="56" hidden="1" customWidth="1"/>
    <col min="9461" max="9461" width="0.42578125" style="56" customWidth="1"/>
    <col min="9462" max="9462" width="0" style="56" hidden="1" customWidth="1"/>
    <col min="9463" max="9698" width="9.140625" style="56"/>
    <col min="9699" max="9699" width="3.5703125" style="56" customWidth="1"/>
    <col min="9700" max="9700" width="9.85546875" style="56" customWidth="1"/>
    <col min="9701" max="9701" width="38.28515625" style="56" customWidth="1"/>
    <col min="9702" max="9702" width="7.28515625" style="56" customWidth="1"/>
    <col min="9703" max="9703" width="8" style="56" customWidth="1"/>
    <col min="9704" max="9704" width="11" style="56" customWidth="1"/>
    <col min="9705" max="9705" width="8" style="56" customWidth="1"/>
    <col min="9706" max="9706" width="8.85546875" style="56" customWidth="1"/>
    <col min="9707" max="9707" width="9.42578125" style="56" customWidth="1"/>
    <col min="9708" max="9708" width="9.140625" style="56"/>
    <col min="9709" max="9709" width="10" style="56" customWidth="1"/>
    <col min="9710" max="9711" width="10.140625" style="56" customWidth="1"/>
    <col min="9712" max="9712" width="0.7109375" style="56" customWidth="1"/>
    <col min="9713" max="9716" width="0" style="56" hidden="1" customWidth="1"/>
    <col min="9717" max="9717" width="0.42578125" style="56" customWidth="1"/>
    <col min="9718" max="9718" width="0" style="56" hidden="1" customWidth="1"/>
    <col min="9719" max="9954" width="9.140625" style="56"/>
    <col min="9955" max="9955" width="3.5703125" style="56" customWidth="1"/>
    <col min="9956" max="9956" width="9.85546875" style="56" customWidth="1"/>
    <col min="9957" max="9957" width="38.28515625" style="56" customWidth="1"/>
    <col min="9958" max="9958" width="7.28515625" style="56" customWidth="1"/>
    <col min="9959" max="9959" width="8" style="56" customWidth="1"/>
    <col min="9960" max="9960" width="11" style="56" customWidth="1"/>
    <col min="9961" max="9961" width="8" style="56" customWidth="1"/>
    <col min="9962" max="9962" width="8.85546875" style="56" customWidth="1"/>
    <col min="9963" max="9963" width="9.42578125" style="56" customWidth="1"/>
    <col min="9964" max="9964" width="9.140625" style="56"/>
    <col min="9965" max="9965" width="10" style="56" customWidth="1"/>
    <col min="9966" max="9967" width="10.140625" style="56" customWidth="1"/>
    <col min="9968" max="9968" width="0.7109375" style="56" customWidth="1"/>
    <col min="9969" max="9972" width="0" style="56" hidden="1" customWidth="1"/>
    <col min="9973" max="9973" width="0.42578125" style="56" customWidth="1"/>
    <col min="9974" max="9974" width="0" style="56" hidden="1" customWidth="1"/>
    <col min="9975" max="10210" width="9.140625" style="56"/>
    <col min="10211" max="10211" width="3.5703125" style="56" customWidth="1"/>
    <col min="10212" max="10212" width="9.85546875" style="56" customWidth="1"/>
    <col min="10213" max="10213" width="38.28515625" style="56" customWidth="1"/>
    <col min="10214" max="10214" width="7.28515625" style="56" customWidth="1"/>
    <col min="10215" max="10215" width="8" style="56" customWidth="1"/>
    <col min="10216" max="10216" width="11" style="56" customWidth="1"/>
    <col min="10217" max="10217" width="8" style="56" customWidth="1"/>
    <col min="10218" max="10218" width="8.85546875" style="56" customWidth="1"/>
    <col min="10219" max="10219" width="9.42578125" style="56" customWidth="1"/>
    <col min="10220" max="10220" width="9.140625" style="56"/>
    <col min="10221" max="10221" width="10" style="56" customWidth="1"/>
    <col min="10222" max="10223" width="10.140625" style="56" customWidth="1"/>
    <col min="10224" max="10224" width="0.7109375" style="56" customWidth="1"/>
    <col min="10225" max="10228" width="0" style="56" hidden="1" customWidth="1"/>
    <col min="10229" max="10229" width="0.42578125" style="56" customWidth="1"/>
    <col min="10230" max="10230" width="0" style="56" hidden="1" customWidth="1"/>
    <col min="10231" max="10466" width="9.140625" style="56"/>
    <col min="10467" max="10467" width="3.5703125" style="56" customWidth="1"/>
    <col min="10468" max="10468" width="9.85546875" style="56" customWidth="1"/>
    <col min="10469" max="10469" width="38.28515625" style="56" customWidth="1"/>
    <col min="10470" max="10470" width="7.28515625" style="56" customWidth="1"/>
    <col min="10471" max="10471" width="8" style="56" customWidth="1"/>
    <col min="10472" max="10472" width="11" style="56" customWidth="1"/>
    <col min="10473" max="10473" width="8" style="56" customWidth="1"/>
    <col min="10474" max="10474" width="8.85546875" style="56" customWidth="1"/>
    <col min="10475" max="10475" width="9.42578125" style="56" customWidth="1"/>
    <col min="10476" max="10476" width="9.140625" style="56"/>
    <col min="10477" max="10477" width="10" style="56" customWidth="1"/>
    <col min="10478" max="10479" width="10.140625" style="56" customWidth="1"/>
    <col min="10480" max="10480" width="0.7109375" style="56" customWidth="1"/>
    <col min="10481" max="10484" width="0" style="56" hidden="1" customWidth="1"/>
    <col min="10485" max="10485" width="0.42578125" style="56" customWidth="1"/>
    <col min="10486" max="10486" width="0" style="56" hidden="1" customWidth="1"/>
    <col min="10487" max="10722" width="9.140625" style="56"/>
    <col min="10723" max="10723" width="3.5703125" style="56" customWidth="1"/>
    <col min="10724" max="10724" width="9.85546875" style="56" customWidth="1"/>
    <col min="10725" max="10725" width="38.28515625" style="56" customWidth="1"/>
    <col min="10726" max="10726" width="7.28515625" style="56" customWidth="1"/>
    <col min="10727" max="10727" width="8" style="56" customWidth="1"/>
    <col min="10728" max="10728" width="11" style="56" customWidth="1"/>
    <col min="10729" max="10729" width="8" style="56" customWidth="1"/>
    <col min="10730" max="10730" width="8.85546875" style="56" customWidth="1"/>
    <col min="10731" max="10731" width="9.42578125" style="56" customWidth="1"/>
    <col min="10732" max="10732" width="9.140625" style="56"/>
    <col min="10733" max="10733" width="10" style="56" customWidth="1"/>
    <col min="10734" max="10735" width="10.140625" style="56" customWidth="1"/>
    <col min="10736" max="10736" width="0.7109375" style="56" customWidth="1"/>
    <col min="10737" max="10740" width="0" style="56" hidden="1" customWidth="1"/>
    <col min="10741" max="10741" width="0.42578125" style="56" customWidth="1"/>
    <col min="10742" max="10742" width="0" style="56" hidden="1" customWidth="1"/>
    <col min="10743" max="10978" width="9.140625" style="56"/>
    <col min="10979" max="10979" width="3.5703125" style="56" customWidth="1"/>
    <col min="10980" max="10980" width="9.85546875" style="56" customWidth="1"/>
    <col min="10981" max="10981" width="38.28515625" style="56" customWidth="1"/>
    <col min="10982" max="10982" width="7.28515625" style="56" customWidth="1"/>
    <col min="10983" max="10983" width="8" style="56" customWidth="1"/>
    <col min="10984" max="10984" width="11" style="56" customWidth="1"/>
    <col min="10985" max="10985" width="8" style="56" customWidth="1"/>
    <col min="10986" max="10986" width="8.85546875" style="56" customWidth="1"/>
    <col min="10987" max="10987" width="9.42578125" style="56" customWidth="1"/>
    <col min="10988" max="10988" width="9.140625" style="56"/>
    <col min="10989" max="10989" width="10" style="56" customWidth="1"/>
    <col min="10990" max="10991" width="10.140625" style="56" customWidth="1"/>
    <col min="10992" max="10992" width="0.7109375" style="56" customWidth="1"/>
    <col min="10993" max="10996" width="0" style="56" hidden="1" customWidth="1"/>
    <col min="10997" max="10997" width="0.42578125" style="56" customWidth="1"/>
    <col min="10998" max="10998" width="0" style="56" hidden="1" customWidth="1"/>
    <col min="10999" max="11234" width="9.140625" style="56"/>
    <col min="11235" max="11235" width="3.5703125" style="56" customWidth="1"/>
    <col min="11236" max="11236" width="9.85546875" style="56" customWidth="1"/>
    <col min="11237" max="11237" width="38.28515625" style="56" customWidth="1"/>
    <col min="11238" max="11238" width="7.28515625" style="56" customWidth="1"/>
    <col min="11239" max="11239" width="8" style="56" customWidth="1"/>
    <col min="11240" max="11240" width="11" style="56" customWidth="1"/>
    <col min="11241" max="11241" width="8" style="56" customWidth="1"/>
    <col min="11242" max="11242" width="8.85546875" style="56" customWidth="1"/>
    <col min="11243" max="11243" width="9.42578125" style="56" customWidth="1"/>
    <col min="11244" max="11244" width="9.140625" style="56"/>
    <col min="11245" max="11245" width="10" style="56" customWidth="1"/>
    <col min="11246" max="11247" width="10.140625" style="56" customWidth="1"/>
    <col min="11248" max="11248" width="0.7109375" style="56" customWidth="1"/>
    <col min="11249" max="11252" width="0" style="56" hidden="1" customWidth="1"/>
    <col min="11253" max="11253" width="0.42578125" style="56" customWidth="1"/>
    <col min="11254" max="11254" width="0" style="56" hidden="1" customWidth="1"/>
    <col min="11255" max="11490" width="9.140625" style="56"/>
    <col min="11491" max="11491" width="3.5703125" style="56" customWidth="1"/>
    <col min="11492" max="11492" width="9.85546875" style="56" customWidth="1"/>
    <col min="11493" max="11493" width="38.28515625" style="56" customWidth="1"/>
    <col min="11494" max="11494" width="7.28515625" style="56" customWidth="1"/>
    <col min="11495" max="11495" width="8" style="56" customWidth="1"/>
    <col min="11496" max="11496" width="11" style="56" customWidth="1"/>
    <col min="11497" max="11497" width="8" style="56" customWidth="1"/>
    <col min="11498" max="11498" width="8.85546875" style="56" customWidth="1"/>
    <col min="11499" max="11499" width="9.42578125" style="56" customWidth="1"/>
    <col min="11500" max="11500" width="9.140625" style="56"/>
    <col min="11501" max="11501" width="10" style="56" customWidth="1"/>
    <col min="11502" max="11503" width="10.140625" style="56" customWidth="1"/>
    <col min="11504" max="11504" width="0.7109375" style="56" customWidth="1"/>
    <col min="11505" max="11508" width="0" style="56" hidden="1" customWidth="1"/>
    <col min="11509" max="11509" width="0.42578125" style="56" customWidth="1"/>
    <col min="11510" max="11510" width="0" style="56" hidden="1" customWidth="1"/>
    <col min="11511" max="11746" width="9.140625" style="56"/>
    <col min="11747" max="11747" width="3.5703125" style="56" customWidth="1"/>
    <col min="11748" max="11748" width="9.85546875" style="56" customWidth="1"/>
    <col min="11749" max="11749" width="38.28515625" style="56" customWidth="1"/>
    <col min="11750" max="11750" width="7.28515625" style="56" customWidth="1"/>
    <col min="11751" max="11751" width="8" style="56" customWidth="1"/>
    <col min="11752" max="11752" width="11" style="56" customWidth="1"/>
    <col min="11753" max="11753" width="8" style="56" customWidth="1"/>
    <col min="11754" max="11754" width="8.85546875" style="56" customWidth="1"/>
    <col min="11755" max="11755" width="9.42578125" style="56" customWidth="1"/>
    <col min="11756" max="11756" width="9.140625" style="56"/>
    <col min="11757" max="11757" width="10" style="56" customWidth="1"/>
    <col min="11758" max="11759" width="10.140625" style="56" customWidth="1"/>
    <col min="11760" max="11760" width="0.7109375" style="56" customWidth="1"/>
    <col min="11761" max="11764" width="0" style="56" hidden="1" customWidth="1"/>
    <col min="11765" max="11765" width="0.42578125" style="56" customWidth="1"/>
    <col min="11766" max="11766" width="0" style="56" hidden="1" customWidth="1"/>
    <col min="11767" max="12002" width="9.140625" style="56"/>
    <col min="12003" max="12003" width="3.5703125" style="56" customWidth="1"/>
    <col min="12004" max="12004" width="9.85546875" style="56" customWidth="1"/>
    <col min="12005" max="12005" width="38.28515625" style="56" customWidth="1"/>
    <col min="12006" max="12006" width="7.28515625" style="56" customWidth="1"/>
    <col min="12007" max="12007" width="8" style="56" customWidth="1"/>
    <col min="12008" max="12008" width="11" style="56" customWidth="1"/>
    <col min="12009" max="12009" width="8" style="56" customWidth="1"/>
    <col min="12010" max="12010" width="8.85546875" style="56" customWidth="1"/>
    <col min="12011" max="12011" width="9.42578125" style="56" customWidth="1"/>
    <col min="12012" max="12012" width="9.140625" style="56"/>
    <col min="12013" max="12013" width="10" style="56" customWidth="1"/>
    <col min="12014" max="12015" width="10.140625" style="56" customWidth="1"/>
    <col min="12016" max="12016" width="0.7109375" style="56" customWidth="1"/>
    <col min="12017" max="12020" width="0" style="56" hidden="1" customWidth="1"/>
    <col min="12021" max="12021" width="0.42578125" style="56" customWidth="1"/>
    <col min="12022" max="12022" width="0" style="56" hidden="1" customWidth="1"/>
    <col min="12023" max="12258" width="9.140625" style="56"/>
    <col min="12259" max="12259" width="3.5703125" style="56" customWidth="1"/>
    <col min="12260" max="12260" width="9.85546875" style="56" customWidth="1"/>
    <col min="12261" max="12261" width="38.28515625" style="56" customWidth="1"/>
    <col min="12262" max="12262" width="7.28515625" style="56" customWidth="1"/>
    <col min="12263" max="12263" width="8" style="56" customWidth="1"/>
    <col min="12264" max="12264" width="11" style="56" customWidth="1"/>
    <col min="12265" max="12265" width="8" style="56" customWidth="1"/>
    <col min="12266" max="12266" width="8.85546875" style="56" customWidth="1"/>
    <col min="12267" max="12267" width="9.42578125" style="56" customWidth="1"/>
    <col min="12268" max="12268" width="9.140625" style="56"/>
    <col min="12269" max="12269" width="10" style="56" customWidth="1"/>
    <col min="12270" max="12271" width="10.140625" style="56" customWidth="1"/>
    <col min="12272" max="12272" width="0.7109375" style="56" customWidth="1"/>
    <col min="12273" max="12276" width="0" style="56" hidden="1" customWidth="1"/>
    <col min="12277" max="12277" width="0.42578125" style="56" customWidth="1"/>
    <col min="12278" max="12278" width="0" style="56" hidden="1" customWidth="1"/>
    <col min="12279" max="12514" width="9.140625" style="56"/>
    <col min="12515" max="12515" width="3.5703125" style="56" customWidth="1"/>
    <col min="12516" max="12516" width="9.85546875" style="56" customWidth="1"/>
    <col min="12517" max="12517" width="38.28515625" style="56" customWidth="1"/>
    <col min="12518" max="12518" width="7.28515625" style="56" customWidth="1"/>
    <col min="12519" max="12519" width="8" style="56" customWidth="1"/>
    <col min="12520" max="12520" width="11" style="56" customWidth="1"/>
    <col min="12521" max="12521" width="8" style="56" customWidth="1"/>
    <col min="12522" max="12522" width="8.85546875" style="56" customWidth="1"/>
    <col min="12523" max="12523" width="9.42578125" style="56" customWidth="1"/>
    <col min="12524" max="12524" width="9.140625" style="56"/>
    <col min="12525" max="12525" width="10" style="56" customWidth="1"/>
    <col min="12526" max="12527" width="10.140625" style="56" customWidth="1"/>
    <col min="12528" max="12528" width="0.7109375" style="56" customWidth="1"/>
    <col min="12529" max="12532" width="0" style="56" hidden="1" customWidth="1"/>
    <col min="12533" max="12533" width="0.42578125" style="56" customWidth="1"/>
    <col min="12534" max="12534" width="0" style="56" hidden="1" customWidth="1"/>
    <col min="12535" max="12770" width="9.140625" style="56"/>
    <col min="12771" max="12771" width="3.5703125" style="56" customWidth="1"/>
    <col min="12772" max="12772" width="9.85546875" style="56" customWidth="1"/>
    <col min="12773" max="12773" width="38.28515625" style="56" customWidth="1"/>
    <col min="12774" max="12774" width="7.28515625" style="56" customWidth="1"/>
    <col min="12775" max="12775" width="8" style="56" customWidth="1"/>
    <col min="12776" max="12776" width="11" style="56" customWidth="1"/>
    <col min="12777" max="12777" width="8" style="56" customWidth="1"/>
    <col min="12778" max="12778" width="8.85546875" style="56" customWidth="1"/>
    <col min="12779" max="12779" width="9.42578125" style="56" customWidth="1"/>
    <col min="12780" max="12780" width="9.140625" style="56"/>
    <col min="12781" max="12781" width="10" style="56" customWidth="1"/>
    <col min="12782" max="12783" width="10.140625" style="56" customWidth="1"/>
    <col min="12784" max="12784" width="0.7109375" style="56" customWidth="1"/>
    <col min="12785" max="12788" width="0" style="56" hidden="1" customWidth="1"/>
    <col min="12789" max="12789" width="0.42578125" style="56" customWidth="1"/>
    <col min="12790" max="12790" width="0" style="56" hidden="1" customWidth="1"/>
    <col min="12791" max="13026" width="9.140625" style="56"/>
    <col min="13027" max="13027" width="3.5703125" style="56" customWidth="1"/>
    <col min="13028" max="13028" width="9.85546875" style="56" customWidth="1"/>
    <col min="13029" max="13029" width="38.28515625" style="56" customWidth="1"/>
    <col min="13030" max="13030" width="7.28515625" style="56" customWidth="1"/>
    <col min="13031" max="13031" width="8" style="56" customWidth="1"/>
    <col min="13032" max="13032" width="11" style="56" customWidth="1"/>
    <col min="13033" max="13033" width="8" style="56" customWidth="1"/>
    <col min="13034" max="13034" width="8.85546875" style="56" customWidth="1"/>
    <col min="13035" max="13035" width="9.42578125" style="56" customWidth="1"/>
    <col min="13036" max="13036" width="9.140625" style="56"/>
    <col min="13037" max="13037" width="10" style="56" customWidth="1"/>
    <col min="13038" max="13039" width="10.140625" style="56" customWidth="1"/>
    <col min="13040" max="13040" width="0.7109375" style="56" customWidth="1"/>
    <col min="13041" max="13044" width="0" style="56" hidden="1" customWidth="1"/>
    <col min="13045" max="13045" width="0.42578125" style="56" customWidth="1"/>
    <col min="13046" max="13046" width="0" style="56" hidden="1" customWidth="1"/>
    <col min="13047" max="13282" width="9.140625" style="56"/>
    <col min="13283" max="13283" width="3.5703125" style="56" customWidth="1"/>
    <col min="13284" max="13284" width="9.85546875" style="56" customWidth="1"/>
    <col min="13285" max="13285" width="38.28515625" style="56" customWidth="1"/>
    <col min="13286" max="13286" width="7.28515625" style="56" customWidth="1"/>
    <col min="13287" max="13287" width="8" style="56" customWidth="1"/>
    <col min="13288" max="13288" width="11" style="56" customWidth="1"/>
    <col min="13289" max="13289" width="8" style="56" customWidth="1"/>
    <col min="13290" max="13290" width="8.85546875" style="56" customWidth="1"/>
    <col min="13291" max="13291" width="9.42578125" style="56" customWidth="1"/>
    <col min="13292" max="13292" width="9.140625" style="56"/>
    <col min="13293" max="13293" width="10" style="56" customWidth="1"/>
    <col min="13294" max="13295" width="10.140625" style="56" customWidth="1"/>
    <col min="13296" max="13296" width="0.7109375" style="56" customWidth="1"/>
    <col min="13297" max="13300" width="0" style="56" hidden="1" customWidth="1"/>
    <col min="13301" max="13301" width="0.42578125" style="56" customWidth="1"/>
    <col min="13302" max="13302" width="0" style="56" hidden="1" customWidth="1"/>
    <col min="13303" max="13538" width="9.140625" style="56"/>
    <col min="13539" max="13539" width="3.5703125" style="56" customWidth="1"/>
    <col min="13540" max="13540" width="9.85546875" style="56" customWidth="1"/>
    <col min="13541" max="13541" width="38.28515625" style="56" customWidth="1"/>
    <col min="13542" max="13542" width="7.28515625" style="56" customWidth="1"/>
    <col min="13543" max="13543" width="8" style="56" customWidth="1"/>
    <col min="13544" max="13544" width="11" style="56" customWidth="1"/>
    <col min="13545" max="13545" width="8" style="56" customWidth="1"/>
    <col min="13546" max="13546" width="8.85546875" style="56" customWidth="1"/>
    <col min="13547" max="13547" width="9.42578125" style="56" customWidth="1"/>
    <col min="13548" max="13548" width="9.140625" style="56"/>
    <col min="13549" max="13549" width="10" style="56" customWidth="1"/>
    <col min="13550" max="13551" width="10.140625" style="56" customWidth="1"/>
    <col min="13552" max="13552" width="0.7109375" style="56" customWidth="1"/>
    <col min="13553" max="13556" width="0" style="56" hidden="1" customWidth="1"/>
    <col min="13557" max="13557" width="0.42578125" style="56" customWidth="1"/>
    <col min="13558" max="13558" width="0" style="56" hidden="1" customWidth="1"/>
    <col min="13559" max="13794" width="9.140625" style="56"/>
    <col min="13795" max="13795" width="3.5703125" style="56" customWidth="1"/>
    <col min="13796" max="13796" width="9.85546875" style="56" customWidth="1"/>
    <col min="13797" max="13797" width="38.28515625" style="56" customWidth="1"/>
    <col min="13798" max="13798" width="7.28515625" style="56" customWidth="1"/>
    <col min="13799" max="13799" width="8" style="56" customWidth="1"/>
    <col min="13800" max="13800" width="11" style="56" customWidth="1"/>
    <col min="13801" max="13801" width="8" style="56" customWidth="1"/>
    <col min="13802" max="13802" width="8.85546875" style="56" customWidth="1"/>
    <col min="13803" max="13803" width="9.42578125" style="56" customWidth="1"/>
    <col min="13804" max="13804" width="9.140625" style="56"/>
    <col min="13805" max="13805" width="10" style="56" customWidth="1"/>
    <col min="13806" max="13807" width="10.140625" style="56" customWidth="1"/>
    <col min="13808" max="13808" width="0.7109375" style="56" customWidth="1"/>
    <col min="13809" max="13812" width="0" style="56" hidden="1" customWidth="1"/>
    <col min="13813" max="13813" width="0.42578125" style="56" customWidth="1"/>
    <col min="13814" max="13814" width="0" style="56" hidden="1" customWidth="1"/>
    <col min="13815" max="14050" width="9.140625" style="56"/>
    <col min="14051" max="14051" width="3.5703125" style="56" customWidth="1"/>
    <col min="14052" max="14052" width="9.85546875" style="56" customWidth="1"/>
    <col min="14053" max="14053" width="38.28515625" style="56" customWidth="1"/>
    <col min="14054" max="14054" width="7.28515625" style="56" customWidth="1"/>
    <col min="14055" max="14055" width="8" style="56" customWidth="1"/>
    <col min="14056" max="14056" width="11" style="56" customWidth="1"/>
    <col min="14057" max="14057" width="8" style="56" customWidth="1"/>
    <col min="14058" max="14058" width="8.85546875" style="56" customWidth="1"/>
    <col min="14059" max="14059" width="9.42578125" style="56" customWidth="1"/>
    <col min="14060" max="14060" width="9.140625" style="56"/>
    <col min="14061" max="14061" width="10" style="56" customWidth="1"/>
    <col min="14062" max="14063" width="10.140625" style="56" customWidth="1"/>
    <col min="14064" max="14064" width="0.7109375" style="56" customWidth="1"/>
    <col min="14065" max="14068" width="0" style="56" hidden="1" customWidth="1"/>
    <col min="14069" max="14069" width="0.42578125" style="56" customWidth="1"/>
    <col min="14070" max="14070" width="0" style="56" hidden="1" customWidth="1"/>
    <col min="14071" max="14306" width="9.140625" style="56"/>
    <col min="14307" max="14307" width="3.5703125" style="56" customWidth="1"/>
    <col min="14308" max="14308" width="9.85546875" style="56" customWidth="1"/>
    <col min="14309" max="14309" width="38.28515625" style="56" customWidth="1"/>
    <col min="14310" max="14310" width="7.28515625" style="56" customWidth="1"/>
    <col min="14311" max="14311" width="8" style="56" customWidth="1"/>
    <col min="14312" max="14312" width="11" style="56" customWidth="1"/>
    <col min="14313" max="14313" width="8" style="56" customWidth="1"/>
    <col min="14314" max="14314" width="8.85546875" style="56" customWidth="1"/>
    <col min="14315" max="14315" width="9.42578125" style="56" customWidth="1"/>
    <col min="14316" max="14316" width="9.140625" style="56"/>
    <col min="14317" max="14317" width="10" style="56" customWidth="1"/>
    <col min="14318" max="14319" width="10.140625" style="56" customWidth="1"/>
    <col min="14320" max="14320" width="0.7109375" style="56" customWidth="1"/>
    <col min="14321" max="14324" width="0" style="56" hidden="1" customWidth="1"/>
    <col min="14325" max="14325" width="0.42578125" style="56" customWidth="1"/>
    <col min="14326" max="14326" width="0" style="56" hidden="1" customWidth="1"/>
    <col min="14327" max="14562" width="9.140625" style="56"/>
    <col min="14563" max="14563" width="3.5703125" style="56" customWidth="1"/>
    <col min="14564" max="14564" width="9.85546875" style="56" customWidth="1"/>
    <col min="14565" max="14565" width="38.28515625" style="56" customWidth="1"/>
    <col min="14566" max="14566" width="7.28515625" style="56" customWidth="1"/>
    <col min="14567" max="14567" width="8" style="56" customWidth="1"/>
    <col min="14568" max="14568" width="11" style="56" customWidth="1"/>
    <col min="14569" max="14569" width="8" style="56" customWidth="1"/>
    <col min="14570" max="14570" width="8.85546875" style="56" customWidth="1"/>
    <col min="14571" max="14571" width="9.42578125" style="56" customWidth="1"/>
    <col min="14572" max="14572" width="9.140625" style="56"/>
    <col min="14573" max="14573" width="10" style="56" customWidth="1"/>
    <col min="14574" max="14575" width="10.140625" style="56" customWidth="1"/>
    <col min="14576" max="14576" width="0.7109375" style="56" customWidth="1"/>
    <col min="14577" max="14580" width="0" style="56" hidden="1" customWidth="1"/>
    <col min="14581" max="14581" width="0.42578125" style="56" customWidth="1"/>
    <col min="14582" max="14582" width="0" style="56" hidden="1" customWidth="1"/>
    <col min="14583" max="14818" width="9.140625" style="56"/>
    <col min="14819" max="14819" width="3.5703125" style="56" customWidth="1"/>
    <col min="14820" max="14820" width="9.85546875" style="56" customWidth="1"/>
    <col min="14821" max="14821" width="38.28515625" style="56" customWidth="1"/>
    <col min="14822" max="14822" width="7.28515625" style="56" customWidth="1"/>
    <col min="14823" max="14823" width="8" style="56" customWidth="1"/>
    <col min="14824" max="14824" width="11" style="56" customWidth="1"/>
    <col min="14825" max="14825" width="8" style="56" customWidth="1"/>
    <col min="14826" max="14826" width="8.85546875" style="56" customWidth="1"/>
    <col min="14827" max="14827" width="9.42578125" style="56" customWidth="1"/>
    <col min="14828" max="14828" width="9.140625" style="56"/>
    <col min="14829" max="14829" width="10" style="56" customWidth="1"/>
    <col min="14830" max="14831" width="10.140625" style="56" customWidth="1"/>
    <col min="14832" max="14832" width="0.7109375" style="56" customWidth="1"/>
    <col min="14833" max="14836" width="0" style="56" hidden="1" customWidth="1"/>
    <col min="14837" max="14837" width="0.42578125" style="56" customWidth="1"/>
    <col min="14838" max="14838" width="0" style="56" hidden="1" customWidth="1"/>
    <col min="14839" max="15074" width="9.140625" style="56"/>
    <col min="15075" max="15075" width="3.5703125" style="56" customWidth="1"/>
    <col min="15076" max="15076" width="9.85546875" style="56" customWidth="1"/>
    <col min="15077" max="15077" width="38.28515625" style="56" customWidth="1"/>
    <col min="15078" max="15078" width="7.28515625" style="56" customWidth="1"/>
    <col min="15079" max="15079" width="8" style="56" customWidth="1"/>
    <col min="15080" max="15080" width="11" style="56" customWidth="1"/>
    <col min="15081" max="15081" width="8" style="56" customWidth="1"/>
    <col min="15082" max="15082" width="8.85546875" style="56" customWidth="1"/>
    <col min="15083" max="15083" width="9.42578125" style="56" customWidth="1"/>
    <col min="15084" max="15084" width="9.140625" style="56"/>
    <col min="15085" max="15085" width="10" style="56" customWidth="1"/>
    <col min="15086" max="15087" width="10.140625" style="56" customWidth="1"/>
    <col min="15088" max="15088" width="0.7109375" style="56" customWidth="1"/>
    <col min="15089" max="15092" width="0" style="56" hidden="1" customWidth="1"/>
    <col min="15093" max="15093" width="0.42578125" style="56" customWidth="1"/>
    <col min="15094" max="15094" width="0" style="56" hidden="1" customWidth="1"/>
    <col min="15095" max="15330" width="9.140625" style="56"/>
    <col min="15331" max="15331" width="3.5703125" style="56" customWidth="1"/>
    <col min="15332" max="15332" width="9.85546875" style="56" customWidth="1"/>
    <col min="15333" max="15333" width="38.28515625" style="56" customWidth="1"/>
    <col min="15334" max="15334" width="7.28515625" style="56" customWidth="1"/>
    <col min="15335" max="15335" width="8" style="56" customWidth="1"/>
    <col min="15336" max="15336" width="11" style="56" customWidth="1"/>
    <col min="15337" max="15337" width="8" style="56" customWidth="1"/>
    <col min="15338" max="15338" width="8.85546875" style="56" customWidth="1"/>
    <col min="15339" max="15339" width="9.42578125" style="56" customWidth="1"/>
    <col min="15340" max="15340" width="9.140625" style="56"/>
    <col min="15341" max="15341" width="10" style="56" customWidth="1"/>
    <col min="15342" max="15343" width="10.140625" style="56" customWidth="1"/>
    <col min="15344" max="15344" width="0.7109375" style="56" customWidth="1"/>
    <col min="15345" max="15348" width="0" style="56" hidden="1" customWidth="1"/>
    <col min="15349" max="15349" width="0.42578125" style="56" customWidth="1"/>
    <col min="15350" max="15350" width="0" style="56" hidden="1" customWidth="1"/>
    <col min="15351" max="15586" width="9.140625" style="56"/>
    <col min="15587" max="15587" width="3.5703125" style="56" customWidth="1"/>
    <col min="15588" max="15588" width="9.85546875" style="56" customWidth="1"/>
    <col min="15589" max="15589" width="38.28515625" style="56" customWidth="1"/>
    <col min="15590" max="15590" width="7.28515625" style="56" customWidth="1"/>
    <col min="15591" max="15591" width="8" style="56" customWidth="1"/>
    <col min="15592" max="15592" width="11" style="56" customWidth="1"/>
    <col min="15593" max="15593" width="8" style="56" customWidth="1"/>
    <col min="15594" max="15594" width="8.85546875" style="56" customWidth="1"/>
    <col min="15595" max="15595" width="9.42578125" style="56" customWidth="1"/>
    <col min="15596" max="15596" width="9.140625" style="56"/>
    <col min="15597" max="15597" width="10" style="56" customWidth="1"/>
    <col min="15598" max="15599" width="10.140625" style="56" customWidth="1"/>
    <col min="15600" max="15600" width="0.7109375" style="56" customWidth="1"/>
    <col min="15601" max="15604" width="0" style="56" hidden="1" customWidth="1"/>
    <col min="15605" max="15605" width="0.42578125" style="56" customWidth="1"/>
    <col min="15606" max="15606" width="0" style="56" hidden="1" customWidth="1"/>
    <col min="15607" max="15842" width="9.140625" style="56"/>
    <col min="15843" max="15843" width="3.5703125" style="56" customWidth="1"/>
    <col min="15844" max="15844" width="9.85546875" style="56" customWidth="1"/>
    <col min="15845" max="15845" width="38.28515625" style="56" customWidth="1"/>
    <col min="15846" max="15846" width="7.28515625" style="56" customWidth="1"/>
    <col min="15847" max="15847" width="8" style="56" customWidth="1"/>
    <col min="15848" max="15848" width="11" style="56" customWidth="1"/>
    <col min="15849" max="15849" width="8" style="56" customWidth="1"/>
    <col min="15850" max="15850" width="8.85546875" style="56" customWidth="1"/>
    <col min="15851" max="15851" width="9.42578125" style="56" customWidth="1"/>
    <col min="15852" max="15852" width="9.140625" style="56"/>
    <col min="15853" max="15853" width="10" style="56" customWidth="1"/>
    <col min="15854" max="15855" width="10.140625" style="56" customWidth="1"/>
    <col min="15856" max="15856" width="0.7109375" style="56" customWidth="1"/>
    <col min="15857" max="15860" width="0" style="56" hidden="1" customWidth="1"/>
    <col min="15861" max="15861" width="0.42578125" style="56" customWidth="1"/>
    <col min="15862" max="15862" width="0" style="56" hidden="1" customWidth="1"/>
    <col min="15863" max="16098" width="9.140625" style="56"/>
    <col min="16099" max="16099" width="3.5703125" style="56" customWidth="1"/>
    <col min="16100" max="16100" width="9.85546875" style="56" customWidth="1"/>
    <col min="16101" max="16101" width="38.28515625" style="56" customWidth="1"/>
    <col min="16102" max="16102" width="7.28515625" style="56" customWidth="1"/>
    <col min="16103" max="16103" width="8" style="56" customWidth="1"/>
    <col min="16104" max="16104" width="11" style="56" customWidth="1"/>
    <col min="16105" max="16105" width="8" style="56" customWidth="1"/>
    <col min="16106" max="16106" width="8.85546875" style="56" customWidth="1"/>
    <col min="16107" max="16107" width="9.42578125" style="56" customWidth="1"/>
    <col min="16108" max="16108" width="9.140625" style="56"/>
    <col min="16109" max="16109" width="10" style="56" customWidth="1"/>
    <col min="16110" max="16111" width="10.140625" style="56" customWidth="1"/>
    <col min="16112" max="16112" width="0.7109375" style="56" customWidth="1"/>
    <col min="16113" max="16116" width="0" style="56" hidden="1" customWidth="1"/>
    <col min="16117" max="16117" width="0.42578125" style="56" customWidth="1"/>
    <col min="16118" max="16118" width="0" style="56" hidden="1" customWidth="1"/>
    <col min="16119" max="16384" width="9.140625" style="56"/>
  </cols>
  <sheetData>
    <row r="1" spans="1:4" s="49" customFormat="1" ht="34.5" customHeight="1">
      <c r="A1" s="164" t="s">
        <v>70</v>
      </c>
      <c r="B1" s="164"/>
      <c r="C1" s="164"/>
      <c r="D1" s="164"/>
    </row>
    <row r="2" spans="1:4" s="49" customFormat="1" ht="15.75" customHeight="1">
      <c r="A2" s="50"/>
      <c r="B2" s="154"/>
      <c r="C2" s="154"/>
      <c r="D2" s="154"/>
    </row>
    <row r="3" spans="1:4" s="49" customFormat="1" ht="15.75" customHeight="1">
      <c r="A3" s="50"/>
      <c r="B3" s="51"/>
      <c r="C3" s="51"/>
      <c r="D3" s="51"/>
    </row>
    <row r="4" spans="1:4" s="49" customFormat="1" ht="15.75">
      <c r="A4" s="155" t="s">
        <v>46</v>
      </c>
      <c r="B4" s="155"/>
      <c r="C4" s="155"/>
      <c r="D4" s="155"/>
    </row>
    <row r="5" spans="1:4" ht="15.75">
      <c r="A5" s="52"/>
      <c r="B5" s="54"/>
      <c r="C5" s="55"/>
      <c r="D5" s="55"/>
    </row>
    <row r="6" spans="1:4" ht="14.25" customHeight="1">
      <c r="A6" s="156"/>
      <c r="B6" s="156"/>
      <c r="C6" s="156"/>
      <c r="D6" s="156"/>
    </row>
    <row r="7" spans="1:4" ht="15.75" customHeight="1">
      <c r="A7" s="150" t="s">
        <v>6</v>
      </c>
      <c r="B7" s="150" t="s">
        <v>47</v>
      </c>
      <c r="C7" s="158" t="s">
        <v>48</v>
      </c>
      <c r="D7" s="159"/>
    </row>
    <row r="8" spans="1:4" ht="15.75">
      <c r="A8" s="157"/>
      <c r="B8" s="157"/>
      <c r="C8" s="160" t="s">
        <v>49</v>
      </c>
      <c r="D8" s="161"/>
    </row>
    <row r="9" spans="1:4" ht="14.25" customHeight="1">
      <c r="A9" s="157"/>
      <c r="B9" s="157"/>
      <c r="C9" s="150" t="s">
        <v>50</v>
      </c>
      <c r="D9" s="162" t="s">
        <v>65</v>
      </c>
    </row>
    <row r="10" spans="1:4" ht="14.25" customHeight="1">
      <c r="A10" s="151"/>
      <c r="B10" s="151"/>
      <c r="C10" s="151"/>
      <c r="D10" s="163"/>
    </row>
    <row r="11" spans="1:4" ht="15.75">
      <c r="A11" s="57">
        <v>1</v>
      </c>
      <c r="B11" s="58">
        <v>2</v>
      </c>
      <c r="C11" s="59">
        <v>3</v>
      </c>
      <c r="D11" s="60">
        <v>4</v>
      </c>
    </row>
    <row r="12" spans="1:4" ht="15.75">
      <c r="A12" s="57"/>
      <c r="B12" s="153"/>
      <c r="C12" s="153"/>
      <c r="D12" s="153"/>
    </row>
    <row r="13" spans="1:4" ht="16.5">
      <c r="A13" s="80"/>
      <c r="B13" s="61" t="s">
        <v>11</v>
      </c>
      <c r="C13" s="80"/>
      <c r="D13" s="80"/>
    </row>
    <row r="14" spans="1:4" ht="15.75">
      <c r="A14" s="80">
        <v>1</v>
      </c>
      <c r="B14" s="62" t="s">
        <v>12</v>
      </c>
      <c r="C14" s="62" t="s">
        <v>5</v>
      </c>
      <c r="D14" s="62">
        <v>0.125</v>
      </c>
    </row>
    <row r="15" spans="1:4" ht="63">
      <c r="A15" s="80">
        <v>2</v>
      </c>
      <c r="B15" s="63" t="s">
        <v>13</v>
      </c>
      <c r="C15" s="69" t="s">
        <v>2</v>
      </c>
      <c r="D15" s="36">
        <v>5</v>
      </c>
    </row>
    <row r="16" spans="1:4" ht="31.5">
      <c r="A16" s="80">
        <v>3</v>
      </c>
      <c r="B16" s="63" t="s">
        <v>51</v>
      </c>
      <c r="C16" s="80" t="s">
        <v>2</v>
      </c>
      <c r="D16" s="121">
        <v>3</v>
      </c>
    </row>
    <row r="17" spans="1:4" ht="16.5">
      <c r="A17" s="80"/>
      <c r="B17" s="61" t="s">
        <v>15</v>
      </c>
      <c r="C17" s="29"/>
      <c r="D17" s="30"/>
    </row>
    <row r="18" spans="1:4" ht="31.5">
      <c r="A18" s="79">
        <v>1</v>
      </c>
      <c r="B18" s="110" t="s">
        <v>17</v>
      </c>
      <c r="C18" s="85" t="s">
        <v>7</v>
      </c>
      <c r="D18" s="122">
        <v>268.87</v>
      </c>
    </row>
    <row r="19" spans="1:4" ht="31.5">
      <c r="A19" s="80">
        <v>2</v>
      </c>
      <c r="B19" s="63" t="s">
        <v>18</v>
      </c>
      <c r="C19" s="64" t="s">
        <v>7</v>
      </c>
      <c r="D19" s="65">
        <f>D18*0.1</f>
        <v>26.887</v>
      </c>
    </row>
    <row r="20" spans="1:4" ht="47.25">
      <c r="A20" s="80">
        <v>3</v>
      </c>
      <c r="B20" s="63" t="s">
        <v>19</v>
      </c>
      <c r="C20" s="64" t="s">
        <v>7</v>
      </c>
      <c r="D20" s="65">
        <f>D19</f>
        <v>26.887</v>
      </c>
    </row>
    <row r="21" spans="1:4" ht="31.5">
      <c r="A21" s="80">
        <v>4</v>
      </c>
      <c r="B21" s="63" t="s">
        <v>20</v>
      </c>
      <c r="C21" s="64" t="s">
        <v>16</v>
      </c>
      <c r="D21" s="65">
        <f>(D18+D19)*1.75</f>
        <v>517.57474999999999</v>
      </c>
    </row>
    <row r="22" spans="1:4" s="66" customFormat="1" ht="31.5">
      <c r="A22" s="80">
        <v>1</v>
      </c>
      <c r="B22" s="93" t="s">
        <v>21</v>
      </c>
      <c r="C22" s="89" t="s">
        <v>22</v>
      </c>
      <c r="D22" s="90">
        <v>0.47899999999999998</v>
      </c>
    </row>
    <row r="23" spans="1:4" ht="47.25">
      <c r="A23" s="80"/>
      <c r="B23" s="123" t="s">
        <v>52</v>
      </c>
      <c r="C23" s="80"/>
      <c r="D23" s="80"/>
    </row>
    <row r="24" spans="1:4" ht="31.5">
      <c r="A24" s="62">
        <v>1</v>
      </c>
      <c r="B24" s="124" t="s">
        <v>53</v>
      </c>
      <c r="C24" s="93" t="s">
        <v>10</v>
      </c>
      <c r="D24" s="88">
        <v>0.09</v>
      </c>
    </row>
    <row r="25" spans="1:4" ht="33.75">
      <c r="A25" s="80">
        <v>2</v>
      </c>
      <c r="B25" s="125" t="s">
        <v>54</v>
      </c>
      <c r="C25" s="87" t="s">
        <v>9</v>
      </c>
      <c r="D25" s="88">
        <v>0.06</v>
      </c>
    </row>
    <row r="26" spans="1:4" ht="16.5">
      <c r="A26" s="126"/>
      <c r="B26" s="35" t="s">
        <v>55</v>
      </c>
      <c r="C26" s="33"/>
      <c r="D26" s="34"/>
    </row>
    <row r="27" spans="1:4" ht="47.25">
      <c r="A27" s="80">
        <v>1</v>
      </c>
      <c r="B27" s="87" t="s">
        <v>23</v>
      </c>
      <c r="C27" s="87" t="s">
        <v>10</v>
      </c>
      <c r="D27" s="88">
        <v>1.24</v>
      </c>
    </row>
    <row r="28" spans="1:4" ht="33.75">
      <c r="A28" s="80">
        <v>2</v>
      </c>
      <c r="B28" s="87" t="s">
        <v>8</v>
      </c>
      <c r="C28" s="87" t="s">
        <v>9</v>
      </c>
      <c r="D28" s="127">
        <v>0.77575000000000005</v>
      </c>
    </row>
    <row r="29" spans="1:4" ht="33.75">
      <c r="A29" s="76">
        <v>3</v>
      </c>
      <c r="B29" s="96" t="s">
        <v>43</v>
      </c>
      <c r="C29" s="92" t="s">
        <v>16</v>
      </c>
      <c r="D29" s="120">
        <v>0.46500000000000002</v>
      </c>
    </row>
    <row r="30" spans="1:4" ht="81.75" customHeight="1">
      <c r="A30" s="80">
        <v>4</v>
      </c>
      <c r="B30" s="99" t="s">
        <v>56</v>
      </c>
      <c r="C30" s="99" t="s">
        <v>9</v>
      </c>
      <c r="D30" s="128">
        <f>D28</f>
        <v>0.77575000000000005</v>
      </c>
    </row>
    <row r="31" spans="1:4" ht="33.75">
      <c r="A31" s="76">
        <v>5</v>
      </c>
      <c r="B31" s="96" t="s">
        <v>44</v>
      </c>
      <c r="C31" s="92" t="s">
        <v>16</v>
      </c>
      <c r="D31" s="120">
        <v>0.27200000000000002</v>
      </c>
    </row>
    <row r="32" spans="1:4" ht="76.5" customHeight="1">
      <c r="A32" s="80">
        <v>6</v>
      </c>
      <c r="B32" s="99" t="s">
        <v>24</v>
      </c>
      <c r="C32" s="99" t="s">
        <v>9</v>
      </c>
      <c r="D32" s="129">
        <f>D28</f>
        <v>0.77575000000000005</v>
      </c>
    </row>
    <row r="33" spans="1:12" ht="49.5" customHeight="1">
      <c r="A33" s="80">
        <v>7</v>
      </c>
      <c r="B33" s="130" t="s">
        <v>57</v>
      </c>
      <c r="C33" s="64" t="s">
        <v>7</v>
      </c>
      <c r="D33" s="131">
        <v>2.0979000000000001</v>
      </c>
    </row>
    <row r="34" spans="1:12" s="68" customFormat="1" ht="15.75" customHeight="1">
      <c r="A34" s="80"/>
      <c r="B34" s="21" t="s">
        <v>39</v>
      </c>
      <c r="C34" s="29"/>
      <c r="D34" s="67"/>
    </row>
    <row r="35" spans="1:12" ht="47.25">
      <c r="A35" s="80">
        <v>1</v>
      </c>
      <c r="B35" s="87" t="s">
        <v>23</v>
      </c>
      <c r="C35" s="87" t="s">
        <v>10</v>
      </c>
      <c r="D35" s="88">
        <v>0.105</v>
      </c>
    </row>
    <row r="36" spans="1:12" ht="33.75">
      <c r="A36" s="80">
        <v>2</v>
      </c>
      <c r="B36" s="87" t="s">
        <v>8</v>
      </c>
      <c r="C36" s="87" t="s">
        <v>9</v>
      </c>
      <c r="D36" s="88">
        <v>7.0000000000000007E-2</v>
      </c>
    </row>
    <row r="37" spans="1:12" ht="33.75">
      <c r="A37" s="76">
        <v>3</v>
      </c>
      <c r="B37" s="96" t="s">
        <v>43</v>
      </c>
      <c r="C37" s="92" t="s">
        <v>16</v>
      </c>
      <c r="D37" s="120">
        <v>4.2000000000000003E-2</v>
      </c>
    </row>
    <row r="38" spans="1:12" ht="78.75">
      <c r="A38" s="80">
        <v>4</v>
      </c>
      <c r="B38" s="99" t="s">
        <v>27</v>
      </c>
      <c r="C38" s="99" t="s">
        <v>9</v>
      </c>
      <c r="D38" s="129">
        <f>D36</f>
        <v>7.0000000000000007E-2</v>
      </c>
    </row>
    <row r="39" spans="1:12" ht="15.75">
      <c r="A39" s="81"/>
      <c r="B39" s="82" t="s">
        <v>58</v>
      </c>
      <c r="C39" s="83"/>
      <c r="D39" s="84"/>
      <c r="L39" s="70"/>
    </row>
    <row r="40" spans="1:12" ht="15.75">
      <c r="A40" s="80"/>
      <c r="B40" s="152"/>
      <c r="C40" s="152"/>
      <c r="D40" s="152"/>
      <c r="L40" s="70"/>
    </row>
    <row r="41" spans="1:12" ht="16.5">
      <c r="A41" s="80"/>
      <c r="B41" s="61" t="s">
        <v>11</v>
      </c>
      <c r="C41" s="80"/>
      <c r="D41" s="80"/>
    </row>
    <row r="42" spans="1:12" ht="15.75">
      <c r="A42" s="80">
        <v>1</v>
      </c>
      <c r="B42" s="62" t="s">
        <v>12</v>
      </c>
      <c r="C42" s="62" t="s">
        <v>5</v>
      </c>
      <c r="D42" s="62">
        <v>9.9500000000000005E-2</v>
      </c>
    </row>
    <row r="43" spans="1:12" ht="63">
      <c r="A43" s="80">
        <v>2</v>
      </c>
      <c r="B43" s="63" t="s">
        <v>13</v>
      </c>
      <c r="C43" s="69" t="s">
        <v>2</v>
      </c>
      <c r="D43" s="36">
        <v>6</v>
      </c>
    </row>
    <row r="44" spans="1:12" ht="31.5">
      <c r="A44" s="80">
        <v>3</v>
      </c>
      <c r="B44" s="63" t="s">
        <v>51</v>
      </c>
      <c r="C44" s="80" t="s">
        <v>2</v>
      </c>
      <c r="D44" s="121">
        <v>5</v>
      </c>
    </row>
    <row r="45" spans="1:12" ht="16.5">
      <c r="A45" s="80"/>
      <c r="B45" s="61" t="s">
        <v>15</v>
      </c>
      <c r="C45" s="29"/>
      <c r="D45" s="30"/>
    </row>
    <row r="46" spans="1:12" ht="31.5">
      <c r="A46" s="79">
        <v>1</v>
      </c>
      <c r="B46" s="110" t="s">
        <v>17</v>
      </c>
      <c r="C46" s="85" t="s">
        <v>7</v>
      </c>
      <c r="D46" s="122">
        <v>186.8</v>
      </c>
    </row>
    <row r="47" spans="1:12" ht="31.5">
      <c r="A47" s="80">
        <v>2</v>
      </c>
      <c r="B47" s="63" t="s">
        <v>18</v>
      </c>
      <c r="C47" s="64" t="s">
        <v>7</v>
      </c>
      <c r="D47" s="65">
        <f>D46*0.1</f>
        <v>18.680000000000003</v>
      </c>
    </row>
    <row r="48" spans="1:12" ht="47.25">
      <c r="A48" s="80">
        <v>3</v>
      </c>
      <c r="B48" s="63" t="s">
        <v>19</v>
      </c>
      <c r="C48" s="64" t="s">
        <v>7</v>
      </c>
      <c r="D48" s="65">
        <f>D47</f>
        <v>18.680000000000003</v>
      </c>
    </row>
    <row r="49" spans="1:4" ht="31.5">
      <c r="A49" s="80">
        <v>4</v>
      </c>
      <c r="B49" s="63" t="s">
        <v>20</v>
      </c>
      <c r="C49" s="64" t="s">
        <v>16</v>
      </c>
      <c r="D49" s="65">
        <f>(D46+D47)*1.75</f>
        <v>359.59000000000003</v>
      </c>
    </row>
    <row r="50" spans="1:4" ht="16.5">
      <c r="A50" s="80"/>
      <c r="B50" s="61" t="s">
        <v>34</v>
      </c>
      <c r="C50" s="80"/>
      <c r="D50" s="80"/>
    </row>
    <row r="51" spans="1:4" s="66" customFormat="1" ht="31.5">
      <c r="A51" s="80">
        <v>1</v>
      </c>
      <c r="B51" s="93" t="s">
        <v>21</v>
      </c>
      <c r="C51" s="89" t="s">
        <v>22</v>
      </c>
      <c r="D51" s="90">
        <v>8.0799999999999997E-2</v>
      </c>
    </row>
    <row r="52" spans="1:4" s="66" customFormat="1" ht="33">
      <c r="A52" s="132"/>
      <c r="B52" s="133" t="s">
        <v>59</v>
      </c>
      <c r="C52" s="132"/>
      <c r="D52" s="132"/>
    </row>
    <row r="53" spans="1:4" s="66" customFormat="1" ht="63">
      <c r="A53" s="134">
        <v>1</v>
      </c>
      <c r="B53" s="135" t="s">
        <v>60</v>
      </c>
      <c r="C53" s="134" t="s">
        <v>61</v>
      </c>
      <c r="D53" s="134">
        <v>24.91</v>
      </c>
    </row>
    <row r="54" spans="1:4" s="66" customFormat="1" ht="47.25">
      <c r="A54" s="136">
        <v>2</v>
      </c>
      <c r="B54" s="135" t="s">
        <v>62</v>
      </c>
      <c r="C54" s="134" t="s">
        <v>61</v>
      </c>
      <c r="D54" s="134">
        <v>5.23</v>
      </c>
    </row>
    <row r="55" spans="1:4" ht="16.5">
      <c r="A55" s="80"/>
      <c r="B55" s="35" t="s">
        <v>30</v>
      </c>
      <c r="C55" s="33"/>
      <c r="D55" s="34"/>
    </row>
    <row r="56" spans="1:4" ht="47.25">
      <c r="A56" s="80">
        <v>1</v>
      </c>
      <c r="B56" s="87" t="s">
        <v>23</v>
      </c>
      <c r="C56" s="87" t="s">
        <v>10</v>
      </c>
      <c r="D56" s="88">
        <v>0.85</v>
      </c>
    </row>
    <row r="57" spans="1:4" ht="33.75">
      <c r="A57" s="80">
        <v>2</v>
      </c>
      <c r="B57" s="87" t="s">
        <v>8</v>
      </c>
      <c r="C57" s="87" t="s">
        <v>9</v>
      </c>
      <c r="D57" s="127">
        <v>0.52700000000000002</v>
      </c>
    </row>
    <row r="58" spans="1:4" ht="33.75">
      <c r="A58" s="76">
        <v>3</v>
      </c>
      <c r="B58" s="96" t="s">
        <v>43</v>
      </c>
      <c r="C58" s="92" t="s">
        <v>16</v>
      </c>
      <c r="D58" s="120">
        <v>0.316</v>
      </c>
    </row>
    <row r="59" spans="1:4" ht="81.75" customHeight="1">
      <c r="A59" s="80">
        <v>4</v>
      </c>
      <c r="B59" s="99" t="s">
        <v>56</v>
      </c>
      <c r="C59" s="99" t="s">
        <v>9</v>
      </c>
      <c r="D59" s="128">
        <f>D57</f>
        <v>0.52700000000000002</v>
      </c>
    </row>
    <row r="60" spans="1:4" ht="33.75">
      <c r="A60" s="76">
        <v>5</v>
      </c>
      <c r="B60" s="96" t="s">
        <v>44</v>
      </c>
      <c r="C60" s="92" t="s">
        <v>16</v>
      </c>
      <c r="D60" s="111">
        <v>0.18</v>
      </c>
    </row>
    <row r="61" spans="1:4" ht="76.5" customHeight="1">
      <c r="A61" s="80">
        <v>6</v>
      </c>
      <c r="B61" s="99" t="s">
        <v>24</v>
      </c>
      <c r="C61" s="99" t="s">
        <v>9</v>
      </c>
      <c r="D61" s="129">
        <f>D57</f>
        <v>0.52700000000000002</v>
      </c>
    </row>
    <row r="62" spans="1:4" s="71" customFormat="1" ht="15.75">
      <c r="A62" s="50"/>
      <c r="B62" s="72"/>
      <c r="C62" s="53"/>
      <c r="D62" s="53"/>
    </row>
    <row r="63" spans="1:4" s="71" customFormat="1" ht="15.75">
      <c r="A63" s="50"/>
      <c r="B63" s="53"/>
      <c r="C63" s="53"/>
      <c r="D63" s="53"/>
    </row>
    <row r="64" spans="1:4" s="71" customFormat="1" ht="15.75">
      <c r="A64" s="50"/>
      <c r="C64" s="53"/>
      <c r="D64" s="53"/>
    </row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</sheetData>
  <mergeCells count="12">
    <mergeCell ref="A1:D1"/>
    <mergeCell ref="B2:D2"/>
    <mergeCell ref="A4:D4"/>
    <mergeCell ref="A6:D6"/>
    <mergeCell ref="A7:A10"/>
    <mergeCell ref="B7:B10"/>
    <mergeCell ref="C7:D7"/>
    <mergeCell ref="C8:D8"/>
    <mergeCell ref="C9:C10"/>
    <mergeCell ref="D9:D10"/>
    <mergeCell ref="B40:D40"/>
    <mergeCell ref="B12:D12"/>
  </mergeCells>
  <pageMargins left="0.22" right="0.27" top="0.44" bottom="0.39" header="0.3" footer="0.16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მარაბდელის I</vt:lpstr>
      <vt:lpstr>მარაბდელის II</vt:lpstr>
      <vt:lpstr>გაბაშვილის ქუჩა (1 მონ)</vt:lpstr>
      <vt:lpstr>გაბაშვილის I ჩიხი</vt:lpstr>
      <vt:lpstr>გაბაშვილის II ჩიხი </vt:lpstr>
      <vt:lpstr>თრიალეთის ქუჩა</vt:lpstr>
      <vt:lpstr>კეცხოველის ჩიხი</vt:lpstr>
      <vt:lpstr>ატენის ქუჩა</vt:lpstr>
      <vt:lpstr>'ატენის ქუჩა'!Print_Area</vt:lpstr>
      <vt:lpstr>'გაბაშვილის I ჩიხი'!Print_Area</vt:lpstr>
      <vt:lpstr>'გაბაშვილის II ჩიხი '!Print_Area</vt:lpstr>
      <vt:lpstr>'გაბაშვილის ქუჩა (1 მონ)'!Print_Area</vt:lpstr>
      <vt:lpstr>'თრიალეთის ქუჩა'!Print_Area</vt:lpstr>
      <vt:lpstr>'კეცხოველის ჩიხი'!Print_Area</vt:lpstr>
      <vt:lpstr>'მარაბდელის I'!Print_Area</vt:lpstr>
      <vt:lpstr>'მარაბდელის II'!Print_Area</vt:lpstr>
      <vt:lpstr>'ატენის ქუჩა'!Print_Titles</vt:lpstr>
      <vt:lpstr>'გაბაშვილის I ჩიხი'!Print_Titles</vt:lpstr>
      <vt:lpstr>'გაბაშვილის II ჩიხი '!Print_Titles</vt:lpstr>
      <vt:lpstr>'გაბაშვილის ქუჩა (1 მონ)'!Print_Titles</vt:lpstr>
      <vt:lpstr>'თრიალეთის ქუჩა'!Print_Titles</vt:lpstr>
      <vt:lpstr>'კეცხოველის ჩიხი'!Print_Titles</vt:lpstr>
      <vt:lpstr>'მარაბდელის I'!Print_Titles</vt:lpstr>
      <vt:lpstr>'მარაბდელის II'!Print_Titles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2018-02-11T16:49:36Z</cp:lastPrinted>
  <dcterms:created xsi:type="dcterms:W3CDTF">2003-08-20T10:56:57Z</dcterms:created>
  <dcterms:modified xsi:type="dcterms:W3CDTF">2018-02-14T10:17:24Z</dcterms:modified>
</cp:coreProperties>
</file>