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8295"/>
  </bookViews>
  <sheets>
    <sheet name="xarjtaghritskhva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xarjtaghritskhva!$A$1:$K$58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D39" i="5"/>
  <c r="D24"/>
  <c r="D25" s="1"/>
  <c r="D21"/>
  <c r="D20"/>
  <c r="D18"/>
  <c r="D19" s="1"/>
  <c r="D31"/>
  <c r="D50"/>
  <c r="D46"/>
  <c r="D22"/>
  <c r="D16"/>
</calcChain>
</file>

<file path=xl/comments1.xml><?xml version="1.0" encoding="utf-8"?>
<comments xmlns="http://schemas.openxmlformats.org/spreadsheetml/2006/main">
  <authors>
    <author>kakha todradze</author>
  </authors>
  <commentLis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იხ. სამუშაოთა მოცულობების კრებსითი უწყისი თავი III საგზაო სამოსი - ტროტუარების, საგაზონების და ბორდიურების მოწყაბობა ......... - პ.1</t>
        </r>
      </text>
    </comment>
  </commentList>
</comments>
</file>

<file path=xl/sharedStrings.xml><?xml version="1.0" encoding="utf-8"?>
<sst xmlns="http://schemas.openxmlformats.org/spreadsheetml/2006/main" count="105" uniqueCount="61">
  <si>
    <t>lari</t>
  </si>
  <si>
    <t>t</t>
  </si>
  <si>
    <t>grZ.m</t>
  </si>
  <si>
    <t>km</t>
  </si>
  <si>
    <t>#rigze</t>
  </si>
  <si>
    <t>samuSaoebis da danaxarjebis dasaxeleba, mowyobilobis daxasiaTeba</t>
  </si>
  <si>
    <t>ganzomilebis erTeuli</t>
  </si>
  <si>
    <t>masala</t>
  </si>
  <si>
    <t>xelfasi</t>
  </si>
  <si>
    <t>meqanizmebi da transporti</t>
  </si>
  <si>
    <t>jami</t>
  </si>
  <si>
    <t>sul</t>
  </si>
  <si>
    <t>erTeu- lis fasi</t>
  </si>
  <si>
    <t>I. mosamzadebeli samuSaoebi</t>
  </si>
  <si>
    <t>trasis aRdgena da damagreba</t>
  </si>
  <si>
    <t>I-is jami</t>
  </si>
  <si>
    <t>II. miwis vakisis mowyoba</t>
  </si>
  <si>
    <t>III kategoriis gruntis da naSali masalis damuSaveba eqskavatoriT  avtoTviTmclelebze datvirTviT</t>
  </si>
  <si>
    <r>
      <t>m</t>
    </r>
    <r>
      <rPr>
        <b/>
        <vertAlign val="superscript"/>
        <sz val="11"/>
        <rFont val="AcadNusx"/>
      </rPr>
      <t>3</t>
    </r>
  </si>
  <si>
    <t>tvirTis transportireba nayarSi 5 km manZilze                                  236 X 1,95=460t</t>
  </si>
  <si>
    <t xml:space="preserve">III kategoriis gruntis da naSali masalis damuSaveba xeliT  </t>
  </si>
  <si>
    <t xml:space="preserve">tvirTis transportireba nayarSi 5 km manZilze                                  </t>
  </si>
  <si>
    <t>dazianebuli, amortizirebuli bordiurebisa da betonis safuZvlis moxsna pnevmaturi CaquCebiT</t>
  </si>
  <si>
    <t xml:space="preserve">namtvrevebis da amortizirebuli bordiurebis datvirTva avtoTviTmclelebze xeliT                                                                                                           5 X 2,2=11t                                                                                                </t>
  </si>
  <si>
    <t>dazianebuli trotuarebis asfaltobetonis safaris moxsna pnevmaturi CaquCebiT</t>
  </si>
  <si>
    <t>ekalbardebis gakafva                        100m-ze gataniT da dawviT</t>
  </si>
  <si>
    <t>ha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</si>
  <si>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</si>
  <si>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II-is jami</t>
  </si>
  <si>
    <t>III. sagzao samosis mowyoba</t>
  </si>
  <si>
    <t>safuZvlis zeda fenis mowyoba fraqciuli RorRiT (0-40mm)                           sisqiT 10sm</t>
  </si>
  <si>
    <r>
      <t>m</t>
    </r>
    <r>
      <rPr>
        <b/>
        <vertAlign val="superscript"/>
        <sz val="11"/>
        <rFont val="AcadNusx"/>
      </rPr>
      <t>2</t>
    </r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</si>
  <si>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</si>
  <si>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 safaris zeda fenis  mowyoba wvrilmarcvlovani RorRovani mkvrivi asfaltobetonis                       cxeli nareviT tipi "Б"                  marka II                                     sisqiT 5 sm</t>
  </si>
  <si>
    <t>trotuarebis, gazonebisa da bordiurebis mowyoba</t>
  </si>
  <si>
    <t xml:space="preserve"> axali betonis bordiurebis mowyoba betonis safuZvelze                 30X15X100 </t>
  </si>
  <si>
    <t xml:space="preserve"> axali Camketi betonis bordiurebis mowyoba betonis safuZvelze                 20X10X100 </t>
  </si>
  <si>
    <t>trotuaris safaris mowyoba qviSovani asfaltobetonis                       cxeli nareviT                                      sisqiT 5sm</t>
  </si>
  <si>
    <t xml:space="preserve">Savi miwis datvirTva eqskavatoriT  avtoTviTmclelebze                                                  </t>
  </si>
  <si>
    <t>Savi miwis ukuCayra xeliT</t>
  </si>
  <si>
    <t>Savi miwis datkepvna pnevmosatkepniT</t>
  </si>
  <si>
    <t>gazonis mowyoba balaxis daTesviT</t>
  </si>
  <si>
    <t xml:space="preserve">balaxis Tesli </t>
  </si>
  <si>
    <t>kg</t>
  </si>
  <si>
    <t>ezoebSi Sesasvlelebis mowyoba</t>
  </si>
  <si>
    <t>mierTebebis mowyoba</t>
  </si>
  <si>
    <t>III-is jami</t>
  </si>
  <si>
    <t>Tavebis, I, II da III-is                                     jami</t>
  </si>
  <si>
    <t xml:space="preserve">gruntis datvirTva avtoTviTmclelebze xeliT               </t>
  </si>
  <si>
    <t xml:space="preserve">tvirTis transportireba nayarSi 5 km manZilze
42 X 1,95=82t                           </t>
  </si>
  <si>
    <t>გრძ.მ.</t>
  </si>
  <si>
    <t xml:space="preserve">namtvrevebis datvirTva avtoTviTmclelebze xeliT                                                                                                           7 X 1.8=12.6 t                                                                                                </t>
  </si>
  <si>
    <t>trotuaris safuZvlis mowyoba fraqciuli RorRiT (0-40mm)  სისქით 10 სმ</t>
  </si>
  <si>
    <t>Savi miwis transportireba 5km manZilze obieqtze                                  9,9 X 1,2=12t</t>
  </si>
  <si>
    <t xml:space="preserve">zednadebi xarjebi </t>
  </si>
  <si>
    <t>%</t>
  </si>
  <si>
    <t xml:space="preserve">gegmiuri dagroveba </t>
  </si>
  <si>
    <t>ჯამი</t>
  </si>
  <si>
    <t>დ.ღ.გ</t>
  </si>
  <si>
    <t>გაუთვალისწინებელი ხარჯები</t>
  </si>
  <si>
    <t xml:space="preserve">qalaq gorSi, abramiSvilis quCis savali nawilis asfaltobetonis safaris mowyobis samuSaoebis ხარჯთაღრიცხვა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</si>
</sst>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</font>
    <font>
      <b/>
      <sz val="12"/>
      <name val="AcadNusx"/>
    </font>
    <font>
      <sz val="1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</font>
    <font>
      <b/>
      <vertAlign val="superscript"/>
      <sz val="11"/>
      <name val="AcadNusx"/>
    </font>
    <font>
      <b/>
      <sz val="11"/>
      <name val="Amiran SP"/>
      <family val="2"/>
    </font>
    <font>
      <b/>
      <sz val="10"/>
      <name val="AcadNusx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rgb="FF9C6500"/>
      <name val="Calibri"/>
      <family val="2"/>
      <scheme val="minor"/>
    </font>
    <font>
      <sz val="10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2" borderId="0" applyNumberFormat="0" applyBorder="0" applyAlignment="0" applyProtection="0"/>
    <xf numFmtId="0" fontId="9" fillId="0" borderId="0"/>
  </cellStyleXfs>
  <cellXfs count="40">
    <xf numFmtId="0" fontId="0" fillId="0" borderId="0" xfId="0"/>
    <xf numFmtId="0" fontId="4" fillId="0" borderId="0" xfId="0" applyFont="1" applyFill="1"/>
    <xf numFmtId="0" fontId="4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2" applyFill="1" applyBorder="1"/>
    <xf numFmtId="2" fontId="4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wrapText="1"/>
    </xf>
    <xf numFmtId="0" fontId="4" fillId="0" borderId="4" xfId="0" applyNumberFormat="1" applyFont="1" applyFill="1" applyBorder="1" applyAlignment="1">
      <alignment vertical="center" textRotation="90" wrapText="1"/>
    </xf>
    <xf numFmtId="0" fontId="4" fillId="0" borderId="6" xfId="0" applyNumberFormat="1" applyFont="1" applyFill="1" applyBorder="1" applyAlignment="1">
      <alignment vertical="center" textRotation="90" wrapText="1"/>
    </xf>
  </cellXfs>
  <cellStyles count="4">
    <cellStyle name="Neutral" xfId="2" builtinId="28"/>
    <cellStyle name="Normal" xfId="0" builtinId="0"/>
    <cellStyle name="Normal 2 2" xfId="1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eqti%202006-III/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OTI/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rurua2/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28.608/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9%20marti/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%20E%20D%20A/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6"/>
  <sheetViews>
    <sheetView tabSelected="1" zoomScaleSheetLayoutView="80" workbookViewId="0">
      <selection sqref="A1:K1"/>
    </sheetView>
  </sheetViews>
  <sheetFormatPr defaultRowHeight="48" customHeight="1"/>
  <cols>
    <col min="1" max="1" width="4" style="1" customWidth="1"/>
    <col min="2" max="2" width="31.28515625" style="1" customWidth="1"/>
    <col min="3" max="3" width="9.42578125" style="1" customWidth="1"/>
    <col min="4" max="4" width="8.140625" style="1" customWidth="1"/>
    <col min="5" max="5" width="7.7109375" style="1" customWidth="1"/>
    <col min="6" max="6" width="11.28515625" style="1" bestFit="1" customWidth="1"/>
    <col min="7" max="7" width="7.7109375" style="1" customWidth="1"/>
    <col min="8" max="8" width="9.7109375" style="1" customWidth="1"/>
    <col min="9" max="9" width="7.7109375" style="1" customWidth="1"/>
    <col min="10" max="10" width="10.140625" style="1" bestFit="1" customWidth="1"/>
    <col min="11" max="11" width="11.42578125" style="1" customWidth="1"/>
    <col min="12" max="12" width="10.28515625" style="1" customWidth="1"/>
    <col min="13" max="13" width="11.85546875" style="1" customWidth="1"/>
    <col min="14" max="16384" width="9.140625" style="1"/>
  </cols>
  <sheetData>
    <row r="1" spans="1:12" ht="48" customHeight="1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3.5" customHeight="1">
      <c r="A4" s="38" t="s">
        <v>4</v>
      </c>
      <c r="B4" s="35" t="s">
        <v>5</v>
      </c>
      <c r="C4" s="35" t="s">
        <v>6</v>
      </c>
      <c r="D4" s="35"/>
      <c r="E4" s="35" t="s">
        <v>7</v>
      </c>
      <c r="F4" s="35"/>
      <c r="G4" s="35" t="s">
        <v>8</v>
      </c>
      <c r="H4" s="35"/>
      <c r="I4" s="35" t="s">
        <v>9</v>
      </c>
      <c r="J4" s="35"/>
      <c r="K4" s="35" t="s">
        <v>10</v>
      </c>
    </row>
    <row r="5" spans="1:12" ht="11.25" customHeight="1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15" customHeight="1">
      <c r="A6" s="39"/>
      <c r="B6" s="35"/>
      <c r="C6" s="35"/>
      <c r="D6" s="35" t="s">
        <v>11</v>
      </c>
      <c r="E6" s="35" t="s">
        <v>12</v>
      </c>
      <c r="F6" s="35" t="s">
        <v>11</v>
      </c>
      <c r="G6" s="35" t="s">
        <v>12</v>
      </c>
      <c r="H6" s="35" t="s">
        <v>11</v>
      </c>
      <c r="I6" s="35" t="s">
        <v>12</v>
      </c>
      <c r="J6" s="35" t="s">
        <v>11</v>
      </c>
      <c r="K6" s="35"/>
    </row>
    <row r="7" spans="1:12" ht="22.5" customHeight="1">
      <c r="A7" s="39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 ht="12.75" customHeight="1">
      <c r="A8" s="39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2" ht="16.5" customHeight="1">
      <c r="A9" s="39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2" ht="12.75" customHeigh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2" ht="24.75" customHeight="1">
      <c r="A11" s="32" t="s">
        <v>13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</row>
    <row r="12" spans="1:12" ht="48" customHeight="1">
      <c r="A12" s="11">
        <v>1</v>
      </c>
      <c r="B12" s="14" t="s">
        <v>14</v>
      </c>
      <c r="C12" s="11" t="s">
        <v>3</v>
      </c>
      <c r="D12" s="13">
        <v>0.2</v>
      </c>
      <c r="E12" s="10"/>
      <c r="F12" s="11"/>
      <c r="G12" s="10"/>
      <c r="H12" s="11"/>
      <c r="I12" s="10"/>
      <c r="J12" s="11"/>
      <c r="K12" s="11"/>
      <c r="L12" s="5"/>
    </row>
    <row r="13" spans="1:12" ht="48" customHeight="1">
      <c r="A13" s="10"/>
      <c r="B13" s="11" t="s">
        <v>15</v>
      </c>
      <c r="C13" s="10"/>
      <c r="D13" s="10"/>
      <c r="E13" s="10"/>
      <c r="F13" s="11"/>
      <c r="G13" s="10"/>
      <c r="H13" s="15"/>
      <c r="I13" s="10"/>
      <c r="J13" s="11"/>
      <c r="K13" s="15"/>
    </row>
    <row r="14" spans="1:12" ht="48" customHeight="1">
      <c r="A14" s="29" t="s">
        <v>16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2" ht="48" customHeight="1">
      <c r="A15" s="11">
        <v>1</v>
      </c>
      <c r="B15" s="11" t="s">
        <v>17</v>
      </c>
      <c r="C15" s="11" t="s">
        <v>18</v>
      </c>
      <c r="D15" s="11">
        <v>236</v>
      </c>
      <c r="E15" s="10"/>
      <c r="F15" s="11"/>
      <c r="G15" s="10"/>
      <c r="H15" s="16"/>
      <c r="I15" s="10"/>
      <c r="J15" s="11"/>
      <c r="K15" s="15"/>
    </row>
    <row r="16" spans="1:12" ht="48" customHeight="1">
      <c r="A16" s="11">
        <v>2</v>
      </c>
      <c r="B16" s="11" t="s">
        <v>19</v>
      </c>
      <c r="C16" s="11" t="s">
        <v>1</v>
      </c>
      <c r="D16" s="16">
        <f>D15*1.95</f>
        <v>460.2</v>
      </c>
      <c r="E16" s="10"/>
      <c r="F16" s="11"/>
      <c r="G16" s="10"/>
      <c r="H16" s="11"/>
      <c r="I16" s="10"/>
      <c r="J16" s="10"/>
      <c r="K16" s="15"/>
    </row>
    <row r="17" spans="1:14" ht="48" customHeight="1">
      <c r="A17" s="11">
        <v>3</v>
      </c>
      <c r="B17" s="11" t="s">
        <v>20</v>
      </c>
      <c r="C17" s="11" t="s">
        <v>18</v>
      </c>
      <c r="D17" s="11">
        <v>42</v>
      </c>
      <c r="E17" s="10"/>
      <c r="F17" s="11"/>
      <c r="G17" s="10"/>
      <c r="H17" s="11"/>
      <c r="I17" s="10"/>
      <c r="J17" s="10"/>
      <c r="K17" s="11"/>
    </row>
    <row r="18" spans="1:14" ht="48" customHeight="1">
      <c r="A18" s="11">
        <v>4</v>
      </c>
      <c r="B18" s="11" t="s">
        <v>48</v>
      </c>
      <c r="C18" s="11" t="s">
        <v>18</v>
      </c>
      <c r="D18" s="16">
        <f>D17</f>
        <v>42</v>
      </c>
      <c r="E18" s="10"/>
      <c r="F18" s="11"/>
      <c r="G18" s="10"/>
      <c r="H18" s="11"/>
      <c r="I18" s="10"/>
      <c r="J18" s="10"/>
      <c r="K18" s="11"/>
      <c r="N18" s="6"/>
    </row>
    <row r="19" spans="1:14" ht="48" customHeight="1">
      <c r="A19" s="11">
        <v>5</v>
      </c>
      <c r="B19" s="11" t="s">
        <v>49</v>
      </c>
      <c r="C19" s="11" t="s">
        <v>1</v>
      </c>
      <c r="D19" s="16">
        <f>D18*1.95</f>
        <v>81.899999999999991</v>
      </c>
      <c r="E19" s="10"/>
      <c r="F19" s="11"/>
      <c r="G19" s="10"/>
      <c r="H19" s="15"/>
      <c r="I19" s="12"/>
      <c r="J19" s="12"/>
      <c r="K19" s="15"/>
    </row>
    <row r="20" spans="1:14" ht="48" customHeight="1">
      <c r="A20" s="11">
        <v>6</v>
      </c>
      <c r="B20" s="11" t="s">
        <v>22</v>
      </c>
      <c r="C20" s="11" t="s">
        <v>50</v>
      </c>
      <c r="D20" s="11">
        <f>5/(0.15*0.3*1)</f>
        <v>111.11111111111111</v>
      </c>
      <c r="E20" s="10"/>
      <c r="F20" s="11"/>
      <c r="G20" s="10"/>
      <c r="H20" s="11"/>
      <c r="I20" s="10"/>
      <c r="J20" s="10"/>
      <c r="K20" s="15"/>
    </row>
    <row r="21" spans="1:14" ht="48" customHeight="1">
      <c r="A21" s="11">
        <v>7</v>
      </c>
      <c r="B21" s="11" t="s">
        <v>23</v>
      </c>
      <c r="C21" s="11" t="s">
        <v>1</v>
      </c>
      <c r="D21" s="16">
        <f>5*2.2</f>
        <v>11</v>
      </c>
      <c r="E21" s="10"/>
      <c r="F21" s="11"/>
      <c r="G21" s="10"/>
      <c r="H21" s="11"/>
      <c r="I21" s="10"/>
      <c r="J21" s="10"/>
      <c r="K21" s="11"/>
    </row>
    <row r="22" spans="1:14" ht="48" customHeight="1">
      <c r="A22" s="11">
        <v>8</v>
      </c>
      <c r="B22" s="11" t="s">
        <v>21</v>
      </c>
      <c r="C22" s="11" t="s">
        <v>1</v>
      </c>
      <c r="D22" s="11">
        <f>D21*1</f>
        <v>11</v>
      </c>
      <c r="E22" s="10"/>
      <c r="F22" s="11"/>
      <c r="G22" s="10"/>
      <c r="H22" s="11"/>
      <c r="I22" s="10"/>
      <c r="J22" s="10"/>
      <c r="K22" s="15"/>
    </row>
    <row r="23" spans="1:14" ht="48" customHeight="1">
      <c r="A23" s="11">
        <v>9</v>
      </c>
      <c r="B23" s="11" t="s">
        <v>24</v>
      </c>
      <c r="C23" s="11" t="s">
        <v>18</v>
      </c>
      <c r="D23" s="11">
        <v>7</v>
      </c>
      <c r="E23" s="10"/>
      <c r="F23" s="11"/>
      <c r="G23" s="10"/>
      <c r="H23" s="11"/>
      <c r="I23" s="10"/>
      <c r="J23" s="10"/>
      <c r="K23" s="15"/>
    </row>
    <row r="24" spans="1:14" ht="48" customHeight="1">
      <c r="A24" s="11">
        <v>10</v>
      </c>
      <c r="B24" s="11" t="s">
        <v>51</v>
      </c>
      <c r="C24" s="11" t="s">
        <v>1</v>
      </c>
      <c r="D24" s="15">
        <f>D23*1.8</f>
        <v>12.6</v>
      </c>
      <c r="E24" s="10"/>
      <c r="F24" s="11"/>
      <c r="G24" s="10"/>
      <c r="H24" s="11"/>
      <c r="I24" s="10"/>
      <c r="J24" s="10"/>
      <c r="K24" s="11"/>
    </row>
    <row r="25" spans="1:14" ht="48" customHeight="1">
      <c r="A25" s="11">
        <v>11</v>
      </c>
      <c r="B25" s="11" t="s">
        <v>21</v>
      </c>
      <c r="C25" s="11" t="s">
        <v>1</v>
      </c>
      <c r="D25" s="16">
        <f>D24*1</f>
        <v>12.6</v>
      </c>
      <c r="E25" s="10"/>
      <c r="F25" s="11"/>
      <c r="G25" s="10"/>
      <c r="H25" s="11"/>
      <c r="I25" s="10"/>
      <c r="J25" s="10"/>
      <c r="K25" s="15"/>
    </row>
    <row r="26" spans="1:14" ht="48" customHeight="1">
      <c r="A26" s="11">
        <v>12</v>
      </c>
      <c r="B26" s="11" t="s">
        <v>25</v>
      </c>
      <c r="C26" s="11" t="s">
        <v>26</v>
      </c>
      <c r="D26" s="11">
        <v>0.1</v>
      </c>
      <c r="E26" s="10"/>
      <c r="F26" s="11"/>
      <c r="G26" s="10"/>
      <c r="H26" s="11"/>
      <c r="I26" s="10"/>
      <c r="J26" s="11"/>
      <c r="K26" s="11"/>
    </row>
    <row r="27" spans="1:14" ht="48" customHeight="1">
      <c r="A27" s="11">
        <v>13</v>
      </c>
      <c r="B27" s="11" t="s">
        <v>27</v>
      </c>
      <c r="C27" s="11" t="s">
        <v>18</v>
      </c>
      <c r="D27" s="11">
        <v>0.7</v>
      </c>
      <c r="E27" s="10"/>
      <c r="F27" s="11"/>
      <c r="G27" s="10"/>
      <c r="H27" s="15"/>
      <c r="I27" s="12"/>
      <c r="J27" s="15"/>
      <c r="K27" s="15"/>
    </row>
    <row r="28" spans="1:14" ht="48" customHeight="1">
      <c r="A28" s="11"/>
      <c r="B28" s="11" t="s">
        <v>28</v>
      </c>
      <c r="C28" s="10"/>
      <c r="D28" s="10"/>
      <c r="E28" s="10"/>
      <c r="F28" s="15"/>
      <c r="G28" s="17"/>
      <c r="H28" s="15"/>
      <c r="I28" s="12"/>
      <c r="J28" s="15"/>
      <c r="K28" s="15"/>
      <c r="L28" s="6"/>
    </row>
    <row r="29" spans="1:14" ht="48" customHeight="1">
      <c r="A29" s="29" t="s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1"/>
    </row>
    <row r="30" spans="1:14" ht="48" customHeight="1">
      <c r="A30" s="11">
        <v>1</v>
      </c>
      <c r="B30" s="11" t="s">
        <v>30</v>
      </c>
      <c r="C30" s="11" t="s">
        <v>31</v>
      </c>
      <c r="D30" s="11">
        <v>1287</v>
      </c>
      <c r="E30" s="10"/>
      <c r="F30" s="15"/>
      <c r="G30" s="10"/>
      <c r="H30" s="16"/>
      <c r="I30" s="10"/>
      <c r="J30" s="11"/>
      <c r="K30" s="15"/>
      <c r="L30" s="6"/>
    </row>
    <row r="31" spans="1:14" ht="48" customHeight="1">
      <c r="A31" s="11">
        <v>2</v>
      </c>
      <c r="B31" s="11" t="s">
        <v>32</v>
      </c>
      <c r="C31" s="11" t="s">
        <v>1</v>
      </c>
      <c r="D31" s="13">
        <f>D30*0.0007</f>
        <v>0.90090000000000003</v>
      </c>
      <c r="E31" s="10"/>
      <c r="F31" s="15"/>
      <c r="G31" s="10"/>
      <c r="H31" s="16"/>
      <c r="I31" s="10"/>
      <c r="J31" s="11"/>
      <c r="K31" s="15"/>
    </row>
    <row r="32" spans="1:14" ht="48" customHeight="1">
      <c r="A32" s="11">
        <v>3</v>
      </c>
      <c r="B32" s="11" t="s">
        <v>33</v>
      </c>
      <c r="C32" s="11" t="s">
        <v>31</v>
      </c>
      <c r="D32" s="11">
        <v>1287</v>
      </c>
      <c r="E32" s="10"/>
      <c r="F32" s="15"/>
      <c r="G32" s="10"/>
      <c r="H32" s="16"/>
      <c r="I32" s="10"/>
      <c r="J32" s="11"/>
      <c r="K32" s="15"/>
    </row>
    <row r="33" spans="1:17" ht="48" customHeight="1">
      <c r="A33" s="11">
        <v>4</v>
      </c>
      <c r="B33" s="18" t="s">
        <v>34</v>
      </c>
      <c r="C33" s="10"/>
      <c r="D33" s="10"/>
      <c r="E33" s="10"/>
      <c r="F33" s="15"/>
      <c r="G33" s="10"/>
      <c r="H33" s="15"/>
      <c r="I33" s="10"/>
      <c r="J33" s="15"/>
      <c r="K33" s="15"/>
    </row>
    <row r="34" spans="1:17" ht="48" customHeight="1">
      <c r="A34" s="11">
        <v>5</v>
      </c>
      <c r="B34" s="19" t="s">
        <v>35</v>
      </c>
      <c r="C34" s="19" t="s">
        <v>2</v>
      </c>
      <c r="D34" s="19">
        <v>38</v>
      </c>
      <c r="E34" s="19"/>
      <c r="F34" s="19"/>
      <c r="G34" s="19"/>
      <c r="H34" s="19"/>
      <c r="I34" s="19"/>
      <c r="J34" s="19"/>
      <c r="K34" s="19"/>
    </row>
    <row r="35" spans="1:17" ht="48" customHeight="1">
      <c r="A35" s="11">
        <v>6</v>
      </c>
      <c r="B35" s="19" t="s">
        <v>36</v>
      </c>
      <c r="C35" s="19" t="s">
        <v>2</v>
      </c>
      <c r="D35" s="19">
        <v>117</v>
      </c>
      <c r="E35" s="19"/>
      <c r="F35" s="19"/>
      <c r="G35" s="19"/>
      <c r="H35" s="19"/>
      <c r="I35" s="19"/>
      <c r="J35" s="19"/>
      <c r="K35" s="19"/>
      <c r="L35" s="28"/>
      <c r="M35" s="28"/>
      <c r="N35" s="28"/>
      <c r="O35" s="28"/>
      <c r="P35" s="28"/>
      <c r="Q35" s="28"/>
    </row>
    <row r="36" spans="1:17" ht="48" customHeight="1">
      <c r="A36" s="11">
        <v>7</v>
      </c>
      <c r="B36" s="11" t="s">
        <v>52</v>
      </c>
      <c r="C36" s="11" t="s">
        <v>31</v>
      </c>
      <c r="D36" s="11">
        <v>50</v>
      </c>
      <c r="E36" s="10"/>
      <c r="F36" s="11"/>
      <c r="G36" s="10"/>
      <c r="H36" s="16"/>
      <c r="I36" s="10"/>
      <c r="J36" s="11"/>
      <c r="K36" s="15"/>
    </row>
    <row r="37" spans="1:17" ht="48" customHeight="1">
      <c r="A37" s="11">
        <v>8</v>
      </c>
      <c r="B37" s="11" t="s">
        <v>37</v>
      </c>
      <c r="C37" s="11" t="s">
        <v>31</v>
      </c>
      <c r="D37" s="11">
        <v>50</v>
      </c>
      <c r="E37" s="10"/>
      <c r="F37" s="11"/>
      <c r="G37" s="10"/>
      <c r="H37" s="16"/>
      <c r="I37" s="10"/>
      <c r="J37" s="11"/>
      <c r="K37" s="15"/>
    </row>
    <row r="38" spans="1:17" ht="48" customHeight="1">
      <c r="A38" s="11">
        <v>9</v>
      </c>
      <c r="B38" s="11" t="s">
        <v>38</v>
      </c>
      <c r="C38" s="11" t="s">
        <v>18</v>
      </c>
      <c r="D38" s="11">
        <v>9.9</v>
      </c>
      <c r="E38" s="10"/>
      <c r="F38" s="11"/>
      <c r="G38" s="10"/>
      <c r="H38" s="11"/>
      <c r="I38" s="10"/>
      <c r="J38" s="11"/>
      <c r="K38" s="11"/>
    </row>
    <row r="39" spans="1:17" ht="48" customHeight="1">
      <c r="A39" s="11">
        <v>10</v>
      </c>
      <c r="B39" s="11" t="s">
        <v>53</v>
      </c>
      <c r="C39" s="11" t="s">
        <v>1</v>
      </c>
      <c r="D39" s="16">
        <f>D38*1.2</f>
        <v>11.88</v>
      </c>
      <c r="E39" s="10"/>
      <c r="F39" s="11"/>
      <c r="G39" s="10"/>
      <c r="H39" s="11"/>
      <c r="I39" s="10"/>
      <c r="J39" s="10"/>
      <c r="K39" s="15"/>
    </row>
    <row r="40" spans="1:17" ht="48" customHeight="1">
      <c r="A40" s="11">
        <v>11</v>
      </c>
      <c r="B40" s="11" t="s">
        <v>39</v>
      </c>
      <c r="C40" s="11" t="s">
        <v>18</v>
      </c>
      <c r="D40" s="11">
        <v>9.9</v>
      </c>
      <c r="E40" s="10"/>
      <c r="F40" s="11"/>
      <c r="G40" s="10"/>
      <c r="H40" s="11"/>
      <c r="I40" s="10"/>
      <c r="J40" s="11"/>
      <c r="K40" s="15"/>
    </row>
    <row r="41" spans="1:17" ht="48" customHeight="1">
      <c r="A41" s="11">
        <v>12</v>
      </c>
      <c r="B41" s="11" t="s">
        <v>40</v>
      </c>
      <c r="C41" s="11" t="s">
        <v>18</v>
      </c>
      <c r="D41" s="11">
        <v>9.9</v>
      </c>
      <c r="E41" s="10"/>
      <c r="F41" s="11"/>
      <c r="G41" s="10"/>
      <c r="H41" s="11"/>
      <c r="I41" s="10"/>
      <c r="J41" s="11"/>
      <c r="K41" s="15"/>
    </row>
    <row r="42" spans="1:17" ht="48" customHeight="1">
      <c r="A42" s="11">
        <v>13</v>
      </c>
      <c r="B42" s="18" t="s">
        <v>41</v>
      </c>
      <c r="C42" s="11" t="s">
        <v>31</v>
      </c>
      <c r="D42" s="11">
        <v>66</v>
      </c>
      <c r="E42" s="10"/>
      <c r="F42" s="11"/>
      <c r="G42" s="10"/>
      <c r="H42" s="11"/>
      <c r="I42" s="10"/>
      <c r="J42" s="11"/>
      <c r="K42" s="15"/>
    </row>
    <row r="43" spans="1:17" ht="48" customHeight="1">
      <c r="A43" s="11">
        <v>14</v>
      </c>
      <c r="B43" s="18" t="s">
        <v>42</v>
      </c>
      <c r="C43" s="11" t="s">
        <v>43</v>
      </c>
      <c r="D43" s="11">
        <v>1.32</v>
      </c>
      <c r="E43" s="10"/>
      <c r="F43" s="12"/>
      <c r="G43" s="10"/>
      <c r="H43" s="15"/>
      <c r="I43" s="10"/>
      <c r="J43" s="15"/>
      <c r="K43" s="15"/>
    </row>
    <row r="44" spans="1:17" ht="48" customHeight="1">
      <c r="A44" s="11"/>
      <c r="B44" s="18" t="s">
        <v>44</v>
      </c>
      <c r="C44" s="11"/>
      <c r="D44" s="11"/>
      <c r="E44" s="10"/>
      <c r="F44" s="12"/>
      <c r="G44" s="10"/>
      <c r="H44" s="15"/>
      <c r="I44" s="10"/>
      <c r="J44" s="15"/>
      <c r="K44" s="15"/>
    </row>
    <row r="45" spans="1:17" ht="48" customHeight="1">
      <c r="A45" s="11">
        <v>15</v>
      </c>
      <c r="B45" s="11" t="s">
        <v>30</v>
      </c>
      <c r="C45" s="11" t="s">
        <v>31</v>
      </c>
      <c r="D45" s="11">
        <v>40</v>
      </c>
      <c r="E45" s="10"/>
      <c r="F45" s="15"/>
      <c r="G45" s="10"/>
      <c r="H45" s="16"/>
      <c r="I45" s="10"/>
      <c r="J45" s="11"/>
      <c r="K45" s="15"/>
    </row>
    <row r="46" spans="1:17" ht="48" customHeight="1">
      <c r="A46" s="11">
        <v>16</v>
      </c>
      <c r="B46" s="11" t="s">
        <v>32</v>
      </c>
      <c r="C46" s="11" t="s">
        <v>1</v>
      </c>
      <c r="D46" s="13">
        <f>D45*0.0007</f>
        <v>2.8000000000000001E-2</v>
      </c>
      <c r="E46" s="10"/>
      <c r="F46" s="15"/>
      <c r="G46" s="10"/>
      <c r="H46" s="16"/>
      <c r="I46" s="10"/>
      <c r="J46" s="11"/>
      <c r="K46" s="15"/>
    </row>
    <row r="47" spans="1:17" ht="48" customHeight="1">
      <c r="A47" s="11">
        <v>17</v>
      </c>
      <c r="B47" s="11" t="s">
        <v>33</v>
      </c>
      <c r="C47" s="11" t="s">
        <v>31</v>
      </c>
      <c r="D47" s="11">
        <v>40</v>
      </c>
      <c r="E47" s="10"/>
      <c r="F47" s="15"/>
      <c r="G47" s="10"/>
      <c r="H47" s="16"/>
      <c r="I47" s="10"/>
      <c r="J47" s="11"/>
      <c r="K47" s="15"/>
    </row>
    <row r="48" spans="1:17" ht="48" customHeight="1">
      <c r="A48" s="11"/>
      <c r="B48" s="18" t="s">
        <v>45</v>
      </c>
      <c r="C48" s="11"/>
      <c r="D48" s="11"/>
      <c r="E48" s="10"/>
      <c r="F48" s="12"/>
      <c r="G48" s="10"/>
      <c r="H48" s="15"/>
      <c r="I48" s="10"/>
      <c r="J48" s="15"/>
      <c r="K48" s="15"/>
    </row>
    <row r="49" spans="1:13" ht="48" customHeight="1">
      <c r="A49" s="11">
        <v>18</v>
      </c>
      <c r="B49" s="11" t="s">
        <v>30</v>
      </c>
      <c r="C49" s="11" t="s">
        <v>31</v>
      </c>
      <c r="D49" s="11">
        <v>160</v>
      </c>
      <c r="E49" s="10"/>
      <c r="F49" s="15"/>
      <c r="G49" s="10"/>
      <c r="H49" s="16"/>
      <c r="I49" s="10"/>
      <c r="J49" s="11"/>
      <c r="K49" s="15"/>
    </row>
    <row r="50" spans="1:13" ht="48" customHeight="1">
      <c r="A50" s="11">
        <v>19</v>
      </c>
      <c r="B50" s="11" t="s">
        <v>32</v>
      </c>
      <c r="C50" s="11" t="s">
        <v>1</v>
      </c>
      <c r="D50" s="13">
        <f>D49*0.0007</f>
        <v>0.112</v>
      </c>
      <c r="E50" s="10"/>
      <c r="F50" s="15"/>
      <c r="G50" s="10"/>
      <c r="H50" s="16"/>
      <c r="I50" s="10"/>
      <c r="J50" s="11"/>
      <c r="K50" s="15"/>
    </row>
    <row r="51" spans="1:13" ht="48" customHeight="1">
      <c r="A51" s="11">
        <v>20</v>
      </c>
      <c r="B51" s="11" t="s">
        <v>33</v>
      </c>
      <c r="C51" s="11" t="s">
        <v>31</v>
      </c>
      <c r="D51" s="11">
        <v>160</v>
      </c>
      <c r="E51" s="10"/>
      <c r="F51" s="15"/>
      <c r="G51" s="10"/>
      <c r="H51" s="16"/>
      <c r="I51" s="10"/>
      <c r="J51" s="11"/>
      <c r="K51" s="15"/>
    </row>
    <row r="52" spans="1:13" ht="21.75" customHeight="1">
      <c r="A52" s="11"/>
      <c r="B52" s="11" t="s">
        <v>46</v>
      </c>
      <c r="C52" s="10"/>
      <c r="D52" s="10"/>
      <c r="E52" s="10"/>
      <c r="F52" s="20"/>
      <c r="G52" s="21"/>
      <c r="H52" s="20"/>
      <c r="I52" s="21"/>
      <c r="J52" s="20"/>
      <c r="K52" s="20"/>
      <c r="L52" s="6"/>
      <c r="M52" s="6"/>
    </row>
    <row r="53" spans="1:13" s="7" customFormat="1" ht="20.25" customHeight="1">
      <c r="A53" s="11"/>
      <c r="B53" s="11" t="s">
        <v>47</v>
      </c>
      <c r="C53" s="11"/>
      <c r="D53" s="11"/>
      <c r="E53" s="11"/>
      <c r="F53" s="20"/>
      <c r="G53" s="20"/>
      <c r="H53" s="20"/>
      <c r="I53" s="20"/>
      <c r="J53" s="20"/>
      <c r="K53" s="20"/>
      <c r="L53" s="8"/>
      <c r="M53" s="8"/>
    </row>
    <row r="54" spans="1:13" ht="18.75" customHeight="1">
      <c r="A54" s="10"/>
      <c r="B54" s="11" t="s">
        <v>54</v>
      </c>
      <c r="C54" s="11" t="s">
        <v>55</v>
      </c>
      <c r="D54" s="10"/>
      <c r="E54" s="10"/>
      <c r="F54" s="21"/>
      <c r="G54" s="21"/>
      <c r="H54" s="21"/>
      <c r="I54" s="21"/>
      <c r="J54" s="21"/>
      <c r="K54" s="20"/>
      <c r="L54" s="6"/>
    </row>
    <row r="55" spans="1:13" ht="20.25" customHeight="1">
      <c r="A55" s="10"/>
      <c r="B55" s="11" t="s">
        <v>10</v>
      </c>
      <c r="C55" s="11" t="s">
        <v>0</v>
      </c>
      <c r="D55" s="10"/>
      <c r="E55" s="10"/>
      <c r="F55" s="21"/>
      <c r="G55" s="21"/>
      <c r="H55" s="21"/>
      <c r="I55" s="21"/>
      <c r="J55" s="21"/>
      <c r="K55" s="20"/>
    </row>
    <row r="56" spans="1:13" ht="15.75" customHeight="1">
      <c r="A56" s="10"/>
      <c r="B56" s="11" t="s">
        <v>56</v>
      </c>
      <c r="C56" s="11" t="s">
        <v>55</v>
      </c>
      <c r="D56" s="10"/>
      <c r="E56" s="10"/>
      <c r="F56" s="21"/>
      <c r="G56" s="21"/>
      <c r="H56" s="21"/>
      <c r="I56" s="21"/>
      <c r="J56" s="21"/>
      <c r="K56" s="20"/>
    </row>
    <row r="57" spans="1:13" ht="20.25" customHeight="1">
      <c r="A57" s="22"/>
      <c r="B57" s="23" t="s">
        <v>57</v>
      </c>
      <c r="C57" s="11" t="s">
        <v>0</v>
      </c>
      <c r="D57" s="22"/>
      <c r="E57" s="22"/>
      <c r="F57" s="24"/>
      <c r="G57" s="24"/>
      <c r="H57" s="24"/>
      <c r="I57" s="24"/>
      <c r="J57" s="24"/>
      <c r="K57" s="25"/>
    </row>
    <row r="58" spans="1:13" ht="28.5" customHeight="1">
      <c r="A58" s="22"/>
      <c r="B58" s="23" t="s">
        <v>59</v>
      </c>
      <c r="C58" s="26">
        <v>0.03</v>
      </c>
      <c r="D58" s="22"/>
      <c r="E58" s="22"/>
      <c r="F58" s="24"/>
      <c r="G58" s="24"/>
      <c r="H58" s="24"/>
      <c r="I58" s="24"/>
      <c r="J58" s="24"/>
      <c r="K58" s="25"/>
    </row>
    <row r="59" spans="1:13" ht="27" customHeight="1">
      <c r="A59" s="22"/>
      <c r="B59" s="23" t="s">
        <v>57</v>
      </c>
      <c r="C59" s="11" t="s">
        <v>0</v>
      </c>
      <c r="D59" s="22"/>
      <c r="E59" s="22"/>
      <c r="F59" s="24"/>
      <c r="G59" s="24"/>
      <c r="H59" s="24"/>
      <c r="I59" s="24"/>
      <c r="J59" s="24"/>
      <c r="K59" s="25"/>
    </row>
    <row r="60" spans="1:13" ht="17.25" customHeight="1">
      <c r="A60" s="22"/>
      <c r="B60" s="23" t="s">
        <v>58</v>
      </c>
      <c r="C60" s="27">
        <v>0.18</v>
      </c>
      <c r="D60" s="22"/>
      <c r="E60" s="22"/>
      <c r="F60" s="24"/>
      <c r="G60" s="24"/>
      <c r="H60" s="24"/>
      <c r="I60" s="24"/>
      <c r="J60" s="24"/>
      <c r="K60" s="25"/>
    </row>
    <row r="61" spans="1:13" ht="20.25" customHeight="1">
      <c r="A61" s="10"/>
      <c r="B61" s="11" t="s">
        <v>57</v>
      </c>
      <c r="C61" s="11" t="s">
        <v>0</v>
      </c>
      <c r="D61" s="10"/>
      <c r="E61" s="10"/>
      <c r="F61" s="21"/>
      <c r="G61" s="21"/>
      <c r="H61" s="21"/>
      <c r="I61" s="21"/>
      <c r="J61" s="21"/>
      <c r="K61" s="20"/>
    </row>
    <row r="62" spans="1:13" ht="48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3" ht="48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3" ht="48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48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48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48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48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48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48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4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48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48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48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48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48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48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48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48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48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48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48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48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48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48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48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48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48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48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48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48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48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48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48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48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48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48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48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48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48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48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48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48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48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48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48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48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48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48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48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48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48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48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48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48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48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48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48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48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48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48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48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48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48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48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48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48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48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48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48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48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48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48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48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48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48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48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48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48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48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48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48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48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48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48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48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48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48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48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48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48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48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48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48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48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48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48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48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48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48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48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48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48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48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48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48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48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48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48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48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48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48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48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48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48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48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48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48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48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48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48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48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48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48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48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48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48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48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48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48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48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48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48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48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48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48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48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48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48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48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48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48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48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48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48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48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48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48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48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48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48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48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48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48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48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48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48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48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48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48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48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48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48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48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48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48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48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48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48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48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48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48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48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48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48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48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48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48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48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48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48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48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48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48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48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48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48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48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48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48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48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48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48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48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48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48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48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48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48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48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48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48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48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48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48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48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48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48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48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48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48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48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48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48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48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48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48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48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48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48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48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48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48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48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48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48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48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48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48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48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48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48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48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48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48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48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48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48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48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48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48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48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48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48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48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48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48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48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48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48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48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48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48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48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48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48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48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48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48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48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48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48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48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48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48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48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48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48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48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48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48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48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48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48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48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48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48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48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48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48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48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48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48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48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48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48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48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48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48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48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48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48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48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48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48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48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48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48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48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48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48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48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48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48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48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48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48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48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48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48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48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48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48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48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48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48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48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48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48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48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48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48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48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48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48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48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48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48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48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48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48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48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48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48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48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48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48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48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48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48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48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48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48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48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48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48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48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48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48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48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48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48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48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48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48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48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48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48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48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48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48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48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48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48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48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48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48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48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48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48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48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48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48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48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48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48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48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48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48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48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48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48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48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48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48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48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48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48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48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48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48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48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48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48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48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48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48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48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48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48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48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48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48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48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48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48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48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48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48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48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48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48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48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48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48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48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48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48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48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48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48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48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48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48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48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48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48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48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48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48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48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48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48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48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48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48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48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48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48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48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48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48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48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48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48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48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48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48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48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48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48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48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48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48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48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48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48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48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48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48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48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48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48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48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48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48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48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48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48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48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48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48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48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48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48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48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48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48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48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48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48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48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48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48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48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48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48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48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48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48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48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48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48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48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48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48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48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48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48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48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48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48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48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48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48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48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48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48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48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48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48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48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48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48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48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48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48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48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48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48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48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48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48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48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48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48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48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48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48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48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48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48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48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48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48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48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48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48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48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48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48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48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48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48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48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48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48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48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48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48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48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48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48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48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48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48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48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48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48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48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48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48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48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48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48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48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48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48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48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48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48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48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48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48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48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48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48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48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48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48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48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48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48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48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48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48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48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48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48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48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48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48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48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48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48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48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48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48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48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48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48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48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48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48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48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48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48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48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48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48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48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48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48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48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48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48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48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48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48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48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48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48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48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48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48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48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48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48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48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48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48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48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48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48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48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48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48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48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48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48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48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48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48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48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48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48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48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48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48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48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48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48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48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48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48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48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48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48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48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48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48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48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48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48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48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48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48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48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48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48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48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48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48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48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48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48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48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48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48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48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48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1:11" ht="48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1:11" ht="48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1:11" ht="48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1:11" ht="48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1:11" ht="48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1:11" ht="48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1:11" ht="48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1:11" ht="48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1:11" ht="48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1:11" ht="48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1:11" ht="48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1:11" ht="48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1:11" ht="48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1:11" ht="48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1:11" ht="48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1:11" ht="48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1:11" ht="48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1:11" ht="48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1:11" ht="48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1:11" ht="48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1:11" ht="48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1:11" ht="48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1:11" ht="48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1:11" ht="48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1:11" ht="48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1:11" ht="48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1:11" ht="48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1:11" ht="48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1:11" ht="48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1:11" ht="48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1:11" ht="48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1:11" ht="48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1:11" ht="48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1:11" ht="48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1:11" ht="48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1:11" ht="48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1:11" ht="48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1:11" ht="48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1:11" ht="48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1:11" ht="48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1:11" ht="48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1:11" ht="48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1:11" ht="48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1:11" ht="48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1:11" ht="48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1:11" ht="48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1:11" ht="48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1:11" ht="48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1:11" ht="48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1:11" ht="48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1:11" ht="48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1:11" ht="48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1:11" ht="48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1:11" ht="48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1:11" ht="48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1:11" ht="48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1:11" ht="48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1:11" ht="48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1:11" ht="48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1:11" ht="48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1:11" ht="48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1:11" ht="48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1:11" ht="48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1:11" ht="48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1:11" ht="48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1:11" ht="48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1:11" ht="48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1:11" ht="48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1:11" ht="48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1:11" ht="48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1:11" ht="48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1:11" ht="48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1:11" ht="48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1:11" ht="48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1:11" ht="48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1:11" ht="48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1:11" ht="48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1:11" ht="48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1:11" ht="48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1:11" ht="48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1:11" ht="48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1:11" ht="48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1:11" ht="48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1:11" ht="48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1:11" ht="48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1:11" ht="48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1:11" ht="48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1:11" ht="48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1:11" ht="48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1:11" ht="48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1:11" ht="48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1:11" ht="48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1:11" ht="48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1:11" ht="48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1:11" ht="48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1:11" ht="48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1:11" ht="48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1:11" ht="48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1:11" ht="48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1:11" ht="48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1:11" ht="48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1:11" ht="48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1:11" ht="48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1:11" ht="48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1:11" ht="48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1:11" ht="48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1:11" ht="48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1:11" ht="48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1:11" ht="48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1:11" ht="48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1:11" ht="48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1:11" ht="48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1:11" ht="48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1:11" ht="48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1:11" ht="48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1:11" ht="48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1:11" ht="48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1:11" ht="48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1:11" ht="48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1:11" ht="48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1:11" ht="48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1:11" ht="48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1:11" ht="48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1:11" ht="48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1:11" ht="48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1:11" ht="48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1:11" ht="48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1:11" ht="48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1:11" ht="48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1:11" ht="48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1:11" ht="48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1:11" ht="48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1:11" ht="48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1:11" ht="48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1:11" ht="48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1:11" ht="48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1:11" ht="48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1:11" ht="48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1:11" ht="48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1:11" ht="48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1:11" ht="48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1:11" ht="48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1:11" ht="48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1:11" ht="48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1:11" ht="48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1:11" ht="48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1:11" ht="48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1:11" ht="48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1:11" ht="48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1:11" ht="48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1:11" ht="48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1:11" ht="48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1:11" ht="48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1:11" ht="48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1:11" ht="48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1:11" ht="48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1:11" ht="48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1:11" ht="48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1:11" ht="48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1:11" ht="48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1:11" ht="48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1:11" ht="48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1:11" ht="48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1:11" ht="48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1:11" ht="48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1:11" ht="48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1:11" ht="48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1:11" ht="48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1:11" ht="48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1:11" ht="48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1:11" ht="48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1:11" ht="48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1:11" ht="48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1:11" ht="48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1:11" ht="48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1:11" ht="48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1:11" ht="48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1:11" ht="48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1:11" ht="48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1:11" ht="48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1:11" ht="48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1:11" ht="48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1:11" ht="48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1:11" ht="48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1:11" ht="48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1:11" ht="48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1:11" ht="48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1:11" ht="48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1:11" ht="48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1:11" ht="48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1:11" ht="48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1:11" ht="48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1:11" ht="48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1:11" ht="48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1:11" ht="48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1:11" ht="48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1:11" ht="48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1:11" ht="48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1:11" ht="48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1:11" ht="48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1:11" ht="48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1:11" ht="48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1:11" ht="48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1:11" ht="48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1:11" ht="48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1:11" ht="48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1:11" ht="48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1:11" ht="48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1:11" ht="48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1:11" ht="48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1:11" ht="48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1:11" ht="48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1:11" ht="48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1:11" ht="48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1:11" ht="48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1:11" ht="48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1:11" ht="48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1:11" ht="48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1:11" ht="48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1:11" ht="48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1:11" ht="48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1:11" ht="48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1:11" ht="48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1:11" ht="48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1:11" ht="48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1:11" ht="48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1:11" ht="48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1:11" ht="48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1:11" ht="48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1:11" ht="48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1:11" ht="48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1:11" ht="48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1:11" ht="48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1:11" ht="48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1:11" ht="48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1:11" ht="48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1:11" ht="48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1:11" ht="48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1:11" ht="48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1:11" ht="48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1:11" ht="48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1:11" ht="48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1:11" ht="48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1:11" ht="48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1:11" ht="48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1:11" ht="48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1:11" ht="48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1:11" ht="48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1:11" ht="48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1:11" ht="48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1:11" ht="48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1:11" ht="48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1:11" ht="48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1:11" ht="48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1:11" ht="48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1:11" ht="48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1:11" ht="48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1:11" ht="48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1:11" ht="48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1:11" ht="48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1:11" ht="48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1:11" ht="48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1:11" ht="48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1:11" ht="48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1:11" ht="48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1:11" ht="48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1:11" ht="48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1:11" ht="48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1:11" ht="48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1:11" ht="48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1:11" ht="48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1:11" ht="48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1:11" ht="48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1:11" ht="48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1:11" ht="48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1:11" ht="48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1:11" ht="48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1:11" ht="48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1:11" ht="48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1:11" ht="48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1:11" ht="48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1:11" ht="48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1:11" ht="48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1:11" ht="48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1:11" ht="48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1:11" ht="48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1:11" ht="48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1:11" ht="48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1:11" ht="48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1:11" ht="48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1:11" ht="48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1:11" ht="48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1:11" ht="48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1:11" ht="48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1:11" ht="48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1:11" ht="48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1:11" ht="48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1:11" ht="48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1:11" ht="48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1:11" ht="48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1:11" ht="48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1:11" ht="48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1:11" ht="48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1:11" ht="48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1:11" ht="48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1:11" ht="48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1:11" ht="48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1:11" ht="48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1:11" ht="48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1:11" ht="48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1:11" ht="48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1:11" ht="48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1:11" ht="48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1:11" ht="48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1:11" ht="48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1:11" ht="48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1:11" ht="48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1:11" ht="48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1:11" ht="48" customHeigh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1:11" ht="48" customHeigh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1:11" ht="48" customHeigh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1:11" ht="48" customHeigh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1:11" ht="48" customHeigh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1:11" ht="48" customHeigh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1:11" ht="48" customHeigh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1:11" ht="48" customHeigh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1:11" ht="48" customHeigh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1:11" ht="48" customHeigh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1:11" ht="48" customHeigh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1:11" ht="48" customHeigh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1:11" ht="48" customHeigh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1:11" ht="48" customHeigh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1:11" ht="48" customHeigh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1:11" ht="48" customHeigh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1:11" ht="48" customHeigh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1:11" ht="48" customHeigh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1:11" ht="48" customHeigh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1:11" ht="48" customHeigh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1:11" ht="48" customHeigh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1:11" ht="48" customHeigh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1:11" ht="48" customHeigh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1:11" ht="48" customHeigh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1:11" ht="48" customHeigh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1:11" ht="48" customHeigh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1:11" ht="48" customHeigh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1:11" ht="48" customHeigh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1:11" ht="48" customHeigh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1:11" ht="48" customHeigh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1:11" ht="48" customHeigh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1:11" ht="48" customHeigh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1:11" ht="48" customHeigh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1:11" ht="48" customHeigh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1:11" ht="48" customHeigh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1:11" ht="48" customHeigh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1:11" ht="48" customHeigh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1:11" ht="48" customHeigh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1:11" ht="48" customHeigh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1:11" ht="48" customHeigh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ht="48" customHeigh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ht="48" customHeigh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ht="48" customHeigh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ht="48" customHeigh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1:11" ht="48" customHeigh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1:11" ht="48" customHeigh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1:11" ht="48" customHeigh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1:11" ht="48" customHeigh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1:11" ht="48" customHeigh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1:11" ht="48" customHeigh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1:11" ht="48" customHeigh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1:11" ht="48" customHeigh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1:11" ht="48" customHeigh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1:11" ht="48" customHeigh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1:11" ht="48" customHeigh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1:11" ht="48" customHeigh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1:11" ht="48" customHeigh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1:11" ht="48" customHeigh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1:11" ht="48" customHeigh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1:11" ht="48" customHeigh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1:11" ht="48" customHeigh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1:11" ht="48" customHeigh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1:11" ht="48" customHeigh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1:11" ht="48" customHeigh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1:11" ht="48" customHeigh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1:11" ht="48" customHeigh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1:11" ht="48" customHeigh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1:11" ht="48" customHeigh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1:11" ht="48" customHeigh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1:11" ht="48" customHeigh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1:11" ht="48" customHeigh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1:11" ht="48" customHeigh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1:11" ht="48" customHeigh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1:11" ht="48" customHeigh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1:11" ht="48" customHeigh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1:11" ht="48" customHeigh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1:11" ht="48" customHeigh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1:11" ht="48" customHeigh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1:11" ht="48" customHeigh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1:11" ht="48" customHeigh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1:11" ht="48" customHeigh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1:11" ht="48" customHeigh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1:11" ht="48" customHeigh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1:11" ht="48" customHeigh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1:11" ht="48" customHeigh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1:11" ht="48" customHeigh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1:11" ht="48" customHeigh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1:11" ht="48" customHeigh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1:11" ht="48" customHeigh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1:11" ht="48" customHeigh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1:11" ht="48" customHeigh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1:11" ht="48" customHeigh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1:11" ht="48" customHeigh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1:11" ht="48" customHeigh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1:11" ht="48" customHeigh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1:11" ht="48" customHeigh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1:11" ht="48" customHeigh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1:11" ht="48" customHeigh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1:11" ht="48" customHeigh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1:11" ht="48" customHeigh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1:11" ht="48" customHeigh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1:11" ht="48" customHeigh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1:11" ht="48" customHeigh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1:11" ht="48" customHeigh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1:11" ht="48" customHeigh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1:11" ht="48" customHeigh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1:11" ht="48" customHeigh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1:11" ht="48" customHeigh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1:11" ht="48" customHeigh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1:11" ht="48" customHeigh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1:11" ht="48" customHeigh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1:11" ht="48" customHeigh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1:11" ht="48" customHeigh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1:11" ht="48" customHeigh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1:11" ht="48" customHeigh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1:11" ht="48" customHeigh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1:11" ht="48" customHeigh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</sheetData>
  <mergeCells count="20">
    <mergeCell ref="A1:K1"/>
    <mergeCell ref="A4:A9"/>
    <mergeCell ref="B4:B9"/>
    <mergeCell ref="D4:D5"/>
    <mergeCell ref="E4:F5"/>
    <mergeCell ref="G4:H5"/>
    <mergeCell ref="I4:J5"/>
    <mergeCell ref="K4:K9"/>
    <mergeCell ref="D6:D9"/>
    <mergeCell ref="I6:I9"/>
    <mergeCell ref="J6:J9"/>
    <mergeCell ref="L35:Q35"/>
    <mergeCell ref="A29:K29"/>
    <mergeCell ref="A11:K11"/>
    <mergeCell ref="A14:K14"/>
    <mergeCell ref="F6:F9"/>
    <mergeCell ref="G6:G9"/>
    <mergeCell ref="H6:H9"/>
    <mergeCell ref="C4:C9"/>
    <mergeCell ref="E6:E9"/>
  </mergeCells>
  <printOptions horizontalCentered="1"/>
  <pageMargins left="0.16" right="0.21" top="0.75" bottom="0.75" header="0.3" footer="0.3"/>
  <pageSetup scale="98" orientation="landscape" cellComments="asDisplayed" verticalDpi="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xarjtaghritskhva</vt:lpstr>
      <vt:lpstr>xarjtaghritskhva!Print_Area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2018-02-09T07:27:13Z</cp:lastPrinted>
  <dcterms:created xsi:type="dcterms:W3CDTF">1996-10-14T23:33:28Z</dcterms:created>
  <dcterms:modified xsi:type="dcterms:W3CDTF">2018-02-14T10:30:47Z</dcterms:modified>
</cp:coreProperties>
</file>