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255" windowHeight="10155" tabRatio="907" activeTab="1"/>
  </bookViews>
  <sheets>
    <sheet name="კრებსითი" sheetId="63" r:id="rId1"/>
    <sheet name="ჩუნჩხა" sheetId="62" r:id="rId2"/>
    <sheet name="მარტუნი" sheetId="61" r:id="rId3"/>
    <sheet name="ხორენია" sheetId="60" r:id="rId4"/>
    <sheet name="ბავრა" sheetId="59" r:id="rId5"/>
    <sheet name="ხოსპიო" sheetId="58" r:id="rId6"/>
    <sheet name="ხანდო" sheetId="57" r:id="rId7"/>
    <sheet name="ერინჯა" sheetId="56" r:id="rId8"/>
    <sheet name="დავნია" sheetId="55" r:id="rId9"/>
    <sheet name="ხავეთი" sheetId="54" r:id="rId10"/>
    <sheet name="ტურცხი" sheetId="53" r:id="rId11"/>
    <sheet name="მიასნიკიანი" sheetId="52" r:id="rId12"/>
    <sheet name="დადეში" sheetId="51" r:id="rId13"/>
    <sheet name="პტენა" sheetId="50" r:id="rId14"/>
    <sheet name="აზმანა" sheetId="49" r:id="rId15"/>
    <sheet name="ქარცეფი" sheetId="48" r:id="rId16"/>
    <sheet name="ოკამი" sheetId="47" r:id="rId17"/>
    <sheet name="სირკვა" sheetId="46" r:id="rId18"/>
    <sheet name="მოდეგამი" sheetId="45" r:id="rId19"/>
    <sheet name="აგანა" sheetId="44" r:id="rId20"/>
    <sheet name="ალათუმანი" sheetId="43" r:id="rId21"/>
    <sheet name="ბეჟანო" sheetId="42" r:id="rId22"/>
    <sheet name="კოჩია" sheetId="41" r:id="rId23"/>
    <sheet name="კოთელია" sheetId="40" r:id="rId24"/>
    <sheet name="თახჩა" sheetId="39" r:id="rId25"/>
    <sheet name="ბუზავეთი" sheetId="38" r:id="rId26"/>
    <sheet name="აბული" sheetId="37" r:id="rId27"/>
    <sheet name="ხულგუმო" sheetId="36" r:id="rId28"/>
    <sheet name="კულიკამი" sheetId="35" r:id="rId29"/>
    <sheet name="კარტიკამი" sheetId="33" r:id="rId30"/>
    <sheet name="ფილიპოვკა" sheetId="32" r:id="rId31"/>
    <sheet name="ტრკნა" sheetId="31" r:id="rId32"/>
    <sheet name="ოლავერდი" sheetId="30" r:id="rId33"/>
    <sheet name="გომანი" sheetId="29" r:id="rId34"/>
    <sheet name="ბუღაშენი" sheetId="28" r:id="rId35"/>
    <sheet name="ბალხო" sheetId="27" r:id="rId36"/>
    <sheet name="ზაკი" sheetId="26" r:id="rId37"/>
    <sheet name="დილისკა" sheetId="25" r:id="rId38"/>
    <sheet name="კუმურდო" sheetId="24" r:id="rId39"/>
    <sheet name="კიროვაკანი" sheetId="23" r:id="rId40"/>
    <sheet name="აფნიას" sheetId="22" r:id="rId41"/>
    <sheet name="გოგაშენი" sheetId="21" r:id="rId42"/>
    <sheet name="ჩამძვრალას" sheetId="20" r:id="rId43"/>
    <sheet name="მურჯახეთი" sheetId="19" r:id="rId44"/>
    <sheet name="პ. სამსარი " sheetId="18" r:id="rId45"/>
    <sheet name="დ. სამსარი" sheetId="17" r:id="rId46"/>
    <sheet name="მერენია" sheetId="16" r:id="rId47"/>
    <sheet name="იხტილა" sheetId="15" r:id="rId48"/>
    <sheet name="ბარალეთი" sheetId="14" r:id="rId49"/>
    <sheet name="ორჯა" sheetId="13" r:id="rId50"/>
    <sheet name="თოთხამი" sheetId="12" r:id="rId51"/>
    <sheet name="მაჯადია" sheetId="11" r:id="rId52"/>
    <sheet name="არაგვა" sheetId="10" r:id="rId53"/>
    <sheet name="კოკიო" sheetId="9" r:id="rId54"/>
    <sheet name="ვარევანი" sheetId="8" r:id="rId55"/>
    <sheet name="ალასტანი" sheetId="7" r:id="rId56"/>
    <sheet name="ლომატურცხი" sheetId="6" r:id="rId57"/>
    <sheet name="ღადოლარი" sheetId="5" r:id="rId58"/>
    <sheet name="ბურნაშენი" sheetId="4" r:id="rId59"/>
    <sheet name="აზავეთი" sheetId="3" r:id="rId6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7"/>
  <c r="D8" i="4" l="1"/>
  <c r="D10" i="29"/>
  <c r="D10" i="44"/>
  <c r="E67" i="63" l="1"/>
  <c r="D31" i="62" l="1"/>
  <c r="D27"/>
  <c r="D28" s="1"/>
  <c r="D22"/>
  <c r="D12"/>
  <c r="D13" s="1"/>
  <c r="D10"/>
  <c r="D23" s="1"/>
  <c r="D9"/>
  <c r="D31" i="61"/>
  <c r="D27"/>
  <c r="D29" s="1"/>
  <c r="D22"/>
  <c r="D12"/>
  <c r="D13" s="1"/>
  <c r="D10"/>
  <c r="D23" s="1"/>
  <c r="D9"/>
  <c r="D31" i="60"/>
  <c r="D27"/>
  <c r="D28" s="1"/>
  <c r="D22"/>
  <c r="D12"/>
  <c r="D13" s="1"/>
  <c r="D10"/>
  <c r="D23" s="1"/>
  <c r="D9"/>
  <c r="D31" i="59"/>
  <c r="D27"/>
  <c r="D28" s="1"/>
  <c r="D22"/>
  <c r="D12"/>
  <c r="D13" s="1"/>
  <c r="D10"/>
  <c r="D23" s="1"/>
  <c r="D9"/>
  <c r="D31" i="58"/>
  <c r="D27"/>
  <c r="D28" s="1"/>
  <c r="D22"/>
  <c r="D12"/>
  <c r="D13" s="1"/>
  <c r="D10"/>
  <c r="D23" s="1"/>
  <c r="D9"/>
  <c r="D23" i="57"/>
  <c r="D31"/>
  <c r="D27"/>
  <c r="D28" s="1"/>
  <c r="D24"/>
  <c r="D22"/>
  <c r="D12"/>
  <c r="D13" s="1"/>
  <c r="D11"/>
  <c r="D9"/>
  <c r="D31" i="56"/>
  <c r="D27"/>
  <c r="D28" s="1"/>
  <c r="D22"/>
  <c r="D12"/>
  <c r="D13" s="1"/>
  <c r="D10"/>
  <c r="D23" s="1"/>
  <c r="D9"/>
  <c r="D31" i="55"/>
  <c r="D27"/>
  <c r="D28" s="1"/>
  <c r="D22"/>
  <c r="D12"/>
  <c r="D13" s="1"/>
  <c r="D10"/>
  <c r="D23" s="1"/>
  <c r="D9"/>
  <c r="D31" i="54"/>
  <c r="D27"/>
  <c r="D28" s="1"/>
  <c r="D22"/>
  <c r="D12"/>
  <c r="D13" s="1"/>
  <c r="D10"/>
  <c r="D23" s="1"/>
  <c r="D9"/>
  <c r="D31" i="53"/>
  <c r="D27"/>
  <c r="D28" s="1"/>
  <c r="D22"/>
  <c r="D12"/>
  <c r="D10"/>
  <c r="D23" s="1"/>
  <c r="D9"/>
  <c r="D31" i="52"/>
  <c r="D27"/>
  <c r="D29" s="1"/>
  <c r="D22"/>
  <c r="D12"/>
  <c r="D13" s="1"/>
  <c r="D10"/>
  <c r="D23" s="1"/>
  <c r="D9"/>
  <c r="D31" i="51"/>
  <c r="D27"/>
  <c r="D28" s="1"/>
  <c r="D22"/>
  <c r="D12"/>
  <c r="D13" s="1"/>
  <c r="D10"/>
  <c r="D23" s="1"/>
  <c r="D9"/>
  <c r="D31" i="50"/>
  <c r="D27"/>
  <c r="D28" s="1"/>
  <c r="D22"/>
  <c r="D12"/>
  <c r="D13" s="1"/>
  <c r="D10"/>
  <c r="D23" s="1"/>
  <c r="D9"/>
  <c r="D31" i="49"/>
  <c r="D27"/>
  <c r="D22"/>
  <c r="D12"/>
  <c r="D10"/>
  <c r="D23" s="1"/>
  <c r="D9"/>
  <c r="D31" i="48"/>
  <c r="D27"/>
  <c r="D28" s="1"/>
  <c r="D22"/>
  <c r="D12"/>
  <c r="D13" s="1"/>
  <c r="D10"/>
  <c r="D23" s="1"/>
  <c r="D9"/>
  <c r="D31" i="47"/>
  <c r="D27"/>
  <c r="D28" s="1"/>
  <c r="D22"/>
  <c r="D12"/>
  <c r="D13" s="1"/>
  <c r="D10"/>
  <c r="D23" s="1"/>
  <c r="D9"/>
  <c r="D31" i="46"/>
  <c r="D27"/>
  <c r="D28" s="1"/>
  <c r="D22"/>
  <c r="D12"/>
  <c r="D13" s="1"/>
  <c r="D10"/>
  <c r="D23" s="1"/>
  <c r="D9"/>
  <c r="D31" i="45"/>
  <c r="D27"/>
  <c r="D28" s="1"/>
  <c r="D22"/>
  <c r="D12"/>
  <c r="D13" s="1"/>
  <c r="D10"/>
  <c r="D23" s="1"/>
  <c r="D9"/>
  <c r="D31" i="44"/>
  <c r="D27"/>
  <c r="D28" s="1"/>
  <c r="D22"/>
  <c r="D12"/>
  <c r="D13" s="1"/>
  <c r="D23"/>
  <c r="D9"/>
  <c r="D31" i="43"/>
  <c r="D27"/>
  <c r="D28" s="1"/>
  <c r="D22"/>
  <c r="D12"/>
  <c r="D13" s="1"/>
  <c r="D10"/>
  <c r="D23" s="1"/>
  <c r="D9"/>
  <c r="D31" i="42"/>
  <c r="D27"/>
  <c r="D28" s="1"/>
  <c r="D22"/>
  <c r="D12"/>
  <c r="D13" s="1"/>
  <c r="D10"/>
  <c r="D23" s="1"/>
  <c r="D9"/>
  <c r="D31" i="41"/>
  <c r="D27"/>
  <c r="D28" s="1"/>
  <c r="D22"/>
  <c r="D12"/>
  <c r="D13" s="1"/>
  <c r="D10"/>
  <c r="D23" s="1"/>
  <c r="D9"/>
  <c r="D31" i="40"/>
  <c r="D27"/>
  <c r="D28" s="1"/>
  <c r="D22"/>
  <c r="D12"/>
  <c r="D13" s="1"/>
  <c r="D10"/>
  <c r="D23" s="1"/>
  <c r="D9"/>
  <c r="D27" i="39"/>
  <c r="D23"/>
  <c r="D24" s="1"/>
  <c r="D18"/>
  <c r="D12"/>
  <c r="D10"/>
  <c r="D9"/>
  <c r="D31" i="38"/>
  <c r="D27"/>
  <c r="D28" s="1"/>
  <c r="D22"/>
  <c r="D12"/>
  <c r="D10"/>
  <c r="D23" s="1"/>
  <c r="D9"/>
  <c r="D31" i="37"/>
  <c r="D27"/>
  <c r="D28" s="1"/>
  <c r="D22"/>
  <c r="D12"/>
  <c r="D13" s="1"/>
  <c r="D10"/>
  <c r="D23" s="1"/>
  <c r="D9"/>
  <c r="D31" i="36"/>
  <c r="D27"/>
  <c r="D28" s="1"/>
  <c r="D22"/>
  <c r="D12"/>
  <c r="D13" s="1"/>
  <c r="D10"/>
  <c r="D23" s="1"/>
  <c r="D9"/>
  <c r="D31" i="35"/>
  <c r="D27"/>
  <c r="D28" s="1"/>
  <c r="D22"/>
  <c r="D12"/>
  <c r="D13" s="1"/>
  <c r="D10"/>
  <c r="D23" s="1"/>
  <c r="D9"/>
  <c r="D31" i="33"/>
  <c r="D27"/>
  <c r="D28" s="1"/>
  <c r="D22"/>
  <c r="D12"/>
  <c r="D13" s="1"/>
  <c r="D10"/>
  <c r="D23" s="1"/>
  <c r="D9"/>
  <c r="D31" i="32"/>
  <c r="D27"/>
  <c r="D28" s="1"/>
  <c r="D22"/>
  <c r="D12"/>
  <c r="D13" s="1"/>
  <c r="D10"/>
  <c r="D23" s="1"/>
  <c r="D9"/>
  <c r="D31" i="31"/>
  <c r="D27"/>
  <c r="D28" s="1"/>
  <c r="D22"/>
  <c r="D12"/>
  <c r="D13" s="1"/>
  <c r="D10"/>
  <c r="D23" s="1"/>
  <c r="D9"/>
  <c r="D31" i="30"/>
  <c r="D27"/>
  <c r="D22"/>
  <c r="D12"/>
  <c r="D13" s="1"/>
  <c r="D10"/>
  <c r="D23" s="1"/>
  <c r="D9"/>
  <c r="D31" i="29"/>
  <c r="D27"/>
  <c r="D28" s="1"/>
  <c r="D22"/>
  <c r="D12"/>
  <c r="D13" s="1"/>
  <c r="D23"/>
  <c r="D9"/>
  <c r="D31" i="28"/>
  <c r="D27"/>
  <c r="D28" s="1"/>
  <c r="D22"/>
  <c r="D12"/>
  <c r="D13" s="1"/>
  <c r="D10"/>
  <c r="D23" s="1"/>
  <c r="D9"/>
  <c r="D31" i="27"/>
  <c r="D27"/>
  <c r="D28" s="1"/>
  <c r="D22"/>
  <c r="D12"/>
  <c r="D13" s="1"/>
  <c r="D10"/>
  <c r="D23" s="1"/>
  <c r="D9"/>
  <c r="D31" i="26"/>
  <c r="D27"/>
  <c r="D28" s="1"/>
  <c r="D22"/>
  <c r="D12"/>
  <c r="D13" s="1"/>
  <c r="D10"/>
  <c r="D23" s="1"/>
  <c r="D9"/>
  <c r="D31" i="25"/>
  <c r="D27"/>
  <c r="D28" s="1"/>
  <c r="D24"/>
  <c r="D22"/>
  <c r="D12"/>
  <c r="D10"/>
  <c r="D23" s="1"/>
  <c r="D9"/>
  <c r="D10" i="24"/>
  <c r="D31"/>
  <c r="D27"/>
  <c r="D28" s="1"/>
  <c r="D24"/>
  <c r="D22"/>
  <c r="D12"/>
  <c r="D23"/>
  <c r="D9"/>
  <c r="D31" i="23"/>
  <c r="D29"/>
  <c r="D27"/>
  <c r="D28" s="1"/>
  <c r="D22"/>
  <c r="D12"/>
  <c r="D13" s="1"/>
  <c r="D10"/>
  <c r="D23" s="1"/>
  <c r="D9"/>
  <c r="D31" i="22"/>
  <c r="D27"/>
  <c r="D28" s="1"/>
  <c r="D22"/>
  <c r="D12"/>
  <c r="D10"/>
  <c r="D23" s="1"/>
  <c r="D9"/>
  <c r="D10" i="21"/>
  <c r="D23" s="1"/>
  <c r="D24"/>
  <c r="D31"/>
  <c r="D27"/>
  <c r="D22"/>
  <c r="D12"/>
  <c r="D13" s="1"/>
  <c r="D9"/>
  <c r="D31" i="20"/>
  <c r="D29"/>
  <c r="D27"/>
  <c r="D28" s="1"/>
  <c r="D22"/>
  <c r="D12"/>
  <c r="D13" s="1"/>
  <c r="D10"/>
  <c r="D23" s="1"/>
  <c r="D9"/>
  <c r="D32" i="19"/>
  <c r="D28"/>
  <c r="D29" s="1"/>
  <c r="D23"/>
  <c r="D12"/>
  <c r="D13" s="1"/>
  <c r="D10"/>
  <c r="D24" s="1"/>
  <c r="D9"/>
  <c r="D31" i="18"/>
  <c r="D27"/>
  <c r="D28" s="1"/>
  <c r="D22"/>
  <c r="D12"/>
  <c r="D10"/>
  <c r="D23" s="1"/>
  <c r="D9"/>
  <c r="D31" i="17"/>
  <c r="D27"/>
  <c r="D28" s="1"/>
  <c r="D22"/>
  <c r="D12"/>
  <c r="D10"/>
  <c r="D23" s="1"/>
  <c r="D9"/>
  <c r="D31" i="16"/>
  <c r="D27"/>
  <c r="D28" s="1"/>
  <c r="D22"/>
  <c r="D12"/>
  <c r="D13" s="1"/>
  <c r="D10"/>
  <c r="D23" s="1"/>
  <c r="D9"/>
  <c r="D31" i="15"/>
  <c r="D27"/>
  <c r="D28" s="1"/>
  <c r="D22"/>
  <c r="D12"/>
  <c r="D13" s="1"/>
  <c r="D10"/>
  <c r="D23" s="1"/>
  <c r="D9"/>
  <c r="D31" i="14"/>
  <c r="D27"/>
  <c r="D28" s="1"/>
  <c r="D22"/>
  <c r="D12"/>
  <c r="D10"/>
  <c r="D23" s="1"/>
  <c r="D9"/>
  <c r="D31" i="13"/>
  <c r="D27"/>
  <c r="D28" s="1"/>
  <c r="D22"/>
  <c r="D12"/>
  <c r="D13" s="1"/>
  <c r="D10"/>
  <c r="D23" s="1"/>
  <c r="D9"/>
  <c r="D31" i="12"/>
  <c r="D27"/>
  <c r="D22"/>
  <c r="D12"/>
  <c r="D10"/>
  <c r="D11" s="1"/>
  <c r="D9"/>
  <c r="D31" i="11"/>
  <c r="D27"/>
  <c r="D28" s="1"/>
  <c r="D22"/>
  <c r="D12"/>
  <c r="D10"/>
  <c r="D23" s="1"/>
  <c r="D9"/>
  <c r="D31" i="10"/>
  <c r="D27"/>
  <c r="D28" s="1"/>
  <c r="D22"/>
  <c r="D12"/>
  <c r="D10"/>
  <c r="D23" s="1"/>
  <c r="D9"/>
  <c r="D31" i="9"/>
  <c r="D27"/>
  <c r="D28" s="1"/>
  <c r="D22"/>
  <c r="D12"/>
  <c r="D13" s="1"/>
  <c r="D10"/>
  <c r="D23" s="1"/>
  <c r="D9"/>
  <c r="D31" i="8"/>
  <c r="D27"/>
  <c r="D28" s="1"/>
  <c r="D22"/>
  <c r="D12"/>
  <c r="D13" s="1"/>
  <c r="D10"/>
  <c r="D23" s="1"/>
  <c r="D9"/>
  <c r="D31" i="7"/>
  <c r="D27"/>
  <c r="D28" s="1"/>
  <c r="D22"/>
  <c r="D12"/>
  <c r="D10"/>
  <c r="D23" s="1"/>
  <c r="D9"/>
  <c r="D31" i="6"/>
  <c r="D27"/>
  <c r="D28" s="1"/>
  <c r="D22"/>
  <c r="D12"/>
  <c r="D13" s="1"/>
  <c r="D10"/>
  <c r="D23" s="1"/>
  <c r="D9"/>
  <c r="D31" i="5"/>
  <c r="D27"/>
  <c r="D28" s="1"/>
  <c r="D22"/>
  <c r="D12"/>
  <c r="D13" s="1"/>
  <c r="D10"/>
  <c r="D23" s="1"/>
  <c r="D9"/>
  <c r="D29" i="4"/>
  <c r="D25"/>
  <c r="D27" s="1"/>
  <c r="D20"/>
  <c r="D10"/>
  <c r="D9"/>
  <c r="D21"/>
  <c r="D7"/>
  <c r="D19" i="39" l="1"/>
  <c r="D13"/>
  <c r="D28" i="49"/>
  <c r="D29" i="56"/>
  <c r="D13" i="53"/>
  <c r="D29"/>
  <c r="D29" i="50"/>
  <c r="D13" i="49"/>
  <c r="D29" i="46"/>
  <c r="D29" i="45"/>
  <c r="D13" i="38"/>
  <c r="D13" i="25"/>
  <c r="D11"/>
  <c r="D29"/>
  <c r="D13" i="24"/>
  <c r="D29" i="22"/>
  <c r="D13"/>
  <c r="D13" i="18"/>
  <c r="D29"/>
  <c r="D13" i="17"/>
  <c r="D13" i="14"/>
  <c r="D29" i="12"/>
  <c r="D13" i="11"/>
  <c r="D29"/>
  <c r="D29" i="10"/>
  <c r="D13"/>
  <c r="D29" i="8"/>
  <c r="D29" i="57"/>
  <c r="D29" i="29"/>
  <c r="D29" i="44"/>
  <c r="D29" i="5"/>
  <c r="D29" i="60"/>
  <c r="D29" i="62"/>
  <c r="D11"/>
  <c r="D28" i="61"/>
  <c r="D11"/>
  <c r="D11" i="60"/>
  <c r="D29" i="59"/>
  <c r="D29" i="58"/>
  <c r="D11" i="59"/>
  <c r="D11" i="58"/>
  <c r="D11" i="56"/>
  <c r="D29" i="55"/>
  <c r="D11"/>
  <c r="D29" i="54"/>
  <c r="D11"/>
  <c r="D11" i="53"/>
  <c r="D28" i="52"/>
  <c r="D11"/>
  <c r="D29" i="51"/>
  <c r="D11"/>
  <c r="D11" i="50"/>
  <c r="D29" i="49"/>
  <c r="D11"/>
  <c r="D29" i="48"/>
  <c r="D11"/>
  <c r="D29" i="47"/>
  <c r="D11"/>
  <c r="D11" i="46"/>
  <c r="D11" i="45"/>
  <c r="D11" i="44"/>
  <c r="D29" i="43"/>
  <c r="D11"/>
  <c r="D29" i="42"/>
  <c r="D11"/>
  <c r="D29" i="41"/>
  <c r="D11"/>
  <c r="D29" i="40"/>
  <c r="D11"/>
  <c r="D25" i="39"/>
  <c r="D11"/>
  <c r="D29" i="38"/>
  <c r="D11"/>
  <c r="D29" i="37"/>
  <c r="D11"/>
  <c r="D29" i="36"/>
  <c r="D11"/>
  <c r="D29" i="35"/>
  <c r="D11"/>
  <c r="D29" i="33"/>
  <c r="D11"/>
  <c r="D29" i="32"/>
  <c r="D11"/>
  <c r="D29" i="31"/>
  <c r="D11"/>
  <c r="D28" i="30"/>
  <c r="D29"/>
  <c r="D11"/>
  <c r="D11" i="29"/>
  <c r="D29" i="28"/>
  <c r="D11"/>
  <c r="D29" i="27"/>
  <c r="D29" i="26"/>
  <c r="D11" i="27"/>
  <c r="D11" i="26"/>
  <c r="D29" i="24"/>
  <c r="D11"/>
  <c r="D11" i="23"/>
  <c r="D11" i="22"/>
  <c r="D29" i="21"/>
  <c r="D11"/>
  <c r="D28"/>
  <c r="D11" i="20"/>
  <c r="D30" i="19"/>
  <c r="D11"/>
  <c r="D11" i="18"/>
  <c r="D29" i="17"/>
  <c r="D11"/>
  <c r="D29" i="16"/>
  <c r="D11"/>
  <c r="D29" i="15"/>
  <c r="D11"/>
  <c r="D29" i="14"/>
  <c r="D11"/>
  <c r="D29" i="13"/>
  <c r="D11"/>
  <c r="D28" i="12"/>
  <c r="D23"/>
  <c r="D13"/>
  <c r="D11" i="11"/>
  <c r="D11" i="10"/>
  <c r="D29" i="9"/>
  <c r="D11"/>
  <c r="D11" i="8"/>
  <c r="D29" i="7"/>
  <c r="D13"/>
  <c r="D11"/>
  <c r="D29" i="6"/>
  <c r="D11"/>
  <c r="D11" i="5"/>
  <c r="D11" i="4"/>
  <c r="D26"/>
  <c r="D31" i="3" l="1"/>
  <c r="D22"/>
  <c r="D10"/>
  <c r="D27"/>
  <c r="D12"/>
  <c r="D13" s="1"/>
  <c r="D9"/>
  <c r="D29" l="1"/>
  <c r="D28"/>
  <c r="D11"/>
  <c r="D23"/>
</calcChain>
</file>

<file path=xl/sharedStrings.xml><?xml version="1.0" encoding="utf-8"?>
<sst xmlns="http://schemas.openxmlformats.org/spreadsheetml/2006/main" count="4102" uniqueCount="247">
  <si>
    <t>№</t>
  </si>
  <si>
    <t>#</t>
  </si>
  <si>
    <t>cali</t>
  </si>
  <si>
    <t>m. Soris xelfasi</t>
  </si>
  <si>
    <t>lari</t>
  </si>
  <si>
    <t>kompleqti</t>
  </si>
  <si>
    <t>samuSaos dasaxeleba</t>
  </si>
  <si>
    <t>ganzomileba</t>
  </si>
  <si>
    <t>raod-ba</t>
  </si>
  <si>
    <t>erT.fasi</t>
  </si>
  <si>
    <t>sul</t>
  </si>
  <si>
    <t xml:space="preserve">Tavi I               </t>
  </si>
  <si>
    <t>ganaTebis anZebis montaJi</t>
  </si>
  <si>
    <t>m.Soris xelfasi</t>
  </si>
  <si>
    <t>ganaTebis farebis montaJi</t>
  </si>
  <si>
    <t>el.sadenebisa da kabelebis montaJi</t>
  </si>
  <si>
    <t>gr/m</t>
  </si>
  <si>
    <t>liTonis boZebis SeRebva</t>
  </si>
  <si>
    <t>gamanawilebeli karadis montaji</t>
  </si>
  <si>
    <t xml:space="preserve"> jami </t>
  </si>
  <si>
    <t>jami Tavi I</t>
  </si>
  <si>
    <t xml:space="preserve">Tavi II               </t>
  </si>
  <si>
    <t xml:space="preserve"> masalebi</t>
  </si>
  <si>
    <t>1. ganaTebis anZa</t>
  </si>
  <si>
    <t>jami Tavi II</t>
  </si>
  <si>
    <t xml:space="preserve"> jami Tavi  I-II</t>
  </si>
  <si>
    <t>jami Tavi  II-III</t>
  </si>
  <si>
    <t>jami Tavi  III-IV</t>
  </si>
  <si>
    <t>jami Tavi  IV-V</t>
  </si>
  <si>
    <t>jami Tavi  VII-VIII</t>
  </si>
  <si>
    <t>4. el gamSvebi magnituri</t>
  </si>
  <si>
    <t>5. foto rele</t>
  </si>
  <si>
    <t>6. liTonis karada</t>
  </si>
  <si>
    <t>7. sanaTi 85 vt-iani eko naTuriT</t>
  </si>
  <si>
    <t>8.sahaero kabelis damWimi</t>
  </si>
  <si>
    <t>9.sahaero kabelis damWeri</t>
  </si>
  <si>
    <t>10.denmkveTi</t>
  </si>
  <si>
    <t>11. sanaTis mkvebavi sadeni 2X2,5</t>
  </si>
  <si>
    <t>3. kabeli 2X10 k=1,05</t>
  </si>
  <si>
    <t>ტერიტორიული ორგანოს დასახელება</t>
  </si>
  <si>
    <t>სოფელი</t>
  </si>
  <si>
    <t xml:space="preserve">ბოძების რაოდენობა </t>
  </si>
  <si>
    <t>აზავრეთი</t>
  </si>
  <si>
    <t>ბურნაშეთი</t>
  </si>
  <si>
    <t>ღადოლარი</t>
  </si>
  <si>
    <t>ლომატურცხი</t>
  </si>
  <si>
    <t>ალასტანი</t>
  </si>
  <si>
    <t>ვარევანი</t>
  </si>
  <si>
    <t>კოკიო</t>
  </si>
  <si>
    <t>არაგვა</t>
  </si>
  <si>
    <t>მაჯადია</t>
  </si>
  <si>
    <t>კორხი</t>
  </si>
  <si>
    <t>თოთხამი</t>
  </si>
  <si>
    <t>ორჯა</t>
  </si>
  <si>
    <t>ბარალეთი</t>
  </si>
  <si>
    <t>იხტილა</t>
  </si>
  <si>
    <t>მერენია</t>
  </si>
  <si>
    <t>ვაჩიანი</t>
  </si>
  <si>
    <t>მურჯახეთი</t>
  </si>
  <si>
    <t>ჩამძვრალა</t>
  </si>
  <si>
    <t>გოგაშენი</t>
  </si>
  <si>
    <t>აფნია</t>
  </si>
  <si>
    <t>კუმურდო</t>
  </si>
  <si>
    <t>კიროვაკანი</t>
  </si>
  <si>
    <t>დილისკა</t>
  </si>
  <si>
    <t>ზაკი</t>
  </si>
  <si>
    <t>ბალხო</t>
  </si>
  <si>
    <t>ბუღაშენი</t>
  </si>
  <si>
    <t>გომანი</t>
  </si>
  <si>
    <t>ოლავერდი</t>
  </si>
  <si>
    <t>ტრკნა</t>
  </si>
  <si>
    <t>კარწახი</t>
  </si>
  <si>
    <t>ფილიპოვკა</t>
  </si>
  <si>
    <t>კარტიკამი</t>
  </si>
  <si>
    <t>კულიკამი</t>
  </si>
  <si>
    <t>ხულგუმო</t>
  </si>
  <si>
    <t>აბული</t>
  </si>
  <si>
    <t>ბუზავეთი</t>
  </si>
  <si>
    <t>თახჩა</t>
  </si>
  <si>
    <t>კოთელია</t>
  </si>
  <si>
    <t>კოჩიო</t>
  </si>
  <si>
    <t>ბეჟანო</t>
  </si>
  <si>
    <t>ალათუმანი</t>
  </si>
  <si>
    <t>აგანა</t>
  </si>
  <si>
    <t>მოდეგამი</t>
  </si>
  <si>
    <t>სირკვა</t>
  </si>
  <si>
    <t>ოკამი</t>
  </si>
  <si>
    <t>ქარცეფი</t>
  </si>
  <si>
    <t>აზმანა</t>
  </si>
  <si>
    <t>პტენა</t>
  </si>
  <si>
    <t>სულდა</t>
  </si>
  <si>
    <t>დადეში</t>
  </si>
  <si>
    <t>მიასნიკიანი</t>
  </si>
  <si>
    <t>ბოზალი</t>
  </si>
  <si>
    <t>ტურცხი</t>
  </si>
  <si>
    <t>ხავეთი</t>
  </si>
  <si>
    <t>დავნია</t>
  </si>
  <si>
    <t>ერინჯა</t>
  </si>
  <si>
    <t>ხანდო</t>
  </si>
  <si>
    <t>ხოსპიო</t>
  </si>
  <si>
    <t>ბავრა</t>
  </si>
  <si>
    <t>ხორენია</t>
  </si>
  <si>
    <t xml:space="preserve">მარტუნი </t>
  </si>
  <si>
    <t>ჩუნჩხა</t>
  </si>
  <si>
    <t>სულ:</t>
  </si>
  <si>
    <t>ღირებულება ლარში</t>
  </si>
  <si>
    <t>დ. სამსარი</t>
  </si>
  <si>
    <t>პ. სამსარი</t>
  </si>
  <si>
    <t>________________ პრეტენდენტი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</si>
  <si>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</si>
  <si>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</si>
  <si>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</si>
  <si>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</si>
  <si>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</si>
  <si>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</si>
  <si>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</si>
  <si>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</si>
  <si>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</si>
  <si>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</si>
  <si>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</si>
  <si>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</si>
  <si>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</si>
  <si>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</si>
  <si>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</si>
  <si>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</si>
  <si>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</si>
  <si>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</si>
  <si>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</si>
  <si>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</si>
  <si>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</si>
  <si>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</si>
  <si>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</si>
  <si>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</si>
  <si>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</si>
  <si>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</si>
  <si>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</si>
  <si>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</si>
  <si>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</si>
  <si>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</si>
  <si>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</si>
  <si>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</si>
  <si>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</si>
  <si>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</si>
  <si>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</si>
  <si>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</si>
  <si>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</si>
  <si>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</si>
  <si>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</si>
  <si>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</si>
  <si>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</si>
  <si>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</si>
  <si>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</si>
  <si>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</si>
  <si>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</si>
  <si>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</si>
  <si>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</si>
  <si>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</si>
  <si>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</si>
  <si>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</si>
  <si>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</si>
  <si>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</si>
  <si>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</si>
  <si>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</si>
  <si>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</si>
  <si>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</si>
  <si>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</si>
  <si>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</si>
  <si>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</si>
  <si>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</si>
  <si>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</si>
  <si>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</si>
  <si>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</si>
  <si>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</si>
  <si>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Tavi I zednadebi xarjebi eleqtro samontaJo samuSaoebis Sromis 75%</t>
  </si>
  <si>
    <t>Tavi III satransporto xarjebi 3%</t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</si>
  <si>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ღადოლარის</t>
    </r>
    <r>
      <rPr>
        <b/>
        <sz val="10"/>
        <color theme="1"/>
        <rFont val="AcadNusx"/>
      </rPr>
      <t xml:space="preserve"> გარე განათების მოწყობა</t>
    </r>
  </si>
  <si>
    <t>Tavi V გამანაწილილებელ ქსელზე მიერთების საფასური</t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</si>
  <si>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 xml:space="preserve">სოფ. აზავრეთის </t>
    </r>
    <r>
      <rPr>
        <b/>
        <sz val="10"/>
        <color theme="1"/>
        <rFont val="AcadNusx"/>
      </rPr>
      <t>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</si>
  <si>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 xml:space="preserve">სოფ. ბურნაშენის </t>
    </r>
    <r>
      <rPr>
        <b/>
        <sz val="10"/>
        <color theme="1"/>
        <rFont val="AcadNusx"/>
      </rPr>
      <t>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</si>
  <si>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ლომატურხის</t>
    </r>
    <r>
      <rPr>
        <b/>
        <sz val="10"/>
        <color theme="1"/>
        <rFont val="AcadNusx"/>
      </rPr>
      <t xml:space="preserve"> გარე განათების მოწყობა</t>
    </r>
  </si>
  <si>
    <t>Tavi I   zednadebi xarjebi eleqtro samontaJo samuSaoebis Sromis 75%</t>
  </si>
  <si>
    <t>Tavi VIII  დ.ღ.გ.  18%</t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</si>
  <si>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 xml:space="preserve">სოფ. ალასტანის </t>
    </r>
    <r>
      <rPr>
        <b/>
        <sz val="10"/>
        <color theme="1"/>
        <rFont val="AcadNusx"/>
      </rPr>
      <t>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</si>
  <si>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vარევანის</t>
    </r>
    <r>
      <rPr>
        <b/>
        <sz val="10"/>
        <color theme="1"/>
        <rFont val="AcadNusx"/>
      </rPr>
      <t xml:space="preserve"> გარე განათების მოწყობა</t>
    </r>
  </si>
  <si>
    <t>Tavi I  zednadebi xarjebi eleqtro samontaJo samuSaoebis Sromis 75%</t>
  </si>
  <si>
    <t>Tavi VIII დ.ღ.გ.  18%</t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</si>
  <si>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კოკიოს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</si>
  <si>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>ახალქალაქის მუნიციპალიტეტის</t>
    </r>
    <r>
      <rPr>
        <b/>
        <sz val="10"/>
        <color rgb="FFFF0000"/>
        <rFont val="AcadNusx"/>
      </rPr>
      <t xml:space="preserve"> სოფ. არაგვას </t>
    </r>
    <r>
      <rPr>
        <b/>
        <sz val="11"/>
        <color theme="1"/>
        <rFont val="AcadNusx"/>
      </rPr>
      <t>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</si>
  <si>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 xml:space="preserve">სოფ. მაჯადიას </t>
    </r>
    <r>
      <rPr>
        <b/>
        <sz val="10"/>
        <color theme="1"/>
        <rFont val="AcadNusx"/>
      </rPr>
      <t>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</si>
  <si>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თოთხამის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</si>
  <si>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>ახალქალაქის მუნიციპალიტეტის</t>
    </r>
    <r>
      <rPr>
        <b/>
        <sz val="10"/>
        <color rgb="FFFF0000"/>
        <rFont val="AcadNusx"/>
      </rPr>
      <t xml:space="preserve"> სოფ. ორჯას </t>
    </r>
    <r>
      <rPr>
        <b/>
        <sz val="10"/>
        <color theme="1"/>
        <rFont val="AcadNusx"/>
      </rPr>
      <t>გარე განათების მოწყობა</t>
    </r>
  </si>
  <si>
    <r>
      <t>ახალქალაქის მუნიციპალიტეტის</t>
    </r>
    <r>
      <rPr>
        <b/>
        <sz val="10"/>
        <color rgb="FFFF0000"/>
        <rFont val="AcadNusx"/>
      </rPr>
      <t xml:space="preserve"> სოფ. ბარალეთის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</si>
  <si>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 xml:space="preserve">სოფ. იხტილას </t>
    </r>
    <r>
      <rPr>
        <b/>
        <sz val="10"/>
        <color theme="1"/>
        <rFont val="AcadNusx"/>
      </rPr>
      <t>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</si>
  <si>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მერენიას</t>
    </r>
    <r>
      <rPr>
        <b/>
        <sz val="10"/>
        <color theme="1"/>
        <rFont val="AcadNusx"/>
      </rPr>
      <t xml:space="preserve"> გარე განათების მოწყობა</t>
    </r>
  </si>
  <si>
    <t>erT. fasi</t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</si>
  <si>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 xml:space="preserve">სოფ. დიდი სასმსარის </t>
    </r>
    <r>
      <rPr>
        <b/>
        <sz val="10"/>
        <color theme="1"/>
        <rFont val="AcadNusx"/>
      </rPr>
      <t>გარე განათების მოწყობა</t>
    </r>
  </si>
  <si>
    <r>
      <t>ახალქალაქის მუნიციპალიტეტის</t>
    </r>
    <r>
      <rPr>
        <b/>
        <sz val="9"/>
        <color rgb="FFFF0000"/>
        <rFont val="AcadNusx"/>
      </rPr>
      <t xml:space="preserve"> სოფ. პატარა სასმსარის</t>
    </r>
    <r>
      <rPr>
        <b/>
        <sz val="9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</si>
  <si>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1"/>
        <color rgb="FFFF0000"/>
        <rFont val="AcadNusx"/>
      </rPr>
      <t>სოფ. მურჯახეთის</t>
    </r>
    <r>
      <rPr>
        <b/>
        <sz val="11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</si>
  <si>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ჩამძვრალას გ</t>
    </r>
    <r>
      <rPr>
        <b/>
        <sz val="10"/>
        <color theme="1"/>
        <rFont val="AcadNusx"/>
      </rPr>
      <t>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</si>
  <si>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გოგაშენის</t>
    </r>
    <r>
      <rPr>
        <b/>
        <sz val="10"/>
        <color theme="1"/>
        <rFont val="AcadNusx"/>
      </rPr>
      <t xml:space="preserve"> გარე განათების მოწყობა</t>
    </r>
  </si>
  <si>
    <t>Tavi I    zednadebi xarjebi eleqtro samontaJo samuSaoebis Sromis 75%</t>
  </si>
  <si>
    <r>
      <t>ახალქალაქის მუნიციპალიტეტის</t>
    </r>
    <r>
      <rPr>
        <b/>
        <sz val="11"/>
        <color rgb="FFFF0000"/>
        <rFont val="AcadNusx"/>
      </rPr>
      <t xml:space="preserve"> სოფ. აფნიას </t>
    </r>
    <r>
      <rPr>
        <b/>
        <sz val="11"/>
        <color theme="1"/>
        <rFont val="AcadNusx"/>
      </rPr>
      <t>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</si>
  <si>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კიროვაკანის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</si>
  <si>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კუმურდოს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</si>
  <si>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დილისკას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</si>
  <si>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 xml:space="preserve">სოფ. ზაკის </t>
    </r>
    <r>
      <rPr>
        <b/>
        <sz val="10"/>
        <color theme="1"/>
        <rFont val="AcadNusx"/>
      </rPr>
      <t>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</si>
  <si>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 xml:space="preserve">სოფ. ბალხოს </t>
    </r>
    <r>
      <rPr>
        <b/>
        <sz val="10"/>
        <color theme="1"/>
        <rFont val="AcadNusx"/>
      </rPr>
      <t>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</si>
  <si>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ბუღაშენის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</si>
  <si>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გომანი</t>
    </r>
    <r>
      <rPr>
        <b/>
        <sz val="10"/>
        <color theme="1"/>
        <rFont val="AcadNusx"/>
      </rPr>
      <t>ს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</si>
  <si>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ოლავერდის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</si>
  <si>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ტრკნას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</si>
  <si>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 xml:space="preserve">სოფ. ფილიპოვკას </t>
    </r>
    <r>
      <rPr>
        <b/>
        <sz val="10"/>
        <color theme="1"/>
        <rFont val="AcadNusx"/>
      </rPr>
      <t>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</si>
  <si>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 xml:space="preserve">სოფ. კარტიკამის </t>
    </r>
    <r>
      <rPr>
        <b/>
        <sz val="10"/>
        <color theme="1"/>
        <rFont val="AcadNusx"/>
      </rPr>
      <t>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</si>
  <si>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კულიკამის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</si>
  <si>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ხულუგმოს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</si>
  <si>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>ახალქალაქის მუნიციპალიტეტის</t>
    </r>
    <r>
      <rPr>
        <b/>
        <sz val="10"/>
        <color rgb="FFFF0000"/>
        <rFont val="AcadNusx"/>
      </rPr>
      <t xml:space="preserve"> სოფ. აბულის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</si>
  <si>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ბუზავეთის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</si>
  <si>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კოთელია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</si>
  <si>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კოჩია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</si>
  <si>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ბეჟანოს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</si>
  <si>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ალათუმანის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</si>
  <si>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აგანას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</si>
  <si>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 xml:space="preserve">სოფ. მოდეგამის </t>
    </r>
    <r>
      <rPr>
        <b/>
        <sz val="10"/>
        <color theme="1"/>
        <rFont val="AcadNusx"/>
      </rPr>
      <t>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</si>
  <si>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სირკვას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</si>
  <si>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ოკამის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</si>
  <si>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ქარცეფის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</si>
  <si>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აზმანას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</si>
  <si>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პტენას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</si>
  <si>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დადეშის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</si>
  <si>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მიასნიკიანის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</si>
  <si>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ტურცხის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</si>
  <si>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ხავეთის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</si>
  <si>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დავნიას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</si>
  <si>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ერინჯას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</si>
  <si>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ხანდოს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</si>
  <si>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ხოსპიოს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</si>
  <si>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ბავრას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</si>
  <si>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ხორენიას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</si>
  <si>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მარტუნის</t>
    </r>
    <r>
      <rPr>
        <b/>
        <sz val="10"/>
        <color theme="1"/>
        <rFont val="AcadNusx"/>
      </rPr>
      <t xml:space="preserve"> გარე განათების მოწყობა</t>
    </r>
  </si>
  <si>
    <r>
      <t xml:space="preserve">ახალქალაქის მუნიციპალიტეტის </t>
    </r>
    <r>
      <rPr>
        <b/>
        <sz val="10"/>
        <color rgb="FFFF0000"/>
        <rFont val="AcadNusx"/>
      </rPr>
      <t>სოფ. ჩუნჩხას</t>
    </r>
    <r>
      <rPr>
        <b/>
        <sz val="10"/>
        <color theme="1"/>
        <rFont val="AcadNusx"/>
      </rPr>
      <t xml:space="preserve"> გარე განათების მოწყობა</t>
    </r>
  </si>
  <si>
    <t>Tavi III zednadebi xarjebi -%</t>
  </si>
  <si>
    <t>Tavi IV gegmiuri mogeba -%</t>
  </si>
  <si>
    <t>Tavi IV  gegmiuri mogeba -%</t>
  </si>
  <si>
    <t>Tavi III zednadebi xarjebi %</t>
  </si>
  <si>
    <t>________________________ პრეტენდენტი</t>
  </si>
  <si>
    <t>Tavi IVgegmiuri mogeba -%</t>
  </si>
  <si>
    <r>
      <t xml:space="preserve">ახალქალაქის მუნიციპალიტეტის </t>
    </r>
    <r>
      <rPr>
        <b/>
        <sz val="11"/>
        <color rgb="FFFF0000"/>
        <rFont val="AcadNusx"/>
      </rPr>
      <t>სოფ. თახჩას</t>
    </r>
    <r>
      <rPr>
        <b/>
        <sz val="11"/>
        <color theme="1"/>
        <rFont val="AcadNusx"/>
      </rPr>
      <t xml:space="preserve"> გარე განათების მოწყობა</t>
    </r>
  </si>
</sst>
</file>

<file path=xl/styles.xml><?xml version="1.0" encoding="utf-8"?>
<styleSheet xmlns="http://schemas.openxmlformats.org/spreadsheetml/2006/main">
  <numFmts count="1"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AcadNusx"/>
      <family val="2"/>
      <charset val="204"/>
    </font>
    <font>
      <sz val="10"/>
      <color indexed="8"/>
      <name val="AcadNusx"/>
      <family val="2"/>
      <charset val="204"/>
    </font>
    <font>
      <sz val="11"/>
      <color indexed="8"/>
      <name val="AcadNusx"/>
      <family val="2"/>
      <charset val="204"/>
    </font>
    <font>
      <b/>
      <sz val="11"/>
      <color theme="1"/>
      <name val="AcadNusx"/>
    </font>
    <font>
      <b/>
      <sz val="10"/>
      <color theme="1"/>
      <name val="AcadNusx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rgb="FFFF0000"/>
      <name val="AcadNusx"/>
    </font>
    <font>
      <b/>
      <sz val="9"/>
      <color theme="1"/>
      <name val="AcadNusx"/>
    </font>
    <font>
      <b/>
      <sz val="9"/>
      <color rgb="FFFF0000"/>
      <name val="AcadNusx"/>
    </font>
    <font>
      <b/>
      <sz val="11"/>
      <color rgb="FFFF0000"/>
      <name val="AcadNusx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0" borderId="0" xfId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1" fontId="2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1" fontId="1" fillId="0" borderId="3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/>
    <xf numFmtId="0" fontId="6" fillId="0" borderId="0" xfId="0" applyFont="1"/>
    <xf numFmtId="0" fontId="2" fillId="0" borderId="2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1" fillId="0" borderId="2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2" fillId="0" borderId="4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1" fillId="0" borderId="5" xfId="1" applyBorder="1" applyAlignment="1"/>
    <xf numFmtId="0" fontId="1" fillId="0" borderId="6" xfId="1" applyBorder="1" applyAlignmen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1" xfId="1" applyBorder="1" applyAlignment="1">
      <alignment horizontal="center" wrapText="1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Alignment="1"/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1" fontId="1" fillId="0" borderId="3" xfId="1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2" fillId="0" borderId="5" xfId="1" applyFont="1" applyBorder="1" applyAlignment="1">
      <alignment horizontal="right" vertical="center" wrapText="1"/>
    </xf>
    <xf numFmtId="0" fontId="2" fillId="0" borderId="6" xfId="1" applyFont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workbookViewId="0">
      <selection activeCell="F3" sqref="F3:F67"/>
    </sheetView>
  </sheetViews>
  <sheetFormatPr defaultRowHeight="15"/>
  <cols>
    <col min="1" max="1" width="3.28515625" style="46" bestFit="1" customWidth="1"/>
    <col min="2" max="2" width="27.140625" style="46" customWidth="1"/>
    <col min="3" max="3" width="4" style="46" customWidth="1"/>
    <col min="4" max="4" width="13.28515625" style="46" bestFit="1" customWidth="1"/>
    <col min="5" max="5" width="14.28515625" style="46" bestFit="1" customWidth="1"/>
    <col min="6" max="6" width="15.85546875" style="46" bestFit="1" customWidth="1"/>
  </cols>
  <sheetData>
    <row r="1" spans="1:6">
      <c r="A1" s="73"/>
      <c r="B1" s="73"/>
      <c r="C1" s="73"/>
      <c r="D1" s="73"/>
      <c r="E1" s="73"/>
      <c r="F1" s="73"/>
    </row>
    <row r="2" spans="1:6" ht="30">
      <c r="A2" s="36" t="s">
        <v>0</v>
      </c>
      <c r="B2" s="37" t="s">
        <v>39</v>
      </c>
      <c r="C2" s="36" t="s">
        <v>0</v>
      </c>
      <c r="D2" s="37" t="s">
        <v>40</v>
      </c>
      <c r="E2" s="37" t="s">
        <v>41</v>
      </c>
      <c r="F2" s="38" t="s">
        <v>105</v>
      </c>
    </row>
    <row r="3" spans="1:6" ht="15.75">
      <c r="A3" s="75">
        <v>1</v>
      </c>
      <c r="B3" s="75" t="s">
        <v>42</v>
      </c>
      <c r="C3" s="39" t="s">
        <v>109</v>
      </c>
      <c r="D3" s="40" t="s">
        <v>42</v>
      </c>
      <c r="E3" s="41">
        <v>15</v>
      </c>
      <c r="F3" s="42"/>
    </row>
    <row r="4" spans="1:6" ht="15.75">
      <c r="A4" s="77"/>
      <c r="B4" s="77"/>
      <c r="C4" s="39" t="s">
        <v>110</v>
      </c>
      <c r="D4" s="40" t="s">
        <v>43</v>
      </c>
      <c r="E4" s="41">
        <v>8</v>
      </c>
      <c r="F4" s="42"/>
    </row>
    <row r="5" spans="1:6" ht="15.75">
      <c r="A5" s="77"/>
      <c r="B5" s="77"/>
      <c r="C5" s="39" t="s">
        <v>111</v>
      </c>
      <c r="D5" s="40" t="s">
        <v>44</v>
      </c>
      <c r="E5" s="41">
        <v>8</v>
      </c>
      <c r="F5" s="42"/>
    </row>
    <row r="6" spans="1:6" ht="15.75">
      <c r="A6" s="76"/>
      <c r="B6" s="76"/>
      <c r="C6" s="39" t="s">
        <v>112</v>
      </c>
      <c r="D6" s="40" t="s">
        <v>45</v>
      </c>
      <c r="E6" s="41">
        <v>5</v>
      </c>
      <c r="F6" s="42"/>
    </row>
    <row r="7" spans="1:6" ht="15.75">
      <c r="A7" s="75">
        <v>2</v>
      </c>
      <c r="B7" s="75" t="s">
        <v>46</v>
      </c>
      <c r="C7" s="39" t="s">
        <v>113</v>
      </c>
      <c r="D7" s="40" t="s">
        <v>46</v>
      </c>
      <c r="E7" s="40">
        <v>7</v>
      </c>
      <c r="F7" s="42"/>
    </row>
    <row r="8" spans="1:6" ht="15.75">
      <c r="A8" s="77"/>
      <c r="B8" s="77"/>
      <c r="C8" s="39" t="s">
        <v>114</v>
      </c>
      <c r="D8" s="40" t="s">
        <v>47</v>
      </c>
      <c r="E8" s="40">
        <v>7</v>
      </c>
      <c r="F8" s="42"/>
    </row>
    <row r="9" spans="1:6" ht="15.75">
      <c r="A9" s="76"/>
      <c r="B9" s="76"/>
      <c r="C9" s="39" t="s">
        <v>115</v>
      </c>
      <c r="D9" s="40" t="s">
        <v>48</v>
      </c>
      <c r="E9" s="40">
        <v>5</v>
      </c>
      <c r="F9" s="42"/>
    </row>
    <row r="10" spans="1:6" ht="15.75">
      <c r="A10" s="75">
        <v>3</v>
      </c>
      <c r="B10" s="75" t="s">
        <v>49</v>
      </c>
      <c r="C10" s="39" t="s">
        <v>116</v>
      </c>
      <c r="D10" s="40" t="s">
        <v>49</v>
      </c>
      <c r="E10" s="40">
        <v>10</v>
      </c>
      <c r="F10" s="42"/>
    </row>
    <row r="11" spans="1:6" ht="15.75">
      <c r="A11" s="77"/>
      <c r="B11" s="77"/>
      <c r="C11" s="39" t="s">
        <v>117</v>
      </c>
      <c r="D11" s="40" t="s">
        <v>50</v>
      </c>
      <c r="E11" s="40">
        <v>10</v>
      </c>
      <c r="F11" s="42"/>
    </row>
    <row r="12" spans="1:6" ht="15.75">
      <c r="A12" s="77"/>
      <c r="B12" s="77"/>
      <c r="C12" s="39" t="s">
        <v>118</v>
      </c>
      <c r="D12" s="40" t="s">
        <v>51</v>
      </c>
      <c r="E12" s="40">
        <v>0</v>
      </c>
      <c r="F12" s="43"/>
    </row>
    <row r="13" spans="1:6" ht="15.75">
      <c r="A13" s="77"/>
      <c r="B13" s="77"/>
      <c r="C13" s="39" t="s">
        <v>119</v>
      </c>
      <c r="D13" s="40" t="s">
        <v>52</v>
      </c>
      <c r="E13" s="40">
        <v>5</v>
      </c>
      <c r="F13" s="42"/>
    </row>
    <row r="14" spans="1:6" ht="15.75">
      <c r="A14" s="76"/>
      <c r="B14" s="76"/>
      <c r="C14" s="39" t="s">
        <v>120</v>
      </c>
      <c r="D14" s="40" t="s">
        <v>53</v>
      </c>
      <c r="E14" s="40">
        <v>6</v>
      </c>
      <c r="F14" s="42"/>
    </row>
    <row r="15" spans="1:6" ht="15.75">
      <c r="A15" s="75">
        <v>4</v>
      </c>
      <c r="B15" s="75" t="s">
        <v>54</v>
      </c>
      <c r="C15" s="39" t="s">
        <v>121</v>
      </c>
      <c r="D15" s="40" t="s">
        <v>54</v>
      </c>
      <c r="E15" s="40">
        <v>12</v>
      </c>
      <c r="F15" s="42"/>
    </row>
    <row r="16" spans="1:6" ht="15.75">
      <c r="A16" s="77"/>
      <c r="B16" s="77"/>
      <c r="C16" s="39" t="s">
        <v>122</v>
      </c>
      <c r="D16" s="40" t="s">
        <v>55</v>
      </c>
      <c r="E16" s="40">
        <v>15</v>
      </c>
      <c r="F16" s="42"/>
    </row>
    <row r="17" spans="1:6" ht="15.75">
      <c r="A17" s="77"/>
      <c r="B17" s="77"/>
      <c r="C17" s="39" t="s">
        <v>123</v>
      </c>
      <c r="D17" s="40" t="s">
        <v>56</v>
      </c>
      <c r="E17" s="40">
        <v>10</v>
      </c>
      <c r="F17" s="42"/>
    </row>
    <row r="18" spans="1:6" ht="15.75">
      <c r="A18" s="77"/>
      <c r="B18" s="77"/>
      <c r="C18" s="39" t="s">
        <v>124</v>
      </c>
      <c r="D18" s="40" t="s">
        <v>106</v>
      </c>
      <c r="E18" s="40">
        <v>6</v>
      </c>
      <c r="F18" s="42"/>
    </row>
    <row r="19" spans="1:6" ht="15.75">
      <c r="A19" s="76"/>
      <c r="B19" s="76"/>
      <c r="C19" s="39" t="s">
        <v>125</v>
      </c>
      <c r="D19" s="40" t="s">
        <v>107</v>
      </c>
      <c r="E19" s="40">
        <v>6</v>
      </c>
      <c r="F19" s="42"/>
    </row>
    <row r="20" spans="1:6" ht="15.75">
      <c r="A20" s="75">
        <v>5</v>
      </c>
      <c r="B20" s="75" t="s">
        <v>57</v>
      </c>
      <c r="C20" s="39" t="s">
        <v>126</v>
      </c>
      <c r="D20" s="40" t="s">
        <v>57</v>
      </c>
      <c r="E20" s="40">
        <v>0</v>
      </c>
      <c r="F20" s="43"/>
    </row>
    <row r="21" spans="1:6" ht="15.75">
      <c r="A21" s="77"/>
      <c r="B21" s="77"/>
      <c r="C21" s="39" t="s">
        <v>127</v>
      </c>
      <c r="D21" s="40" t="s">
        <v>58</v>
      </c>
      <c r="E21" s="40">
        <v>8</v>
      </c>
      <c r="F21" s="42"/>
    </row>
    <row r="22" spans="1:6" ht="15.75">
      <c r="A22" s="76"/>
      <c r="B22" s="76"/>
      <c r="C22" s="39" t="s">
        <v>128</v>
      </c>
      <c r="D22" s="40" t="s">
        <v>59</v>
      </c>
      <c r="E22" s="40">
        <v>8</v>
      </c>
      <c r="F22" s="42"/>
    </row>
    <row r="23" spans="1:6" ht="15.75">
      <c r="A23" s="75">
        <v>6</v>
      </c>
      <c r="B23" s="75" t="s">
        <v>60</v>
      </c>
      <c r="C23" s="39" t="s">
        <v>129</v>
      </c>
      <c r="D23" s="40" t="s">
        <v>60</v>
      </c>
      <c r="E23" s="40">
        <v>25</v>
      </c>
      <c r="F23" s="42"/>
    </row>
    <row r="24" spans="1:6" ht="15.75">
      <c r="A24" s="76"/>
      <c r="B24" s="76"/>
      <c r="C24" s="39" t="s">
        <v>130</v>
      </c>
      <c r="D24" s="40" t="s">
        <v>61</v>
      </c>
      <c r="E24" s="40">
        <v>8</v>
      </c>
      <c r="F24" s="42"/>
    </row>
    <row r="25" spans="1:6" ht="15.75">
      <c r="A25" s="75">
        <v>7</v>
      </c>
      <c r="B25" s="75" t="s">
        <v>62</v>
      </c>
      <c r="C25" s="39" t="s">
        <v>131</v>
      </c>
      <c r="D25" s="40" t="s">
        <v>62</v>
      </c>
      <c r="E25" s="40">
        <v>30</v>
      </c>
      <c r="F25" s="42"/>
    </row>
    <row r="26" spans="1:6" ht="15.75">
      <c r="A26" s="76"/>
      <c r="B26" s="76"/>
      <c r="C26" s="39" t="s">
        <v>132</v>
      </c>
      <c r="D26" s="40" t="s">
        <v>63</v>
      </c>
      <c r="E26" s="40">
        <v>7</v>
      </c>
      <c r="F26" s="42"/>
    </row>
    <row r="27" spans="1:6" ht="15.75">
      <c r="A27" s="40">
        <v>8</v>
      </c>
      <c r="B27" s="40" t="s">
        <v>64</v>
      </c>
      <c r="C27" s="39" t="s">
        <v>133</v>
      </c>
      <c r="D27" s="40" t="s">
        <v>64</v>
      </c>
      <c r="E27" s="40">
        <v>30</v>
      </c>
      <c r="F27" s="42"/>
    </row>
    <row r="28" spans="1:6" ht="15.75">
      <c r="A28" s="75">
        <v>9</v>
      </c>
      <c r="B28" s="75" t="s">
        <v>65</v>
      </c>
      <c r="C28" s="39" t="s">
        <v>134</v>
      </c>
      <c r="D28" s="40" t="s">
        <v>65</v>
      </c>
      <c r="E28" s="40">
        <v>5</v>
      </c>
      <c r="F28" s="42"/>
    </row>
    <row r="29" spans="1:6" ht="15.75">
      <c r="A29" s="77"/>
      <c r="B29" s="77"/>
      <c r="C29" s="39" t="s">
        <v>135</v>
      </c>
      <c r="D29" s="40" t="s">
        <v>66</v>
      </c>
      <c r="E29" s="40">
        <v>6</v>
      </c>
      <c r="F29" s="42"/>
    </row>
    <row r="30" spans="1:6" ht="15.75">
      <c r="A30" s="77"/>
      <c r="B30" s="77"/>
      <c r="C30" s="39" t="s">
        <v>136</v>
      </c>
      <c r="D30" s="40" t="s">
        <v>67</v>
      </c>
      <c r="E30" s="40">
        <v>8</v>
      </c>
      <c r="F30" s="42"/>
    </row>
    <row r="31" spans="1:6" ht="15.75">
      <c r="A31" s="77"/>
      <c r="B31" s="77"/>
      <c r="C31" s="39" t="s">
        <v>137</v>
      </c>
      <c r="D31" s="40" t="s">
        <v>68</v>
      </c>
      <c r="E31" s="40">
        <v>15</v>
      </c>
      <c r="F31" s="42"/>
    </row>
    <row r="32" spans="1:6" ht="15.75">
      <c r="A32" s="77"/>
      <c r="B32" s="77"/>
      <c r="C32" s="39" t="s">
        <v>138</v>
      </c>
      <c r="D32" s="40" t="s">
        <v>69</v>
      </c>
      <c r="E32" s="40">
        <v>8</v>
      </c>
      <c r="F32" s="42"/>
    </row>
    <row r="33" spans="1:6" ht="15.75">
      <c r="A33" s="76"/>
      <c r="B33" s="76"/>
      <c r="C33" s="39" t="s">
        <v>139</v>
      </c>
      <c r="D33" s="40" t="s">
        <v>70</v>
      </c>
      <c r="E33" s="40">
        <v>4</v>
      </c>
      <c r="F33" s="42"/>
    </row>
    <row r="34" spans="1:6" ht="15.75">
      <c r="A34" s="75">
        <v>10</v>
      </c>
      <c r="B34" s="75" t="s">
        <v>71</v>
      </c>
      <c r="C34" s="39" t="s">
        <v>140</v>
      </c>
      <c r="D34" s="40" t="s">
        <v>71</v>
      </c>
      <c r="E34" s="40">
        <v>0</v>
      </c>
      <c r="F34" s="43"/>
    </row>
    <row r="35" spans="1:6" ht="15.75">
      <c r="A35" s="76"/>
      <c r="B35" s="76"/>
      <c r="C35" s="39" t="s">
        <v>141</v>
      </c>
      <c r="D35" s="40" t="s">
        <v>72</v>
      </c>
      <c r="E35" s="40">
        <v>5</v>
      </c>
      <c r="F35" s="42"/>
    </row>
    <row r="36" spans="1:6" ht="15.75">
      <c r="A36" s="75">
        <v>11</v>
      </c>
      <c r="B36" s="75" t="s">
        <v>73</v>
      </c>
      <c r="C36" s="39" t="s">
        <v>142</v>
      </c>
      <c r="D36" s="40" t="s">
        <v>73</v>
      </c>
      <c r="E36" s="40">
        <v>20</v>
      </c>
      <c r="F36" s="42"/>
    </row>
    <row r="37" spans="1:6" ht="15.75">
      <c r="A37" s="77"/>
      <c r="B37" s="77"/>
      <c r="C37" s="39" t="s">
        <v>143</v>
      </c>
      <c r="D37" s="40" t="s">
        <v>74</v>
      </c>
      <c r="E37" s="40">
        <v>15</v>
      </c>
      <c r="F37" s="42"/>
    </row>
    <row r="38" spans="1:6" ht="15.75">
      <c r="A38" s="77"/>
      <c r="B38" s="77"/>
      <c r="C38" s="39" t="s">
        <v>144</v>
      </c>
      <c r="D38" s="40" t="s">
        <v>75</v>
      </c>
      <c r="E38" s="40">
        <v>20</v>
      </c>
      <c r="F38" s="42"/>
    </row>
    <row r="39" spans="1:6" ht="15.75">
      <c r="A39" s="77"/>
      <c r="B39" s="77"/>
      <c r="C39" s="39" t="s">
        <v>145</v>
      </c>
      <c r="D39" s="40" t="s">
        <v>76</v>
      </c>
      <c r="E39" s="40">
        <v>8</v>
      </c>
      <c r="F39" s="42"/>
    </row>
    <row r="40" spans="1:6" ht="15.75">
      <c r="A40" s="77"/>
      <c r="B40" s="77"/>
      <c r="C40" s="39" t="s">
        <v>146</v>
      </c>
      <c r="D40" s="40" t="s">
        <v>77</v>
      </c>
      <c r="E40" s="40">
        <v>5</v>
      </c>
      <c r="F40" s="42"/>
    </row>
    <row r="41" spans="1:6" ht="15.75">
      <c r="A41" s="76"/>
      <c r="B41" s="76"/>
      <c r="C41" s="39" t="s">
        <v>147</v>
      </c>
      <c r="D41" s="40" t="s">
        <v>78</v>
      </c>
      <c r="E41" s="40">
        <v>4</v>
      </c>
      <c r="F41" s="42"/>
    </row>
    <row r="42" spans="1:6" ht="15.75">
      <c r="A42" s="40">
        <v>12</v>
      </c>
      <c r="B42" s="40" t="s">
        <v>79</v>
      </c>
      <c r="C42" s="39" t="s">
        <v>148</v>
      </c>
      <c r="D42" s="40" t="s">
        <v>79</v>
      </c>
      <c r="E42" s="40">
        <v>6</v>
      </c>
      <c r="F42" s="42"/>
    </row>
    <row r="43" spans="1:6" ht="15.75">
      <c r="A43" s="75">
        <v>13</v>
      </c>
      <c r="B43" s="75" t="s">
        <v>80</v>
      </c>
      <c r="C43" s="39" t="s">
        <v>149</v>
      </c>
      <c r="D43" s="40" t="s">
        <v>80</v>
      </c>
      <c r="E43" s="40">
        <v>7</v>
      </c>
      <c r="F43" s="42"/>
    </row>
    <row r="44" spans="1:6" ht="15.75">
      <c r="A44" s="77"/>
      <c r="B44" s="77"/>
      <c r="C44" s="39" t="s">
        <v>150</v>
      </c>
      <c r="D44" s="40" t="s">
        <v>81</v>
      </c>
      <c r="E44" s="40">
        <v>13</v>
      </c>
      <c r="F44" s="42"/>
    </row>
    <row r="45" spans="1:6" ht="15.75">
      <c r="A45" s="77"/>
      <c r="B45" s="77"/>
      <c r="C45" s="39" t="s">
        <v>151</v>
      </c>
      <c r="D45" s="40" t="s">
        <v>82</v>
      </c>
      <c r="E45" s="40">
        <v>7</v>
      </c>
      <c r="F45" s="42"/>
    </row>
    <row r="46" spans="1:6" ht="15.75">
      <c r="A46" s="77"/>
      <c r="B46" s="77"/>
      <c r="C46" s="39" t="s">
        <v>152</v>
      </c>
      <c r="D46" s="40" t="s">
        <v>83</v>
      </c>
      <c r="E46" s="40">
        <v>11</v>
      </c>
      <c r="F46" s="42"/>
    </row>
    <row r="47" spans="1:6" ht="15.75">
      <c r="A47" s="77"/>
      <c r="B47" s="77"/>
      <c r="C47" s="39" t="s">
        <v>153</v>
      </c>
      <c r="D47" s="40" t="s">
        <v>84</v>
      </c>
      <c r="E47" s="40">
        <v>5</v>
      </c>
      <c r="F47" s="42"/>
    </row>
    <row r="48" spans="1:6" ht="15.75">
      <c r="A48" s="76"/>
      <c r="B48" s="76"/>
      <c r="C48" s="39" t="s">
        <v>154</v>
      </c>
      <c r="D48" s="40" t="s">
        <v>85</v>
      </c>
      <c r="E48" s="40">
        <v>5</v>
      </c>
      <c r="F48" s="42"/>
    </row>
    <row r="49" spans="1:6" ht="15.75">
      <c r="A49" s="75">
        <v>14</v>
      </c>
      <c r="B49" s="75" t="s">
        <v>86</v>
      </c>
      <c r="C49" s="39" t="s">
        <v>155</v>
      </c>
      <c r="D49" s="40" t="s">
        <v>86</v>
      </c>
      <c r="E49" s="40">
        <v>14</v>
      </c>
      <c r="F49" s="42"/>
    </row>
    <row r="50" spans="1:6" ht="15.75">
      <c r="A50" s="77"/>
      <c r="B50" s="77"/>
      <c r="C50" s="39" t="s">
        <v>156</v>
      </c>
      <c r="D50" s="40" t="s">
        <v>87</v>
      </c>
      <c r="E50" s="40">
        <v>5</v>
      </c>
      <c r="F50" s="42"/>
    </row>
    <row r="51" spans="1:6" ht="15.75">
      <c r="A51" s="76"/>
      <c r="B51" s="76"/>
      <c r="C51" s="39" t="s">
        <v>157</v>
      </c>
      <c r="D51" s="40" t="s">
        <v>88</v>
      </c>
      <c r="E51" s="40">
        <v>9</v>
      </c>
      <c r="F51" s="42"/>
    </row>
    <row r="52" spans="1:6" ht="15.75">
      <c r="A52" s="40">
        <v>15</v>
      </c>
      <c r="B52" s="40" t="s">
        <v>89</v>
      </c>
      <c r="C52" s="39" t="s">
        <v>158</v>
      </c>
      <c r="D52" s="40" t="s">
        <v>89</v>
      </c>
      <c r="E52" s="40">
        <v>7</v>
      </c>
      <c r="F52" s="42"/>
    </row>
    <row r="53" spans="1:6" ht="15.75">
      <c r="A53" s="75">
        <v>16</v>
      </c>
      <c r="B53" s="75" t="s">
        <v>90</v>
      </c>
      <c r="C53" s="39" t="s">
        <v>159</v>
      </c>
      <c r="D53" s="40" t="s">
        <v>90</v>
      </c>
      <c r="E53" s="40">
        <v>0</v>
      </c>
      <c r="F53" s="43"/>
    </row>
    <row r="54" spans="1:6" ht="15.75">
      <c r="A54" s="77"/>
      <c r="B54" s="77"/>
      <c r="C54" s="39" t="s">
        <v>160</v>
      </c>
      <c r="D54" s="40" t="s">
        <v>91</v>
      </c>
      <c r="E54" s="40">
        <v>15</v>
      </c>
      <c r="F54" s="42"/>
    </row>
    <row r="55" spans="1:6" ht="15.75">
      <c r="A55" s="77"/>
      <c r="B55" s="77"/>
      <c r="C55" s="39" t="s">
        <v>161</v>
      </c>
      <c r="D55" s="40" t="s">
        <v>92</v>
      </c>
      <c r="E55" s="40">
        <v>5</v>
      </c>
      <c r="F55" s="42"/>
    </row>
    <row r="56" spans="1:6" ht="15.75">
      <c r="A56" s="76"/>
      <c r="B56" s="76"/>
      <c r="C56" s="39" t="s">
        <v>162</v>
      </c>
      <c r="D56" s="40" t="s">
        <v>93</v>
      </c>
      <c r="E56" s="40">
        <v>0</v>
      </c>
      <c r="F56" s="43"/>
    </row>
    <row r="57" spans="1:6" ht="15.75">
      <c r="A57" s="40">
        <v>17</v>
      </c>
      <c r="B57" s="40" t="s">
        <v>94</v>
      </c>
      <c r="C57" s="39" t="s">
        <v>163</v>
      </c>
      <c r="D57" s="40" t="s">
        <v>94</v>
      </c>
      <c r="E57" s="40">
        <v>10</v>
      </c>
      <c r="F57" s="42"/>
    </row>
    <row r="58" spans="1:6" ht="15.75">
      <c r="A58" s="75">
        <v>18</v>
      </c>
      <c r="B58" s="75" t="s">
        <v>95</v>
      </c>
      <c r="C58" s="39" t="s">
        <v>164</v>
      </c>
      <c r="D58" s="40" t="s">
        <v>95</v>
      </c>
      <c r="E58" s="40">
        <v>8</v>
      </c>
      <c r="F58" s="42"/>
    </row>
    <row r="59" spans="1:6" ht="15.75">
      <c r="A59" s="77"/>
      <c r="B59" s="77"/>
      <c r="C59" s="39" t="s">
        <v>165</v>
      </c>
      <c r="D59" s="40" t="s">
        <v>96</v>
      </c>
      <c r="E59" s="40">
        <v>6</v>
      </c>
      <c r="F59" s="42"/>
    </row>
    <row r="60" spans="1:6" ht="15.75">
      <c r="A60" s="76"/>
      <c r="B60" s="76"/>
      <c r="C60" s="39" t="s">
        <v>166</v>
      </c>
      <c r="D60" s="40" t="s">
        <v>97</v>
      </c>
      <c r="E60" s="40">
        <v>6</v>
      </c>
      <c r="F60" s="42"/>
    </row>
    <row r="61" spans="1:6" ht="15.75">
      <c r="A61" s="40">
        <v>19</v>
      </c>
      <c r="B61" s="40" t="s">
        <v>98</v>
      </c>
      <c r="C61" s="39" t="s">
        <v>167</v>
      </c>
      <c r="D61" s="40" t="s">
        <v>98</v>
      </c>
      <c r="E61" s="40">
        <v>20</v>
      </c>
      <c r="F61" s="42"/>
    </row>
    <row r="62" spans="1:6" ht="15.75">
      <c r="A62" s="75">
        <v>20</v>
      </c>
      <c r="B62" s="75" t="s">
        <v>99</v>
      </c>
      <c r="C62" s="39" t="s">
        <v>168</v>
      </c>
      <c r="D62" s="40" t="s">
        <v>99</v>
      </c>
      <c r="E62" s="40">
        <v>7</v>
      </c>
      <c r="F62" s="42"/>
    </row>
    <row r="63" spans="1:6" ht="15.75">
      <c r="A63" s="77"/>
      <c r="B63" s="77"/>
      <c r="C63" s="39" t="s">
        <v>169</v>
      </c>
      <c r="D63" s="40" t="s">
        <v>100</v>
      </c>
      <c r="E63" s="40">
        <v>10</v>
      </c>
      <c r="F63" s="42"/>
    </row>
    <row r="64" spans="1:6" ht="15.75">
      <c r="A64" s="77"/>
      <c r="B64" s="77"/>
      <c r="C64" s="39" t="s">
        <v>170</v>
      </c>
      <c r="D64" s="40" t="s">
        <v>101</v>
      </c>
      <c r="E64" s="40">
        <v>7</v>
      </c>
      <c r="F64" s="42"/>
    </row>
    <row r="65" spans="1:6" ht="15.75">
      <c r="A65" s="76"/>
      <c r="B65" s="76"/>
      <c r="C65" s="39" t="s">
        <v>171</v>
      </c>
      <c r="D65" s="40" t="s">
        <v>102</v>
      </c>
      <c r="E65" s="40">
        <v>5</v>
      </c>
      <c r="F65" s="42"/>
    </row>
    <row r="66" spans="1:6" ht="15.75">
      <c r="A66" s="40">
        <v>21</v>
      </c>
      <c r="B66" s="40" t="s">
        <v>103</v>
      </c>
      <c r="C66" s="39" t="s">
        <v>172</v>
      </c>
      <c r="D66" s="40" t="s">
        <v>103</v>
      </c>
      <c r="E66" s="40">
        <v>7</v>
      </c>
      <c r="F66" s="42"/>
    </row>
    <row r="67" spans="1:6" ht="15.75">
      <c r="A67" s="43"/>
      <c r="B67" s="40" t="s">
        <v>104</v>
      </c>
      <c r="C67" s="43"/>
      <c r="D67" s="43"/>
      <c r="E67" s="44">
        <f>SUM(E3:E66)</f>
        <v>569</v>
      </c>
      <c r="F67" s="45"/>
    </row>
    <row r="69" spans="1:6">
      <c r="B69" s="74" t="s">
        <v>108</v>
      </c>
      <c r="C69" s="74"/>
      <c r="D69" s="74"/>
      <c r="E69" s="74"/>
      <c r="F69" s="74"/>
    </row>
  </sheetData>
  <sheetProtection password="DEAC" sheet="1" objects="1" scenarios="1"/>
  <mergeCells count="32">
    <mergeCell ref="B36:B41"/>
    <mergeCell ref="B43:B48"/>
    <mergeCell ref="B49:B51"/>
    <mergeCell ref="A58:A60"/>
    <mergeCell ref="A62:A65"/>
    <mergeCell ref="A36:A41"/>
    <mergeCell ref="A43:A48"/>
    <mergeCell ref="A49:A51"/>
    <mergeCell ref="A53:A56"/>
    <mergeCell ref="A23:A24"/>
    <mergeCell ref="A25:A26"/>
    <mergeCell ref="B25:B26"/>
    <mergeCell ref="B28:B33"/>
    <mergeCell ref="B34:B35"/>
    <mergeCell ref="A28:A33"/>
    <mergeCell ref="A34:A35"/>
    <mergeCell ref="A1:F1"/>
    <mergeCell ref="B69:F69"/>
    <mergeCell ref="B23:B24"/>
    <mergeCell ref="B3:B6"/>
    <mergeCell ref="B7:B9"/>
    <mergeCell ref="B10:B14"/>
    <mergeCell ref="B15:B19"/>
    <mergeCell ref="B20:B22"/>
    <mergeCell ref="B53:B56"/>
    <mergeCell ref="B58:B60"/>
    <mergeCell ref="B62:B65"/>
    <mergeCell ref="A3:A6"/>
    <mergeCell ref="A7:A9"/>
    <mergeCell ref="A10:A14"/>
    <mergeCell ref="A15:A19"/>
    <mergeCell ref="A20:A22"/>
  </mergeCells>
  <pageMargins left="0.7" right="0.7" top="0.75" bottom="0.75" header="0.3" footer="0.3"/>
  <pageSetup paperSize="9" orientation="portrait" horizontalDpi="4294967294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topLeftCell="A13" workbookViewId="0">
      <selection activeCell="B45" sqref="B45:E45"/>
    </sheetView>
  </sheetViews>
  <sheetFormatPr defaultRowHeight="15.75"/>
  <cols>
    <col min="1" max="1" width="3.28515625" style="1" customWidth="1"/>
    <col min="2" max="2" width="47.140625" style="1" customWidth="1"/>
    <col min="3" max="3" width="11.7109375" style="1" customWidth="1"/>
    <col min="4" max="4" width="9.5703125" style="1" bestFit="1" customWidth="1"/>
    <col min="5" max="5" width="10.42578125" style="1" bestFit="1" customWidth="1"/>
    <col min="6" max="6" width="6.42578125" style="1" bestFit="1" customWidth="1"/>
    <col min="7" max="16384" width="9.140625" style="1"/>
  </cols>
  <sheetData>
    <row r="1" spans="1:6">
      <c r="B1" s="78" t="s">
        <v>231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8</v>
      </c>
      <c r="E6" s="3"/>
      <c r="F6" s="2"/>
    </row>
    <row r="7" spans="1:6">
      <c r="A7" s="4"/>
      <c r="B7" s="2" t="s">
        <v>13</v>
      </c>
      <c r="C7" s="2" t="s">
        <v>4</v>
      </c>
      <c r="D7" s="2">
        <v>8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8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8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280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280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8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8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8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294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8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1.4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3.8260869565217392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16</v>
      </c>
      <c r="E31" s="7"/>
      <c r="F31" s="2"/>
    </row>
    <row r="32" spans="1:6" ht="15.75" customHeight="1">
      <c r="A32" s="4"/>
      <c r="B32" s="27" t="s">
        <v>24</v>
      </c>
      <c r="C32" s="28"/>
      <c r="D32" s="28"/>
      <c r="E32" s="29"/>
      <c r="F32" s="6"/>
    </row>
    <row r="33" spans="1:6" ht="15.75" customHeight="1">
      <c r="A33" s="4"/>
      <c r="B33" s="27" t="s">
        <v>25</v>
      </c>
      <c r="C33" s="28"/>
      <c r="D33" s="28"/>
      <c r="E33" s="29"/>
      <c r="F33" s="6"/>
    </row>
    <row r="34" spans="1:6">
      <c r="A34" s="4"/>
      <c r="B34" s="30" t="s">
        <v>174</v>
      </c>
      <c r="C34" s="31"/>
      <c r="D34" s="31"/>
      <c r="E34" s="32"/>
      <c r="F34" s="33"/>
    </row>
    <row r="35" spans="1:6" ht="15.75" customHeight="1">
      <c r="A35" s="4"/>
      <c r="B35" s="27" t="s">
        <v>26</v>
      </c>
      <c r="C35" s="58"/>
      <c r="D35" s="58"/>
      <c r="E35" s="59"/>
      <c r="F35" s="6"/>
    </row>
    <row r="36" spans="1:6">
      <c r="A36" s="4"/>
      <c r="B36" s="71" t="s">
        <v>240</v>
      </c>
      <c r="C36" s="31"/>
      <c r="D36" s="31"/>
      <c r="E36" s="32"/>
      <c r="F36" s="33"/>
    </row>
    <row r="37" spans="1:6" ht="15.75" customHeight="1">
      <c r="A37" s="4"/>
      <c r="B37" s="27" t="s">
        <v>26</v>
      </c>
      <c r="C37" s="58"/>
      <c r="D37" s="58"/>
      <c r="E37" s="59"/>
      <c r="F37" s="6"/>
    </row>
    <row r="38" spans="1:6">
      <c r="A38" s="4"/>
      <c r="B38" s="69" t="s">
        <v>241</v>
      </c>
      <c r="C38" s="28"/>
      <c r="D38" s="28"/>
      <c r="E38" s="29"/>
      <c r="F38" s="6"/>
    </row>
    <row r="39" spans="1:6" ht="15.75" customHeight="1">
      <c r="A39" s="4"/>
      <c r="B39" s="27" t="s">
        <v>27</v>
      </c>
      <c r="C39" s="28"/>
      <c r="D39" s="28"/>
      <c r="E39" s="29"/>
      <c r="F39" s="13"/>
    </row>
    <row r="40" spans="1:6">
      <c r="A40" s="4"/>
      <c r="B40" s="79" t="s">
        <v>176</v>
      </c>
      <c r="C40" s="80"/>
      <c r="D40" s="80"/>
      <c r="E40" s="81"/>
      <c r="F40" s="4"/>
    </row>
    <row r="41" spans="1:6" ht="16.5" customHeight="1">
      <c r="A41" s="4"/>
      <c r="B41" s="27" t="s">
        <v>28</v>
      </c>
      <c r="C41" s="28"/>
      <c r="D41" s="28"/>
      <c r="E41" s="29"/>
      <c r="F41" s="6"/>
    </row>
    <row r="42" spans="1:6">
      <c r="A42" s="4"/>
      <c r="B42" s="27" t="s">
        <v>181</v>
      </c>
      <c r="C42" s="28"/>
      <c r="D42" s="28"/>
      <c r="E42" s="29"/>
      <c r="F42" s="6"/>
    </row>
    <row r="43" spans="1:6" ht="15.75" customHeight="1">
      <c r="A43" s="4"/>
      <c r="B43" s="27" t="s">
        <v>29</v>
      </c>
      <c r="C43" s="28"/>
      <c r="D43" s="28"/>
      <c r="E43" s="29"/>
      <c r="F43" s="6"/>
    </row>
    <row r="44" spans="1:6" ht="31.5" customHeight="1"/>
    <row r="45" spans="1:6" ht="15.75" customHeight="1">
      <c r="B45" s="82" t="s">
        <v>244</v>
      </c>
      <c r="C45" s="82"/>
      <c r="D45" s="82"/>
      <c r="E45" s="82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7"/>
  <sheetViews>
    <sheetView topLeftCell="A19" workbookViewId="0">
      <selection activeCell="B45" sqref="B45:E45"/>
    </sheetView>
  </sheetViews>
  <sheetFormatPr defaultRowHeight="15.75"/>
  <cols>
    <col min="1" max="1" width="3.28515625" style="1" customWidth="1"/>
    <col min="2" max="2" width="44.28515625" style="1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5703125" style="1" bestFit="1" customWidth="1"/>
    <col min="7" max="16384" width="9.140625" style="1"/>
  </cols>
  <sheetData>
    <row r="1" spans="1:6">
      <c r="B1" s="78" t="s">
        <v>230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10</v>
      </c>
      <c r="E6" s="3"/>
      <c r="F6" s="2"/>
    </row>
    <row r="7" spans="1:6">
      <c r="A7" s="4"/>
      <c r="B7" s="2" t="s">
        <v>13</v>
      </c>
      <c r="C7" s="2" t="s">
        <v>4</v>
      </c>
      <c r="D7" s="2">
        <v>10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10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10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350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350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10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10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10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367.5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10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4.7826086956521738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20</v>
      </c>
      <c r="E31" s="7"/>
      <c r="F31" s="2"/>
    </row>
    <row r="32" spans="1:6" ht="15.75" customHeight="1">
      <c r="A32" s="4"/>
      <c r="B32" s="47" t="s">
        <v>24</v>
      </c>
      <c r="C32" s="48"/>
      <c r="D32" s="48"/>
      <c r="E32" s="49"/>
      <c r="F32" s="6"/>
    </row>
    <row r="33" spans="1:6" ht="15.75" customHeight="1">
      <c r="A33" s="4"/>
      <c r="B33" s="47" t="s">
        <v>25</v>
      </c>
      <c r="C33" s="48"/>
      <c r="D33" s="48"/>
      <c r="E33" s="49"/>
      <c r="F33" s="6"/>
    </row>
    <row r="34" spans="1:6">
      <c r="A34" s="4"/>
      <c r="B34" s="53" t="s">
        <v>174</v>
      </c>
      <c r="C34" s="54"/>
      <c r="D34" s="54"/>
      <c r="E34" s="55"/>
      <c r="F34" s="33"/>
    </row>
    <row r="35" spans="1:6" ht="15.75" customHeight="1">
      <c r="A35" s="4"/>
      <c r="B35" s="47" t="s">
        <v>26</v>
      </c>
      <c r="C35" s="56"/>
      <c r="D35" s="56"/>
      <c r="E35" s="57"/>
      <c r="F35" s="6"/>
    </row>
    <row r="36" spans="1:6">
      <c r="A36" s="4"/>
      <c r="B36" s="53" t="s">
        <v>240</v>
      </c>
      <c r="C36" s="54"/>
      <c r="D36" s="54"/>
      <c r="E36" s="55"/>
      <c r="F36" s="33"/>
    </row>
    <row r="37" spans="1:6" ht="15.75" customHeight="1">
      <c r="A37" s="4"/>
      <c r="B37" s="47" t="s">
        <v>26</v>
      </c>
      <c r="C37" s="56"/>
      <c r="D37" s="56"/>
      <c r="E37" s="57"/>
      <c r="F37" s="6"/>
    </row>
    <row r="38" spans="1:6">
      <c r="A38" s="4"/>
      <c r="B38" s="47" t="s">
        <v>241</v>
      </c>
      <c r="C38" s="48"/>
      <c r="D38" s="48"/>
      <c r="E38" s="49"/>
      <c r="F38" s="6"/>
    </row>
    <row r="39" spans="1:6" ht="15.75" customHeight="1">
      <c r="A39" s="4"/>
      <c r="B39" s="47" t="s">
        <v>27</v>
      </c>
      <c r="C39" s="48"/>
      <c r="D39" s="48"/>
      <c r="E39" s="49"/>
      <c r="F39" s="13"/>
    </row>
    <row r="40" spans="1:6">
      <c r="A40" s="4"/>
      <c r="B40" s="79" t="s">
        <v>176</v>
      </c>
      <c r="C40" s="80"/>
      <c r="D40" s="80"/>
      <c r="E40" s="81"/>
      <c r="F40" s="4"/>
    </row>
    <row r="41" spans="1:6" ht="16.5" customHeight="1">
      <c r="A41" s="4"/>
      <c r="B41" s="47" t="s">
        <v>28</v>
      </c>
      <c r="C41" s="48"/>
      <c r="D41" s="48"/>
      <c r="E41" s="49"/>
      <c r="F41" s="6"/>
    </row>
    <row r="42" spans="1:6">
      <c r="A42" s="4"/>
      <c r="B42" s="47" t="s">
        <v>181</v>
      </c>
      <c r="C42" s="48"/>
      <c r="D42" s="48"/>
      <c r="E42" s="49"/>
      <c r="F42" s="6"/>
    </row>
    <row r="43" spans="1:6" ht="15.75" customHeight="1">
      <c r="A43" s="4"/>
      <c r="B43" s="47" t="s">
        <v>29</v>
      </c>
      <c r="C43" s="48"/>
      <c r="D43" s="48"/>
      <c r="E43" s="49"/>
      <c r="F43" s="6"/>
    </row>
    <row r="44" spans="1:6" ht="31.5" customHeight="1"/>
    <row r="45" spans="1:6" ht="15.75" customHeight="1">
      <c r="B45" s="82" t="s">
        <v>244</v>
      </c>
      <c r="C45" s="82"/>
      <c r="D45" s="82"/>
      <c r="E45" s="82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7"/>
  <sheetViews>
    <sheetView topLeftCell="A13" workbookViewId="0">
      <selection activeCell="B45" sqref="B45:E45"/>
    </sheetView>
  </sheetViews>
  <sheetFormatPr defaultRowHeight="15.75"/>
  <cols>
    <col min="1" max="1" width="3.28515625" style="1" customWidth="1"/>
    <col min="2" max="2" width="44.140625" style="1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7.140625" style="1" bestFit="1" customWidth="1"/>
    <col min="7" max="16384" width="9.140625" style="1"/>
  </cols>
  <sheetData>
    <row r="1" spans="1:6">
      <c r="B1" s="78" t="s">
        <v>229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5</v>
      </c>
      <c r="E6" s="3"/>
      <c r="F6" s="2"/>
    </row>
    <row r="7" spans="1:6">
      <c r="A7" s="4"/>
      <c r="B7" s="2" t="s">
        <v>13</v>
      </c>
      <c r="C7" s="2" t="s">
        <v>4</v>
      </c>
      <c r="D7" s="2">
        <v>5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5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5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175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175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5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5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5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183.75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5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0.875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2.3913043478260869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10</v>
      </c>
      <c r="E31" s="7"/>
      <c r="F31" s="2"/>
    </row>
    <row r="32" spans="1:6" ht="15.75" customHeight="1">
      <c r="A32" s="4"/>
      <c r="B32" s="27" t="s">
        <v>24</v>
      </c>
      <c r="C32" s="28"/>
      <c r="D32" s="28"/>
      <c r="E32" s="29"/>
      <c r="F32" s="6"/>
    </row>
    <row r="33" spans="1:6" ht="15.75" customHeight="1">
      <c r="A33" s="4"/>
      <c r="B33" s="27" t="s">
        <v>25</v>
      </c>
      <c r="C33" s="28"/>
      <c r="D33" s="28"/>
      <c r="E33" s="29"/>
      <c r="F33" s="6"/>
    </row>
    <row r="34" spans="1:6">
      <c r="A34" s="4"/>
      <c r="B34" s="30" t="s">
        <v>174</v>
      </c>
      <c r="C34" s="31"/>
      <c r="D34" s="31"/>
      <c r="E34" s="32"/>
      <c r="F34" s="33"/>
    </row>
    <row r="35" spans="1:6" ht="15.75" customHeight="1">
      <c r="A35" s="4"/>
      <c r="B35" s="27" t="s">
        <v>26</v>
      </c>
      <c r="C35" s="58"/>
      <c r="D35" s="58"/>
      <c r="E35" s="59"/>
      <c r="F35" s="6"/>
    </row>
    <row r="36" spans="1:6">
      <c r="A36" s="4"/>
      <c r="B36" s="71" t="s">
        <v>240</v>
      </c>
      <c r="C36" s="31"/>
      <c r="D36" s="31"/>
      <c r="E36" s="32"/>
      <c r="F36" s="33"/>
    </row>
    <row r="37" spans="1:6" ht="15.75" customHeight="1">
      <c r="A37" s="4"/>
      <c r="B37" s="27" t="s">
        <v>26</v>
      </c>
      <c r="C37" s="58"/>
      <c r="D37" s="58"/>
      <c r="E37" s="59"/>
      <c r="F37" s="6"/>
    </row>
    <row r="38" spans="1:6">
      <c r="A38" s="4"/>
      <c r="B38" s="69" t="s">
        <v>241</v>
      </c>
      <c r="C38" s="28"/>
      <c r="D38" s="28"/>
      <c r="E38" s="29"/>
      <c r="F38" s="6"/>
    </row>
    <row r="39" spans="1:6" ht="15.75" customHeight="1">
      <c r="A39" s="4"/>
      <c r="B39" s="27" t="s">
        <v>27</v>
      </c>
      <c r="C39" s="28"/>
      <c r="D39" s="28"/>
      <c r="E39" s="29"/>
      <c r="F39" s="13"/>
    </row>
    <row r="40" spans="1:6">
      <c r="A40" s="4"/>
      <c r="B40" s="79" t="s">
        <v>176</v>
      </c>
      <c r="C40" s="80"/>
      <c r="D40" s="80"/>
      <c r="E40" s="81"/>
      <c r="F40" s="4"/>
    </row>
    <row r="41" spans="1:6" ht="16.5" customHeight="1">
      <c r="A41" s="4"/>
      <c r="B41" s="27" t="s">
        <v>28</v>
      </c>
      <c r="C41" s="28"/>
      <c r="D41" s="28"/>
      <c r="E41" s="29"/>
      <c r="F41" s="6"/>
    </row>
    <row r="42" spans="1:6">
      <c r="A42" s="4"/>
      <c r="B42" s="27" t="s">
        <v>185</v>
      </c>
      <c r="C42" s="28"/>
      <c r="D42" s="28"/>
      <c r="E42" s="29"/>
      <c r="F42" s="6"/>
    </row>
    <row r="43" spans="1:6" ht="15.75" customHeight="1">
      <c r="A43" s="4"/>
      <c r="B43" s="27" t="s">
        <v>29</v>
      </c>
      <c r="C43" s="28"/>
      <c r="D43" s="28"/>
      <c r="E43" s="29"/>
      <c r="F43" s="6"/>
    </row>
    <row r="44" spans="1:6" ht="31.5" customHeight="1">
      <c r="B44" s="26"/>
      <c r="C44" s="26"/>
      <c r="D44" s="26"/>
      <c r="E44" s="26"/>
    </row>
    <row r="45" spans="1:6" ht="15.75" customHeight="1">
      <c r="B45" s="82" t="s">
        <v>244</v>
      </c>
      <c r="C45" s="82"/>
      <c r="D45" s="82"/>
      <c r="E45" s="82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E47:F47"/>
    <mergeCell ref="B40:E40"/>
    <mergeCell ref="B1:F1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7"/>
  <sheetViews>
    <sheetView topLeftCell="A16" workbookViewId="0">
      <selection activeCell="B45" sqref="B45:E45"/>
    </sheetView>
  </sheetViews>
  <sheetFormatPr defaultRowHeight="15.75"/>
  <cols>
    <col min="1" max="1" width="3.28515625" style="1" customWidth="1"/>
    <col min="2" max="2" width="43.28515625" style="1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7.28515625" style="1" bestFit="1" customWidth="1"/>
    <col min="7" max="16384" width="9.140625" style="1"/>
  </cols>
  <sheetData>
    <row r="1" spans="1:6">
      <c r="B1" s="78" t="s">
        <v>228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15</v>
      </c>
      <c r="E6" s="3"/>
      <c r="F6" s="2"/>
    </row>
    <row r="7" spans="1:6">
      <c r="A7" s="4"/>
      <c r="B7" s="2" t="s">
        <v>13</v>
      </c>
      <c r="C7" s="2" t="s">
        <v>4</v>
      </c>
      <c r="D7" s="2">
        <v>15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15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15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525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525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15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15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15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551.25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15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2.625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7.1739130434782608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30</v>
      </c>
      <c r="E31" s="7"/>
      <c r="F31" s="2"/>
    </row>
    <row r="32" spans="1:6" ht="15.75" customHeight="1">
      <c r="A32" s="4"/>
      <c r="B32" s="27" t="s">
        <v>24</v>
      </c>
      <c r="C32" s="48"/>
      <c r="D32" s="48"/>
      <c r="E32" s="49"/>
      <c r="F32" s="6"/>
    </row>
    <row r="33" spans="1:6" ht="15.75" customHeight="1">
      <c r="A33" s="4"/>
      <c r="B33" s="27" t="s">
        <v>25</v>
      </c>
      <c r="C33" s="48"/>
      <c r="D33" s="48"/>
      <c r="E33" s="49"/>
      <c r="F33" s="6"/>
    </row>
    <row r="34" spans="1:6">
      <c r="A34" s="4"/>
      <c r="B34" s="30" t="s">
        <v>174</v>
      </c>
      <c r="C34" s="54"/>
      <c r="D34" s="54"/>
      <c r="E34" s="55"/>
      <c r="F34" s="33"/>
    </row>
    <row r="35" spans="1:6" ht="15.75" customHeight="1">
      <c r="A35" s="4"/>
      <c r="B35" s="27" t="s">
        <v>26</v>
      </c>
      <c r="C35" s="56"/>
      <c r="D35" s="56"/>
      <c r="E35" s="57"/>
      <c r="F35" s="6"/>
    </row>
    <row r="36" spans="1:6">
      <c r="A36" s="4"/>
      <c r="B36" s="71" t="s">
        <v>240</v>
      </c>
      <c r="C36" s="54"/>
      <c r="D36" s="54"/>
      <c r="E36" s="55"/>
      <c r="F36" s="33"/>
    </row>
    <row r="37" spans="1:6" ht="15.75" customHeight="1">
      <c r="A37" s="4"/>
      <c r="B37" s="27" t="s">
        <v>26</v>
      </c>
      <c r="C37" s="56"/>
      <c r="D37" s="56"/>
      <c r="E37" s="57"/>
      <c r="F37" s="6"/>
    </row>
    <row r="38" spans="1:6">
      <c r="A38" s="4"/>
      <c r="B38" s="69" t="s">
        <v>242</v>
      </c>
      <c r="C38" s="48"/>
      <c r="D38" s="48"/>
      <c r="E38" s="49"/>
      <c r="F38" s="6"/>
    </row>
    <row r="39" spans="1:6" ht="15.75" customHeight="1">
      <c r="A39" s="4"/>
      <c r="B39" s="27" t="s">
        <v>27</v>
      </c>
      <c r="C39" s="48"/>
      <c r="D39" s="48"/>
      <c r="E39" s="49"/>
      <c r="F39" s="13"/>
    </row>
    <row r="40" spans="1:6">
      <c r="A40" s="4"/>
      <c r="B40" s="79" t="s">
        <v>176</v>
      </c>
      <c r="C40" s="80"/>
      <c r="D40" s="80"/>
      <c r="E40" s="81"/>
      <c r="F40" s="4"/>
    </row>
    <row r="41" spans="1:6" ht="16.5" customHeight="1">
      <c r="A41" s="4"/>
      <c r="B41" s="27" t="s">
        <v>28</v>
      </c>
      <c r="C41" s="48"/>
      <c r="D41" s="48"/>
      <c r="E41" s="49"/>
      <c r="F41" s="6"/>
    </row>
    <row r="42" spans="1:6">
      <c r="A42" s="4"/>
      <c r="B42" s="27" t="s">
        <v>181</v>
      </c>
      <c r="C42" s="48"/>
      <c r="D42" s="48"/>
      <c r="E42" s="49"/>
      <c r="F42" s="6"/>
    </row>
    <row r="43" spans="1:6" ht="15.75" customHeight="1">
      <c r="A43" s="4"/>
      <c r="B43" s="27" t="s">
        <v>29</v>
      </c>
      <c r="C43" s="48"/>
      <c r="D43" s="48"/>
      <c r="E43" s="49"/>
      <c r="F43" s="6"/>
    </row>
    <row r="44" spans="1:6" ht="31.5" customHeight="1"/>
    <row r="45" spans="1:6" ht="15.75" customHeight="1">
      <c r="B45" s="82" t="s">
        <v>244</v>
      </c>
      <c r="C45" s="82"/>
      <c r="D45" s="82"/>
      <c r="E45" s="82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7"/>
  <sheetViews>
    <sheetView topLeftCell="A25" workbookViewId="0">
      <selection activeCell="B32" sqref="B32:F46"/>
    </sheetView>
  </sheetViews>
  <sheetFormatPr defaultRowHeight="15.75"/>
  <cols>
    <col min="1" max="1" width="3.28515625" style="1" customWidth="1"/>
    <col min="2" max="2" width="47.140625" style="1" customWidth="1"/>
    <col min="3" max="3" width="11.5703125" style="1" bestFit="1" customWidth="1"/>
    <col min="4" max="4" width="9.5703125" style="1" bestFit="1" customWidth="1"/>
    <col min="5" max="5" width="10.42578125" style="1" bestFit="1" customWidth="1"/>
    <col min="6" max="6" width="7.42578125" style="1" bestFit="1" customWidth="1"/>
    <col min="7" max="16384" width="9.140625" style="1"/>
  </cols>
  <sheetData>
    <row r="1" spans="1:6">
      <c r="B1" s="78" t="s">
        <v>227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7</v>
      </c>
      <c r="E6" s="3"/>
      <c r="F6" s="2"/>
    </row>
    <row r="7" spans="1:6">
      <c r="A7" s="4"/>
      <c r="B7" s="2" t="s">
        <v>13</v>
      </c>
      <c r="C7" s="2" t="s">
        <v>4</v>
      </c>
      <c r="D7" s="2">
        <v>7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7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7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245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245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7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7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7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257.25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7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1.2249999999999999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3.347826086956522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14</v>
      </c>
      <c r="E31" s="7"/>
      <c r="F31" s="2"/>
    </row>
    <row r="32" spans="1:6" ht="15.75" customHeight="1">
      <c r="A32" s="4"/>
      <c r="B32" s="27" t="s">
        <v>24</v>
      </c>
      <c r="C32" s="48"/>
      <c r="D32" s="48"/>
      <c r="E32" s="49"/>
      <c r="F32" s="6"/>
    </row>
    <row r="33" spans="1:6" ht="15.75" customHeight="1">
      <c r="A33" s="4"/>
      <c r="B33" s="27" t="s">
        <v>25</v>
      </c>
      <c r="C33" s="48"/>
      <c r="D33" s="48"/>
      <c r="E33" s="49"/>
      <c r="F33" s="6"/>
    </row>
    <row r="34" spans="1:6">
      <c r="A34" s="4"/>
      <c r="B34" s="30" t="s">
        <v>174</v>
      </c>
      <c r="C34" s="54"/>
      <c r="D34" s="54"/>
      <c r="E34" s="55"/>
      <c r="F34" s="33"/>
    </row>
    <row r="35" spans="1:6" ht="15.75" customHeight="1">
      <c r="A35" s="4"/>
      <c r="B35" s="27" t="s">
        <v>26</v>
      </c>
      <c r="C35" s="56"/>
      <c r="D35" s="56"/>
      <c r="E35" s="57"/>
      <c r="F35" s="6"/>
    </row>
    <row r="36" spans="1:6">
      <c r="A36" s="4"/>
      <c r="B36" s="71" t="s">
        <v>240</v>
      </c>
      <c r="C36" s="54"/>
      <c r="D36" s="54"/>
      <c r="E36" s="55"/>
      <c r="F36" s="33"/>
    </row>
    <row r="37" spans="1:6" ht="15.75" customHeight="1">
      <c r="A37" s="4"/>
      <c r="B37" s="27" t="s">
        <v>26</v>
      </c>
      <c r="C37" s="56"/>
      <c r="D37" s="56"/>
      <c r="E37" s="57"/>
      <c r="F37" s="6"/>
    </row>
    <row r="38" spans="1:6">
      <c r="A38" s="4"/>
      <c r="B38" s="69" t="s">
        <v>241</v>
      </c>
      <c r="C38" s="48"/>
      <c r="D38" s="48"/>
      <c r="E38" s="49"/>
      <c r="F38" s="6"/>
    </row>
    <row r="39" spans="1:6" ht="15.75" customHeight="1">
      <c r="A39" s="4"/>
      <c r="B39" s="27" t="s">
        <v>27</v>
      </c>
      <c r="C39" s="48"/>
      <c r="D39" s="48"/>
      <c r="E39" s="49"/>
      <c r="F39" s="13"/>
    </row>
    <row r="40" spans="1:6">
      <c r="A40" s="4"/>
      <c r="B40" s="79" t="s">
        <v>176</v>
      </c>
      <c r="C40" s="80"/>
      <c r="D40" s="80"/>
      <c r="E40" s="81"/>
      <c r="F40" s="4"/>
    </row>
    <row r="41" spans="1:6" ht="16.5" customHeight="1">
      <c r="A41" s="4"/>
      <c r="B41" s="27" t="s">
        <v>28</v>
      </c>
      <c r="C41" s="48"/>
      <c r="D41" s="48"/>
      <c r="E41" s="49"/>
      <c r="F41" s="6"/>
    </row>
    <row r="42" spans="1:6">
      <c r="A42" s="4"/>
      <c r="B42" s="27" t="s">
        <v>181</v>
      </c>
      <c r="C42" s="48"/>
      <c r="D42" s="48"/>
      <c r="E42" s="49"/>
      <c r="F42" s="6"/>
    </row>
    <row r="43" spans="1:6" ht="15.75" customHeight="1">
      <c r="A43" s="4"/>
      <c r="B43" s="27" t="s">
        <v>29</v>
      </c>
      <c r="C43" s="48"/>
      <c r="D43" s="48"/>
      <c r="E43" s="49"/>
      <c r="F43" s="6"/>
    </row>
    <row r="44" spans="1:6" ht="31.5" customHeight="1"/>
    <row r="45" spans="1:6" ht="15.75" customHeight="1">
      <c r="B45" s="82" t="s">
        <v>244</v>
      </c>
      <c r="C45" s="82"/>
      <c r="D45" s="82"/>
      <c r="E45" s="82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6"/>
  <sheetViews>
    <sheetView topLeftCell="A13" workbookViewId="0">
      <selection activeCell="A32" sqref="A32:F46"/>
    </sheetView>
  </sheetViews>
  <sheetFormatPr defaultRowHeight="15.75"/>
  <cols>
    <col min="1" max="1" width="3.28515625" style="1" customWidth="1"/>
    <col min="2" max="2" width="57" style="1" customWidth="1"/>
    <col min="3" max="3" width="11.7109375" style="1" customWidth="1"/>
    <col min="4" max="4" width="10.7109375" style="1" customWidth="1"/>
    <col min="5" max="5" width="11" style="1" customWidth="1"/>
    <col min="6" max="6" width="12.5703125" style="1" customWidth="1"/>
    <col min="7" max="16384" width="9.140625" style="1"/>
  </cols>
  <sheetData>
    <row r="1" spans="1:6">
      <c r="B1" s="78" t="s">
        <v>226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9</v>
      </c>
      <c r="E6" s="3"/>
      <c r="F6" s="2"/>
    </row>
    <row r="7" spans="1:6">
      <c r="A7" s="4"/>
      <c r="B7" s="2" t="s">
        <v>13</v>
      </c>
      <c r="C7" s="2" t="s">
        <v>4</v>
      </c>
      <c r="D7" s="2">
        <v>9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9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9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315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315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9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9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9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330.75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9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1.575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4.304347826086957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18</v>
      </c>
      <c r="E31" s="7"/>
      <c r="F31" s="2"/>
    </row>
    <row r="32" spans="1:6" ht="15.75" customHeight="1">
      <c r="B32" s="69" t="s">
        <v>24</v>
      </c>
      <c r="C32" s="48"/>
      <c r="D32" s="48"/>
      <c r="E32" s="49"/>
      <c r="F32" s="6"/>
    </row>
    <row r="33" spans="2:6">
      <c r="B33" s="69" t="s">
        <v>25</v>
      </c>
      <c r="C33" s="48"/>
      <c r="D33" s="48"/>
      <c r="E33" s="49"/>
      <c r="F33" s="6"/>
    </row>
    <row r="34" spans="2:6">
      <c r="B34" s="71" t="s">
        <v>174</v>
      </c>
      <c r="C34" s="54"/>
      <c r="D34" s="54"/>
      <c r="E34" s="55"/>
      <c r="F34" s="72"/>
    </row>
    <row r="35" spans="2:6">
      <c r="B35" s="69" t="s">
        <v>26</v>
      </c>
      <c r="C35" s="56"/>
      <c r="D35" s="56"/>
      <c r="E35" s="57"/>
      <c r="F35" s="6"/>
    </row>
    <row r="36" spans="2:6">
      <c r="B36" s="71" t="s">
        <v>240</v>
      </c>
      <c r="C36" s="54"/>
      <c r="D36" s="54"/>
      <c r="E36" s="55"/>
      <c r="F36" s="72"/>
    </row>
    <row r="37" spans="2:6">
      <c r="B37" s="69" t="s">
        <v>26</v>
      </c>
      <c r="C37" s="56"/>
      <c r="D37" s="56"/>
      <c r="E37" s="57"/>
      <c r="F37" s="6"/>
    </row>
    <row r="38" spans="2:6">
      <c r="B38" s="69" t="s">
        <v>241</v>
      </c>
      <c r="C38" s="48"/>
      <c r="D38" s="48"/>
      <c r="E38" s="49"/>
      <c r="F38" s="6"/>
    </row>
    <row r="39" spans="2:6">
      <c r="B39" s="69" t="s">
        <v>27</v>
      </c>
      <c r="C39" s="48"/>
      <c r="D39" s="48"/>
      <c r="E39" s="49"/>
      <c r="F39" s="13"/>
    </row>
    <row r="40" spans="2:6">
      <c r="B40" s="79" t="s">
        <v>176</v>
      </c>
      <c r="C40" s="80"/>
      <c r="D40" s="80"/>
      <c r="E40" s="81"/>
      <c r="F40" s="68"/>
    </row>
    <row r="41" spans="2:6">
      <c r="B41" s="69" t="s">
        <v>28</v>
      </c>
      <c r="C41" s="48"/>
      <c r="D41" s="48"/>
      <c r="E41" s="49"/>
      <c r="F41" s="6"/>
    </row>
    <row r="42" spans="2:6">
      <c r="B42" s="69" t="s">
        <v>181</v>
      </c>
      <c r="C42" s="48"/>
      <c r="D42" s="48"/>
      <c r="E42" s="49"/>
      <c r="F42" s="6"/>
    </row>
    <row r="43" spans="2:6">
      <c r="B43" s="69" t="s">
        <v>29</v>
      </c>
      <c r="C43" s="48"/>
      <c r="D43" s="48"/>
      <c r="E43" s="49"/>
      <c r="F43" s="6"/>
    </row>
    <row r="44" spans="2:6">
      <c r="B44" s="70"/>
      <c r="C44" s="70"/>
      <c r="D44" s="70"/>
      <c r="E44" s="70"/>
      <c r="F44" s="70"/>
    </row>
    <row r="45" spans="2:6">
      <c r="B45" s="82" t="s">
        <v>244</v>
      </c>
      <c r="C45" s="82"/>
      <c r="D45" s="82"/>
      <c r="E45" s="82"/>
      <c r="F45" s="70"/>
    </row>
    <row r="46" spans="2:6">
      <c r="B46" s="70"/>
      <c r="C46" s="70"/>
      <c r="D46" s="70"/>
      <c r="E46" s="70"/>
      <c r="F46" s="70"/>
    </row>
  </sheetData>
  <sheetProtection password="DEAC" sheet="1" objects="1" scenarios="1"/>
  <mergeCells count="4">
    <mergeCell ref="B40:E40"/>
    <mergeCell ref="B45:E45"/>
    <mergeCell ref="B18:E18"/>
    <mergeCell ref="B1:F1"/>
  </mergeCells>
  <pageMargins left="0.53125" right="0.7" top="0.75" bottom="0.75" header="0.3" footer="0.3"/>
  <pageSetup paperSize="9" orientation="portrait" horizontalDpi="4294967294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7"/>
  <sheetViews>
    <sheetView topLeftCell="A16" workbookViewId="0">
      <selection activeCell="A32" sqref="A32:F45"/>
    </sheetView>
  </sheetViews>
  <sheetFormatPr defaultRowHeight="15.75"/>
  <cols>
    <col min="1" max="1" width="3.28515625" style="1" customWidth="1"/>
    <col min="2" max="2" width="45.7109375" style="26" customWidth="1"/>
    <col min="3" max="3" width="11.7109375" style="1" customWidth="1"/>
    <col min="4" max="4" width="9.5703125" style="1" bestFit="1" customWidth="1"/>
    <col min="5" max="5" width="10.42578125" style="1" bestFit="1" customWidth="1"/>
    <col min="6" max="6" width="7.140625" style="1" bestFit="1" customWidth="1"/>
    <col min="7" max="16384" width="9.140625" style="1"/>
  </cols>
  <sheetData>
    <row r="1" spans="1:6" ht="15.75" customHeight="1">
      <c r="B1" s="78" t="s">
        <v>225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5</v>
      </c>
      <c r="E6" s="3"/>
      <c r="F6" s="2"/>
    </row>
    <row r="7" spans="1:6">
      <c r="A7" s="4"/>
      <c r="B7" s="24" t="s">
        <v>13</v>
      </c>
      <c r="C7" s="2" t="s">
        <v>4</v>
      </c>
      <c r="D7" s="2">
        <v>5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5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5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35*D6</f>
        <v>175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175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5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5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47" t="s">
        <v>19</v>
      </c>
      <c r="C16" s="48"/>
      <c r="D16" s="48"/>
      <c r="E16" s="49"/>
      <c r="F16" s="9"/>
    </row>
    <row r="17" spans="1:6" ht="15.75" customHeight="1">
      <c r="A17" s="4"/>
      <c r="B17" s="47" t="s">
        <v>3</v>
      </c>
      <c r="C17" s="48"/>
      <c r="D17" s="48"/>
      <c r="E17" s="49"/>
      <c r="F17" s="9"/>
    </row>
    <row r="18" spans="1:6">
      <c r="A18" s="4"/>
      <c r="B18" s="79" t="s">
        <v>184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5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183.75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5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0.875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2.3913043478260869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10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>
      <c r="A46" s="70"/>
      <c r="B46" s="70"/>
      <c r="C46" s="70"/>
      <c r="D46" s="70"/>
      <c r="E46" s="70"/>
      <c r="F46" s="70"/>
    </row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E47:F47"/>
    <mergeCell ref="B40:E40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7"/>
  <sheetViews>
    <sheetView topLeftCell="A25" workbookViewId="0">
      <selection activeCell="A32" sqref="A32:F45"/>
    </sheetView>
  </sheetViews>
  <sheetFormatPr defaultRowHeight="15.75"/>
  <cols>
    <col min="1" max="1" width="3.28515625" style="1" customWidth="1"/>
    <col min="2" max="2" width="45.5703125" style="26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42578125" style="1" bestFit="1" customWidth="1"/>
    <col min="7" max="16384" width="9.140625" style="1"/>
  </cols>
  <sheetData>
    <row r="1" spans="1:6" ht="15.75" customHeight="1">
      <c r="B1" s="78" t="s">
        <v>224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14</v>
      </c>
      <c r="E6" s="3"/>
      <c r="F6" s="2"/>
    </row>
    <row r="7" spans="1:6">
      <c r="A7" s="4"/>
      <c r="B7" s="24" t="s">
        <v>13</v>
      </c>
      <c r="C7" s="2" t="s">
        <v>4</v>
      </c>
      <c r="D7" s="2">
        <v>14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14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14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35*D6</f>
        <v>490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490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14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14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14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514.5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14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2.4499999999999997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6.6956521739130439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28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A32" sqref="A32:F45"/>
    </sheetView>
  </sheetViews>
  <sheetFormatPr defaultRowHeight="15.75"/>
  <cols>
    <col min="1" max="1" width="3.28515625" style="1" customWidth="1"/>
    <col min="2" max="2" width="44.140625" style="26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7.140625" style="1" bestFit="1" customWidth="1"/>
    <col min="7" max="16384" width="9.140625" style="1"/>
  </cols>
  <sheetData>
    <row r="1" spans="1:6" ht="15.75" customHeight="1">
      <c r="B1" s="78" t="s">
        <v>223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5</v>
      </c>
      <c r="E6" s="3"/>
      <c r="F6" s="2"/>
    </row>
    <row r="7" spans="1:6">
      <c r="A7" s="4"/>
      <c r="B7" s="24" t="s">
        <v>13</v>
      </c>
      <c r="C7" s="2" t="s">
        <v>4</v>
      </c>
      <c r="D7" s="2">
        <v>5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5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5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35*D6</f>
        <v>175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175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5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5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5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183.75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5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0.875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2.3913043478260869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10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selection activeCell="A32" sqref="A32:F45"/>
    </sheetView>
  </sheetViews>
  <sheetFormatPr defaultRowHeight="15.75"/>
  <cols>
    <col min="1" max="1" width="3.28515625" style="1" customWidth="1"/>
    <col min="2" max="2" width="42.85546875" style="26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7.140625" style="1" bestFit="1" customWidth="1"/>
    <col min="7" max="16384" width="9.140625" style="1"/>
  </cols>
  <sheetData>
    <row r="1" spans="1:6" ht="15.75" customHeight="1">
      <c r="B1" s="78" t="s">
        <v>222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5</v>
      </c>
      <c r="E6" s="3"/>
      <c r="F6" s="2"/>
    </row>
    <row r="7" spans="1:6">
      <c r="A7" s="4"/>
      <c r="B7" s="24" t="s">
        <v>13</v>
      </c>
      <c r="C7" s="2" t="s">
        <v>4</v>
      </c>
      <c r="D7" s="2">
        <v>5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5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5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35*D6</f>
        <v>175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175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5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5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5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183.75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5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0.875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2.3913043478260869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10</v>
      </c>
      <c r="E31" s="7"/>
      <c r="F31" s="2"/>
    </row>
    <row r="32" spans="1:6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</sheetData>
  <sheetProtection password="DEAC" sheet="1" objects="1" scenarios="1"/>
  <mergeCells count="4">
    <mergeCell ref="B1:F1"/>
    <mergeCell ref="B40:E40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22" workbookViewId="0">
      <selection activeCell="J40" sqref="J40"/>
    </sheetView>
  </sheetViews>
  <sheetFormatPr defaultRowHeight="15.75"/>
  <cols>
    <col min="1" max="1" width="3.28515625" style="1" customWidth="1"/>
    <col min="2" max="2" width="40.5703125" style="26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7.42578125" style="1" bestFit="1" customWidth="1"/>
    <col min="7" max="16384" width="9.140625" style="1"/>
  </cols>
  <sheetData>
    <row r="1" spans="1:6">
      <c r="B1" s="78" t="s">
        <v>239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7</v>
      </c>
      <c r="E6" s="3"/>
      <c r="F6" s="2"/>
    </row>
    <row r="7" spans="1:6">
      <c r="A7" s="4"/>
      <c r="B7" s="24" t="s">
        <v>13</v>
      </c>
      <c r="C7" s="2" t="s">
        <v>4</v>
      </c>
      <c r="D7" s="2">
        <v>7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7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7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35*D6</f>
        <v>245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245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7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7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7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257.25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7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1.2249999999999999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3.347826086956522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14</v>
      </c>
      <c r="E31" s="7"/>
      <c r="F31" s="2"/>
    </row>
    <row r="32" spans="1:6" ht="15.75" customHeight="1">
      <c r="A32" s="4"/>
      <c r="B32" s="27" t="s">
        <v>24</v>
      </c>
      <c r="C32" s="28"/>
      <c r="D32" s="28"/>
      <c r="E32" s="29"/>
      <c r="F32" s="6"/>
    </row>
    <row r="33" spans="1:6" ht="15.75" customHeight="1">
      <c r="A33" s="4"/>
      <c r="B33" s="27" t="s">
        <v>25</v>
      </c>
      <c r="C33" s="28"/>
      <c r="D33" s="28"/>
      <c r="E33" s="29"/>
      <c r="F33" s="6"/>
    </row>
    <row r="34" spans="1:6">
      <c r="A34" s="4"/>
      <c r="B34" s="30" t="s">
        <v>174</v>
      </c>
      <c r="C34" s="31"/>
      <c r="D34" s="31"/>
      <c r="E34" s="32"/>
      <c r="F34" s="33"/>
    </row>
    <row r="35" spans="1:6" ht="15.75" customHeight="1">
      <c r="A35" s="4"/>
      <c r="B35" s="27" t="s">
        <v>26</v>
      </c>
      <c r="C35" s="58"/>
      <c r="D35" s="58"/>
      <c r="E35" s="59"/>
      <c r="F35" s="6"/>
    </row>
    <row r="36" spans="1:6">
      <c r="A36" s="4"/>
      <c r="B36" s="71" t="s">
        <v>240</v>
      </c>
      <c r="C36" s="31"/>
      <c r="D36" s="31"/>
      <c r="E36" s="32"/>
      <c r="F36" s="33"/>
    </row>
    <row r="37" spans="1:6" ht="15.75" customHeight="1">
      <c r="A37" s="4"/>
      <c r="B37" s="27" t="s">
        <v>26</v>
      </c>
      <c r="C37" s="58"/>
      <c r="D37" s="58"/>
      <c r="E37" s="59"/>
      <c r="F37" s="6"/>
    </row>
    <row r="38" spans="1:6">
      <c r="A38" s="4"/>
      <c r="B38" s="69" t="s">
        <v>241</v>
      </c>
      <c r="C38" s="28"/>
      <c r="D38" s="28"/>
      <c r="E38" s="29"/>
      <c r="F38" s="6"/>
    </row>
    <row r="39" spans="1:6" ht="15.75" customHeight="1">
      <c r="A39" s="4"/>
      <c r="B39" s="27" t="s">
        <v>27</v>
      </c>
      <c r="C39" s="28"/>
      <c r="D39" s="28"/>
      <c r="E39" s="29"/>
      <c r="F39" s="13"/>
    </row>
    <row r="40" spans="1:6">
      <c r="A40" s="4"/>
      <c r="B40" s="79" t="s">
        <v>176</v>
      </c>
      <c r="C40" s="80"/>
      <c r="D40" s="80"/>
      <c r="E40" s="81"/>
      <c r="F40" s="4"/>
    </row>
    <row r="41" spans="1:6" ht="16.5" customHeight="1">
      <c r="A41" s="4"/>
      <c r="B41" s="27" t="s">
        <v>28</v>
      </c>
      <c r="C41" s="28"/>
      <c r="D41" s="28"/>
      <c r="E41" s="29"/>
      <c r="F41" s="6"/>
    </row>
    <row r="42" spans="1:6">
      <c r="A42" s="4"/>
      <c r="B42" s="27" t="s">
        <v>185</v>
      </c>
      <c r="C42" s="28"/>
      <c r="D42" s="28"/>
      <c r="E42" s="29"/>
      <c r="F42" s="6"/>
    </row>
    <row r="43" spans="1:6" ht="15.75" customHeight="1">
      <c r="A43" s="4"/>
      <c r="B43" s="27" t="s">
        <v>29</v>
      </c>
      <c r="C43" s="28"/>
      <c r="D43" s="28"/>
      <c r="E43" s="29"/>
      <c r="F43" s="6"/>
    </row>
    <row r="44" spans="1:6" ht="31.5" customHeight="1"/>
    <row r="45" spans="1:6" ht="15.75" customHeight="1">
      <c r="B45" s="82" t="s">
        <v>244</v>
      </c>
      <c r="C45" s="82"/>
      <c r="D45" s="82"/>
      <c r="E45" s="82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A32" sqref="A32:F45"/>
    </sheetView>
  </sheetViews>
  <sheetFormatPr defaultRowHeight="15.75"/>
  <cols>
    <col min="1" max="1" width="3.28515625" style="1" customWidth="1"/>
    <col min="2" max="2" width="46.5703125" style="26" customWidth="1"/>
    <col min="3" max="3" width="11.5703125" style="1" bestFit="1" customWidth="1"/>
    <col min="4" max="4" width="9.5703125" style="1" bestFit="1" customWidth="1"/>
    <col min="5" max="5" width="10.42578125" style="1" bestFit="1" customWidth="1"/>
    <col min="6" max="6" width="7.42578125" style="1" bestFit="1" customWidth="1"/>
    <col min="7" max="16384" width="9.140625" style="1"/>
  </cols>
  <sheetData>
    <row r="1" spans="1:6" ht="15.75" customHeight="1">
      <c r="B1" s="78" t="s">
        <v>221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11</v>
      </c>
      <c r="E6" s="3"/>
      <c r="F6" s="2"/>
    </row>
    <row r="7" spans="1:6">
      <c r="A7" s="4"/>
      <c r="B7" s="24" t="s">
        <v>13</v>
      </c>
      <c r="C7" s="2" t="s">
        <v>4</v>
      </c>
      <c r="D7" s="2">
        <v>11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11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11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37*D6</f>
        <v>407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407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11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11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11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427.35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11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1.9249999999999998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5.2608695652173916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22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A32" sqref="A32:F45"/>
    </sheetView>
  </sheetViews>
  <sheetFormatPr defaultRowHeight="15.75"/>
  <cols>
    <col min="1" max="1" width="3.28515625" style="1" customWidth="1"/>
    <col min="2" max="2" width="45" style="26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7.42578125" style="1" bestFit="1" customWidth="1"/>
    <col min="7" max="16384" width="9.140625" style="1"/>
  </cols>
  <sheetData>
    <row r="1" spans="1:6" ht="15.75" customHeight="1">
      <c r="B1" s="78" t="s">
        <v>220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7</v>
      </c>
      <c r="E6" s="3"/>
      <c r="F6" s="2"/>
    </row>
    <row r="7" spans="1:6">
      <c r="A7" s="4"/>
      <c r="B7" s="24" t="s">
        <v>13</v>
      </c>
      <c r="C7" s="2" t="s">
        <v>4</v>
      </c>
      <c r="D7" s="2">
        <v>7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7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7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35*D6</f>
        <v>245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245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7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7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7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257.25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7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1.2249999999999999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3.347826086956522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14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A32" sqref="A32:F45"/>
    </sheetView>
  </sheetViews>
  <sheetFormatPr defaultRowHeight="15.75"/>
  <cols>
    <col min="1" max="1" width="3.28515625" style="1" customWidth="1"/>
    <col min="2" max="2" width="44" style="1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7.42578125" style="1" bestFit="1" customWidth="1"/>
    <col min="7" max="16384" width="9.140625" style="1"/>
  </cols>
  <sheetData>
    <row r="1" spans="1:6" ht="15.75" customHeight="1">
      <c r="B1" s="78" t="s">
        <v>219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13</v>
      </c>
      <c r="E6" s="3"/>
      <c r="F6" s="2"/>
    </row>
    <row r="7" spans="1:6">
      <c r="A7" s="4"/>
      <c r="B7" s="2" t="s">
        <v>13</v>
      </c>
      <c r="C7" s="2" t="s">
        <v>4</v>
      </c>
      <c r="D7" s="2">
        <v>13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13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13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455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455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13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13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13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477.75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13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2.2749999999999999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6.2173913043478262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26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A32" sqref="A32:F45"/>
    </sheetView>
  </sheetViews>
  <sheetFormatPr defaultRowHeight="15.75"/>
  <cols>
    <col min="1" max="1" width="3.28515625" style="1" customWidth="1"/>
    <col min="2" max="2" width="46.85546875" style="1" customWidth="1"/>
    <col min="3" max="3" width="11.7109375" style="1" customWidth="1"/>
    <col min="4" max="4" width="9.5703125" style="1" bestFit="1" customWidth="1"/>
    <col min="5" max="5" width="10.42578125" style="1" bestFit="1" customWidth="1"/>
    <col min="6" max="6" width="7.42578125" style="1" bestFit="1" customWidth="1"/>
    <col min="7" max="16384" width="9.140625" style="1"/>
  </cols>
  <sheetData>
    <row r="1" spans="1:6">
      <c r="B1" s="78" t="s">
        <v>218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7</v>
      </c>
      <c r="E6" s="3"/>
      <c r="F6" s="2"/>
    </row>
    <row r="7" spans="1:6">
      <c r="A7" s="4"/>
      <c r="B7" s="2" t="s">
        <v>13</v>
      </c>
      <c r="C7" s="2" t="s">
        <v>4</v>
      </c>
      <c r="D7" s="2">
        <v>7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7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7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245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245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7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7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7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257.25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7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1.2249999999999999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3.347826086956522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14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E47:F47"/>
    <mergeCell ref="B18:E18"/>
    <mergeCell ref="B40:E40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A32" sqref="A32:F45"/>
    </sheetView>
  </sheetViews>
  <sheetFormatPr defaultRowHeight="15.75"/>
  <cols>
    <col min="1" max="1" width="3.28515625" style="1" customWidth="1"/>
    <col min="2" max="2" width="43.42578125" style="1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5703125" style="1" bestFit="1" customWidth="1"/>
    <col min="7" max="16384" width="9.140625" style="1"/>
  </cols>
  <sheetData>
    <row r="1" spans="1:6">
      <c r="B1" s="78" t="s">
        <v>217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6</v>
      </c>
      <c r="E6" s="3"/>
      <c r="F6" s="2"/>
    </row>
    <row r="7" spans="1:6">
      <c r="A7" s="4"/>
      <c r="B7" s="2" t="s">
        <v>13</v>
      </c>
      <c r="C7" s="2" t="s">
        <v>4</v>
      </c>
      <c r="D7" s="2">
        <v>6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6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6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210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210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6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6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47" t="s">
        <v>19</v>
      </c>
      <c r="C16" s="48"/>
      <c r="D16" s="48"/>
      <c r="E16" s="49"/>
      <c r="F16" s="9"/>
    </row>
    <row r="17" spans="1:6" ht="15.75" customHeight="1">
      <c r="A17" s="4"/>
      <c r="B17" s="4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6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220.5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6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1.0499999999999998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2.8695652173913047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12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 ht="31.5" customHeight="1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4"/>
  <sheetViews>
    <sheetView topLeftCell="A19" workbookViewId="0">
      <selection activeCell="A28" sqref="A28:F41"/>
    </sheetView>
  </sheetViews>
  <sheetFormatPr defaultRowHeight="15.75"/>
  <cols>
    <col min="1" max="1" width="3.28515625" style="1" customWidth="1"/>
    <col min="2" max="2" width="40.28515625" style="1" customWidth="1"/>
    <col min="3" max="3" width="11.7109375" style="1" customWidth="1"/>
    <col min="4" max="4" width="10.7109375" style="1" customWidth="1"/>
    <col min="5" max="5" width="11" style="1" customWidth="1"/>
    <col min="6" max="6" width="12.5703125" style="1" customWidth="1"/>
    <col min="7" max="16384" width="9.140625" style="1"/>
  </cols>
  <sheetData>
    <row r="1" spans="1:6" ht="15.75" customHeight="1">
      <c r="B1" s="89" t="s">
        <v>246</v>
      </c>
      <c r="C1" s="89"/>
      <c r="D1" s="89"/>
      <c r="E1" s="89"/>
      <c r="F1" s="89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80"/>
      <c r="C5" s="80"/>
      <c r="D5" s="80"/>
      <c r="E5" s="80"/>
      <c r="F5" s="81"/>
    </row>
    <row r="6" spans="1:6">
      <c r="A6" s="4">
        <v>1</v>
      </c>
      <c r="B6" s="2" t="s">
        <v>12</v>
      </c>
      <c r="C6" s="2" t="s">
        <v>2</v>
      </c>
      <c r="D6" s="2">
        <v>4</v>
      </c>
      <c r="E6" s="3"/>
      <c r="F6" s="2"/>
    </row>
    <row r="7" spans="1:6">
      <c r="A7" s="4"/>
      <c r="B7" s="2" t="s">
        <v>13</v>
      </c>
      <c r="C7" s="2" t="s">
        <v>4</v>
      </c>
      <c r="D7" s="2">
        <v>4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4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4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140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140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4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4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79" t="s">
        <v>173</v>
      </c>
      <c r="C16" s="80"/>
      <c r="D16" s="80"/>
      <c r="E16" s="81"/>
      <c r="F16" s="9"/>
    </row>
    <row r="17" spans="1:6">
      <c r="A17" s="4"/>
      <c r="B17" s="85"/>
      <c r="C17" s="85"/>
      <c r="D17" s="85"/>
      <c r="E17" s="86"/>
      <c r="F17" s="9"/>
    </row>
    <row r="18" spans="1:6">
      <c r="A18" s="4"/>
      <c r="B18" s="10" t="s">
        <v>23</v>
      </c>
      <c r="C18" s="2" t="s">
        <v>2</v>
      </c>
      <c r="D18" s="2">
        <f>D6</f>
        <v>4</v>
      </c>
      <c r="E18" s="3"/>
      <c r="F18" s="3"/>
    </row>
    <row r="19" spans="1:6">
      <c r="A19" s="4"/>
      <c r="B19" s="10" t="s">
        <v>38</v>
      </c>
      <c r="C19" s="2" t="s">
        <v>16</v>
      </c>
      <c r="D19" s="9">
        <f>D10*1.05</f>
        <v>147</v>
      </c>
      <c r="E19" s="2"/>
      <c r="F19" s="2"/>
    </row>
    <row r="20" spans="1:6">
      <c r="A20" s="4"/>
      <c r="B20" s="11" t="s">
        <v>30</v>
      </c>
      <c r="C20" s="7" t="s">
        <v>2</v>
      </c>
      <c r="D20" s="7">
        <v>0</v>
      </c>
      <c r="E20" s="7"/>
      <c r="F20" s="2"/>
    </row>
    <row r="21" spans="1:6">
      <c r="A21" s="4"/>
      <c r="B21" s="11" t="s">
        <v>31</v>
      </c>
      <c r="C21" s="7" t="s">
        <v>2</v>
      </c>
      <c r="D21" s="7">
        <v>0</v>
      </c>
      <c r="E21" s="7"/>
      <c r="F21" s="2"/>
    </row>
    <row r="22" spans="1:6">
      <c r="A22" s="4"/>
      <c r="B22" s="11" t="s">
        <v>32</v>
      </c>
      <c r="C22" s="7" t="s">
        <v>2</v>
      </c>
      <c r="D22" s="7">
        <v>0</v>
      </c>
      <c r="E22" s="7"/>
      <c r="F22" s="2"/>
    </row>
    <row r="23" spans="1:6">
      <c r="A23" s="4"/>
      <c r="B23" s="10" t="s">
        <v>33</v>
      </c>
      <c r="C23" s="7" t="s">
        <v>2</v>
      </c>
      <c r="D23" s="7">
        <f>D8</f>
        <v>4</v>
      </c>
      <c r="E23" s="7"/>
      <c r="F23" s="2"/>
    </row>
    <row r="24" spans="1:6">
      <c r="A24" s="4"/>
      <c r="B24" s="10" t="s">
        <v>34</v>
      </c>
      <c r="C24" s="7" t="s">
        <v>2</v>
      </c>
      <c r="D24" s="12">
        <f>D23*(7/40)</f>
        <v>0.7</v>
      </c>
      <c r="E24" s="7"/>
      <c r="F24" s="8"/>
    </row>
    <row r="25" spans="1:6">
      <c r="A25" s="4"/>
      <c r="B25" s="10" t="s">
        <v>35</v>
      </c>
      <c r="C25" s="7" t="s">
        <v>2</v>
      </c>
      <c r="D25" s="12">
        <f>D23*(11/23)</f>
        <v>1.9130434782608696</v>
      </c>
      <c r="E25" s="7"/>
      <c r="F25" s="3"/>
    </row>
    <row r="26" spans="1:6">
      <c r="A26" s="4"/>
      <c r="B26" s="10" t="s">
        <v>36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37</v>
      </c>
      <c r="C27" s="7" t="s">
        <v>16</v>
      </c>
      <c r="D27" s="7">
        <f>D8*2</f>
        <v>8</v>
      </c>
      <c r="E27" s="7"/>
      <c r="F27" s="2"/>
    </row>
    <row r="28" spans="1:6">
      <c r="A28" s="70"/>
      <c r="B28" s="69" t="s">
        <v>24</v>
      </c>
      <c r="C28" s="48"/>
      <c r="D28" s="48"/>
      <c r="E28" s="49"/>
      <c r="F28" s="6"/>
    </row>
    <row r="29" spans="1:6">
      <c r="A29" s="70"/>
      <c r="B29" s="69" t="s">
        <v>25</v>
      </c>
      <c r="C29" s="48"/>
      <c r="D29" s="48"/>
      <c r="E29" s="49"/>
      <c r="F29" s="6"/>
    </row>
    <row r="30" spans="1:6">
      <c r="A30" s="70"/>
      <c r="B30" s="71" t="s">
        <v>174</v>
      </c>
      <c r="C30" s="54"/>
      <c r="D30" s="54"/>
      <c r="E30" s="55"/>
      <c r="F30" s="72"/>
    </row>
    <row r="31" spans="1:6">
      <c r="A31" s="70"/>
      <c r="B31" s="69" t="s">
        <v>26</v>
      </c>
      <c r="C31" s="56"/>
      <c r="D31" s="56"/>
      <c r="E31" s="57"/>
      <c r="F31" s="6"/>
    </row>
    <row r="32" spans="1:6">
      <c r="A32" s="70"/>
      <c r="B32" s="71" t="s">
        <v>240</v>
      </c>
      <c r="C32" s="54"/>
      <c r="D32" s="54"/>
      <c r="E32" s="55"/>
      <c r="F32" s="72"/>
    </row>
    <row r="33" spans="1:6">
      <c r="A33" s="70"/>
      <c r="B33" s="69" t="s">
        <v>26</v>
      </c>
      <c r="C33" s="56"/>
      <c r="D33" s="56"/>
      <c r="E33" s="57"/>
      <c r="F33" s="6"/>
    </row>
    <row r="34" spans="1:6" ht="16.5" customHeight="1">
      <c r="A34" s="70"/>
      <c r="B34" s="69" t="s">
        <v>241</v>
      </c>
      <c r="C34" s="48"/>
      <c r="D34" s="48"/>
      <c r="E34" s="49"/>
      <c r="F34" s="6"/>
    </row>
    <row r="35" spans="1:6">
      <c r="A35" s="70"/>
      <c r="B35" s="69" t="s">
        <v>27</v>
      </c>
      <c r="C35" s="48"/>
      <c r="D35" s="48"/>
      <c r="E35" s="49"/>
      <c r="F35" s="13"/>
    </row>
    <row r="36" spans="1:6">
      <c r="A36" s="70"/>
      <c r="B36" s="79" t="s">
        <v>176</v>
      </c>
      <c r="C36" s="80"/>
      <c r="D36" s="80"/>
      <c r="E36" s="81"/>
      <c r="F36" s="68"/>
    </row>
    <row r="37" spans="1:6">
      <c r="A37" s="70"/>
      <c r="B37" s="69" t="s">
        <v>28</v>
      </c>
      <c r="C37" s="48"/>
      <c r="D37" s="48"/>
      <c r="E37" s="49"/>
      <c r="F37" s="6"/>
    </row>
    <row r="38" spans="1:6">
      <c r="A38" s="70"/>
      <c r="B38" s="69" t="s">
        <v>181</v>
      </c>
      <c r="C38" s="48"/>
      <c r="D38" s="48"/>
      <c r="E38" s="49"/>
      <c r="F38" s="6"/>
    </row>
    <row r="39" spans="1:6" ht="16.5" customHeight="1">
      <c r="A39" s="70"/>
      <c r="B39" s="69" t="s">
        <v>29</v>
      </c>
      <c r="C39" s="48"/>
      <c r="D39" s="48"/>
      <c r="E39" s="49"/>
      <c r="F39" s="6"/>
    </row>
    <row r="40" spans="1:6" ht="33" customHeight="1">
      <c r="A40" s="70"/>
      <c r="B40" s="70"/>
      <c r="C40" s="70"/>
      <c r="D40" s="70"/>
      <c r="E40" s="70"/>
      <c r="F40" s="70"/>
    </row>
    <row r="41" spans="1:6" ht="15.75" customHeight="1">
      <c r="A41" s="70"/>
      <c r="B41" s="82" t="s">
        <v>244</v>
      </c>
      <c r="C41" s="82"/>
      <c r="D41" s="82"/>
      <c r="E41" s="82"/>
      <c r="F41" s="70"/>
    </row>
    <row r="42" spans="1:6" ht="31.5" customHeight="1"/>
    <row r="43" spans="1:6" ht="15.75" customHeight="1"/>
    <row r="44" spans="1:6" ht="30.75" customHeight="1"/>
  </sheetData>
  <sheetProtection password="DEAC" sheet="1" objects="1" scenarios="1"/>
  <mergeCells count="6">
    <mergeCell ref="B1:F1"/>
    <mergeCell ref="B41:E41"/>
    <mergeCell ref="B36:E36"/>
    <mergeCell ref="B5:F5"/>
    <mergeCell ref="B16:E16"/>
    <mergeCell ref="B17:E17"/>
  </mergeCells>
  <pageMargins left="0.53125" right="0.7" top="0.75" bottom="0.75" header="0.3" footer="0.3"/>
  <pageSetup paperSize="9" orientation="portrait" horizontalDpi="4294967294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6"/>
  <sheetViews>
    <sheetView topLeftCell="A16" workbookViewId="0">
      <selection activeCell="A32" sqref="A32:F45"/>
    </sheetView>
  </sheetViews>
  <sheetFormatPr defaultRowHeight="15.75"/>
  <cols>
    <col min="1" max="1" width="3.28515625" style="1" customWidth="1"/>
    <col min="2" max="2" width="45.5703125" style="1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7.140625" style="1" bestFit="1" customWidth="1"/>
    <col min="7" max="16384" width="9.140625" style="1"/>
  </cols>
  <sheetData>
    <row r="1" spans="1:6">
      <c r="B1" s="78" t="s">
        <v>216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5</v>
      </c>
      <c r="E6" s="3"/>
      <c r="F6" s="2"/>
    </row>
    <row r="7" spans="1:6">
      <c r="A7" s="4"/>
      <c r="B7" s="2" t="s">
        <v>13</v>
      </c>
      <c r="C7" s="2" t="s">
        <v>4</v>
      </c>
      <c r="D7" s="2">
        <v>5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5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5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175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175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5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5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4" t="s">
        <v>4</v>
      </c>
      <c r="D15" s="24">
        <v>0</v>
      </c>
      <c r="E15" s="3"/>
      <c r="F15" s="2"/>
    </row>
    <row r="16" spans="1:6">
      <c r="A16" s="4"/>
      <c r="B16" s="27" t="s">
        <v>19</v>
      </c>
      <c r="C16" s="28"/>
      <c r="D16" s="28"/>
      <c r="E16" s="29"/>
      <c r="F16" s="9"/>
    </row>
    <row r="17" spans="1:6" ht="15.75" customHeight="1">
      <c r="A17" s="4"/>
      <c r="B17" s="27" t="s">
        <v>3</v>
      </c>
      <c r="C17" s="28"/>
      <c r="D17" s="28"/>
      <c r="E17" s="2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28"/>
      <c r="D19" s="28"/>
      <c r="E19" s="29"/>
      <c r="F19" s="9"/>
    </row>
    <row r="20" spans="1:6" ht="15.75" customHeight="1">
      <c r="A20" s="4"/>
      <c r="B20" s="27" t="s">
        <v>21</v>
      </c>
      <c r="C20" s="28"/>
      <c r="D20" s="28"/>
      <c r="E20" s="2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5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183.75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5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0.875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2.3913043478260869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10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</sheetData>
  <sheetProtection password="DEAC" sheet="1" objects="1" scenarios="1"/>
  <mergeCells count="4">
    <mergeCell ref="B1:F1"/>
    <mergeCell ref="B18:E18"/>
    <mergeCell ref="B40:E40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7"/>
  <sheetViews>
    <sheetView topLeftCell="A25" workbookViewId="0">
      <selection activeCell="A32" sqref="A32:F45"/>
    </sheetView>
  </sheetViews>
  <sheetFormatPr defaultRowHeight="15.75"/>
  <cols>
    <col min="1" max="1" width="3.28515625" style="1" customWidth="1"/>
    <col min="2" max="2" width="45" style="26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42578125" style="1" bestFit="1" customWidth="1"/>
    <col min="7" max="16384" width="9.140625" style="1"/>
  </cols>
  <sheetData>
    <row r="1" spans="1:6">
      <c r="B1" s="78" t="s">
        <v>215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8</v>
      </c>
      <c r="E6" s="3"/>
      <c r="F6" s="2"/>
    </row>
    <row r="7" spans="1:6">
      <c r="A7" s="4"/>
      <c r="B7" s="24" t="s">
        <v>13</v>
      </c>
      <c r="C7" s="2" t="s">
        <v>4</v>
      </c>
      <c r="D7" s="2">
        <v>8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8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8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35*D6</f>
        <v>280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280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8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8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184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8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294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8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1.4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3.8260869565217392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16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7"/>
  <sheetViews>
    <sheetView topLeftCell="A10" workbookViewId="0">
      <selection activeCell="A32" sqref="A32:F45"/>
    </sheetView>
  </sheetViews>
  <sheetFormatPr defaultRowHeight="15.75"/>
  <cols>
    <col min="1" max="1" width="3.28515625" style="1" customWidth="1"/>
    <col min="2" max="2" width="43.7109375" style="1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5703125" style="1" bestFit="1" customWidth="1"/>
    <col min="7" max="16384" width="9.140625" style="1"/>
  </cols>
  <sheetData>
    <row r="1" spans="1:6">
      <c r="B1" s="78" t="s">
        <v>214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20</v>
      </c>
      <c r="E6" s="3"/>
      <c r="F6" s="2"/>
    </row>
    <row r="7" spans="1:6">
      <c r="A7" s="4"/>
      <c r="B7" s="2" t="s">
        <v>13</v>
      </c>
      <c r="C7" s="2" t="s">
        <v>4</v>
      </c>
      <c r="D7" s="2">
        <v>20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20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20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700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700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20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20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184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20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735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20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3.5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9.5652173913043477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40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18:E18"/>
    <mergeCell ref="B40:E40"/>
    <mergeCell ref="E47:F47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6"/>
  <sheetViews>
    <sheetView topLeftCell="A13" workbookViewId="0">
      <selection activeCell="A32" sqref="A32:F45"/>
    </sheetView>
  </sheetViews>
  <sheetFormatPr defaultRowHeight="15.75"/>
  <cols>
    <col min="1" max="1" width="3.28515625" style="1" customWidth="1"/>
    <col min="2" max="2" width="43.140625" style="1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7.28515625" style="1" bestFit="1" customWidth="1"/>
    <col min="7" max="16384" width="9.140625" style="1"/>
  </cols>
  <sheetData>
    <row r="1" spans="1:6" ht="15.75" customHeight="1">
      <c r="B1" s="78" t="s">
        <v>213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15</v>
      </c>
      <c r="E6" s="3"/>
      <c r="F6" s="2"/>
    </row>
    <row r="7" spans="1:6">
      <c r="A7" s="4"/>
      <c r="B7" s="2" t="s">
        <v>13</v>
      </c>
      <c r="C7" s="2" t="s">
        <v>4</v>
      </c>
      <c r="D7" s="2">
        <v>15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15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15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525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525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15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15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1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1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180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15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551.25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1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1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1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15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2.625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7.1739130434782608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1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30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</sheetData>
  <sheetProtection password="DEAC" sheet="1" objects="1" scenarios="1"/>
  <mergeCells count="4">
    <mergeCell ref="B1:F1"/>
    <mergeCell ref="B40:E40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opLeftCell="A19" workbookViewId="0">
      <selection activeCell="B45" sqref="B45:E45"/>
    </sheetView>
  </sheetViews>
  <sheetFormatPr defaultRowHeight="15.75"/>
  <cols>
    <col min="1" max="1" width="3.28515625" style="1" customWidth="1"/>
    <col min="2" max="2" width="44.140625" style="26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7.140625" style="1" bestFit="1" customWidth="1"/>
    <col min="7" max="16384" width="9.140625" style="1"/>
  </cols>
  <sheetData>
    <row r="1" spans="1:6">
      <c r="B1" s="78" t="s">
        <v>238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5</v>
      </c>
      <c r="E6" s="3"/>
      <c r="F6" s="2"/>
    </row>
    <row r="7" spans="1:6">
      <c r="A7" s="4"/>
      <c r="B7" s="24" t="s">
        <v>13</v>
      </c>
      <c r="C7" s="2" t="s">
        <v>4</v>
      </c>
      <c r="D7" s="2">
        <v>5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5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5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35*D6</f>
        <v>175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175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5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5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5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183.75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5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0.875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2.3913043478260869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10</v>
      </c>
      <c r="E31" s="7"/>
      <c r="F31" s="2"/>
    </row>
    <row r="32" spans="1:6" ht="15.75" customHeight="1">
      <c r="A32" s="4"/>
      <c r="B32" s="27" t="s">
        <v>24</v>
      </c>
      <c r="C32" s="48"/>
      <c r="D32" s="48"/>
      <c r="E32" s="49"/>
      <c r="F32" s="6"/>
    </row>
    <row r="33" spans="1:6" ht="15.75" customHeight="1">
      <c r="A33" s="4"/>
      <c r="B33" s="27" t="s">
        <v>25</v>
      </c>
      <c r="C33" s="48"/>
      <c r="D33" s="48"/>
      <c r="E33" s="49"/>
      <c r="F33" s="6"/>
    </row>
    <row r="34" spans="1:6">
      <c r="A34" s="4"/>
      <c r="B34" s="71" t="s">
        <v>174</v>
      </c>
      <c r="C34" s="54"/>
      <c r="D34" s="54"/>
      <c r="E34" s="55"/>
      <c r="F34" s="33"/>
    </row>
    <row r="35" spans="1:6" ht="15.75" customHeight="1">
      <c r="A35" s="4"/>
      <c r="B35" s="27" t="s">
        <v>26</v>
      </c>
      <c r="C35" s="56"/>
      <c r="D35" s="56"/>
      <c r="E35" s="57"/>
      <c r="F35" s="6"/>
    </row>
    <row r="36" spans="1:6">
      <c r="A36" s="4"/>
      <c r="B36" s="71" t="s">
        <v>240</v>
      </c>
      <c r="C36" s="54"/>
      <c r="D36" s="54"/>
      <c r="E36" s="55"/>
      <c r="F36" s="33"/>
    </row>
    <row r="37" spans="1:6" ht="15.75" customHeight="1">
      <c r="A37" s="4"/>
      <c r="B37" s="27" t="s">
        <v>26</v>
      </c>
      <c r="C37" s="56"/>
      <c r="D37" s="56"/>
      <c r="E37" s="57"/>
      <c r="F37" s="6"/>
    </row>
    <row r="38" spans="1:6">
      <c r="A38" s="4"/>
      <c r="B38" s="69" t="s">
        <v>242</v>
      </c>
      <c r="C38" s="48"/>
      <c r="D38" s="48"/>
      <c r="E38" s="49"/>
      <c r="F38" s="6"/>
    </row>
    <row r="39" spans="1:6" ht="15.75" customHeight="1">
      <c r="A39" s="4"/>
      <c r="B39" s="27" t="s">
        <v>27</v>
      </c>
      <c r="C39" s="48"/>
      <c r="D39" s="48"/>
      <c r="E39" s="49"/>
      <c r="F39" s="13"/>
    </row>
    <row r="40" spans="1:6">
      <c r="A40" s="4"/>
      <c r="B40" s="79" t="s">
        <v>176</v>
      </c>
      <c r="C40" s="80"/>
      <c r="D40" s="80"/>
      <c r="E40" s="81"/>
      <c r="F40" s="4"/>
    </row>
    <row r="41" spans="1:6" ht="16.5" customHeight="1">
      <c r="A41" s="4"/>
      <c r="B41" s="27" t="s">
        <v>28</v>
      </c>
      <c r="C41" s="48"/>
      <c r="D41" s="48"/>
      <c r="E41" s="49"/>
      <c r="F41" s="6"/>
    </row>
    <row r="42" spans="1:6">
      <c r="A42" s="4"/>
      <c r="B42" s="27" t="s">
        <v>185</v>
      </c>
      <c r="C42" s="48"/>
      <c r="D42" s="48"/>
      <c r="E42" s="49"/>
      <c r="F42" s="6"/>
    </row>
    <row r="43" spans="1:6" ht="15.75" customHeight="1">
      <c r="A43" s="4"/>
      <c r="B43" s="27" t="s">
        <v>29</v>
      </c>
      <c r="C43" s="48"/>
      <c r="D43" s="48"/>
      <c r="E43" s="49"/>
      <c r="F43" s="6"/>
    </row>
    <row r="44" spans="1:6" ht="31.5" customHeight="1"/>
    <row r="45" spans="1:6" ht="15.75" customHeight="1">
      <c r="B45" s="82" t="s">
        <v>244</v>
      </c>
      <c r="C45" s="82"/>
      <c r="D45" s="82"/>
      <c r="E45" s="82"/>
    </row>
    <row r="46" spans="1:6" ht="30.75" customHeight="1"/>
  </sheetData>
  <sheetProtection password="DEAC" sheet="1" objects="1" scenarios="1"/>
  <mergeCells count="4">
    <mergeCell ref="B1:F1"/>
    <mergeCell ref="B40:E40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7"/>
  <sheetViews>
    <sheetView topLeftCell="A19" workbookViewId="0">
      <selection activeCell="A32" sqref="A32:F45"/>
    </sheetView>
  </sheetViews>
  <sheetFormatPr defaultRowHeight="15.75"/>
  <cols>
    <col min="1" max="1" width="3.28515625" style="1" customWidth="1"/>
    <col min="2" max="2" width="45.7109375" style="26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5703125" style="1" bestFit="1" customWidth="1"/>
    <col min="7" max="16384" width="9.140625" style="1"/>
  </cols>
  <sheetData>
    <row r="1" spans="1:6">
      <c r="B1" s="78" t="s">
        <v>212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20</v>
      </c>
      <c r="E6" s="3"/>
      <c r="F6" s="2"/>
    </row>
    <row r="7" spans="1:6">
      <c r="A7" s="4"/>
      <c r="B7" s="24" t="s">
        <v>13</v>
      </c>
      <c r="C7" s="2" t="s">
        <v>4</v>
      </c>
      <c r="D7" s="2">
        <v>20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20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20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35*D6</f>
        <v>700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700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20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20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1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1</v>
      </c>
      <c r="E15" s="3"/>
      <c r="F15" s="2"/>
    </row>
    <row r="16" spans="1:6">
      <c r="A16" s="4"/>
      <c r="B16" s="27" t="s">
        <v>19</v>
      </c>
      <c r="C16" s="28"/>
      <c r="D16" s="28"/>
      <c r="E16" s="29"/>
      <c r="F16" s="9"/>
    </row>
    <row r="17" spans="1:6" ht="15.75" customHeight="1">
      <c r="A17" s="4"/>
      <c r="B17" s="27" t="s">
        <v>3</v>
      </c>
      <c r="C17" s="28"/>
      <c r="D17" s="28"/>
      <c r="E17" s="29"/>
      <c r="F17" s="9"/>
    </row>
    <row r="18" spans="1:6">
      <c r="A18" s="4"/>
      <c r="B18" s="79" t="s">
        <v>180</v>
      </c>
      <c r="C18" s="80"/>
      <c r="D18" s="80"/>
      <c r="E18" s="81"/>
      <c r="F18" s="9"/>
    </row>
    <row r="19" spans="1:6">
      <c r="A19" s="4"/>
      <c r="B19" s="27" t="s">
        <v>20</v>
      </c>
      <c r="C19" s="28"/>
      <c r="D19" s="28"/>
      <c r="E19" s="29"/>
      <c r="F19" s="9"/>
    </row>
    <row r="20" spans="1:6" ht="15.75" customHeight="1">
      <c r="A20" s="4"/>
      <c r="B20" s="27" t="s">
        <v>21</v>
      </c>
      <c r="C20" s="28"/>
      <c r="D20" s="28"/>
      <c r="E20" s="28"/>
      <c r="F20" s="49"/>
    </row>
    <row r="21" spans="1:6">
      <c r="A21" s="4"/>
      <c r="B21" s="34" t="s">
        <v>22</v>
      </c>
      <c r="C21" s="35"/>
      <c r="D21" s="35"/>
      <c r="E21" s="35"/>
      <c r="F21" s="52"/>
    </row>
    <row r="22" spans="1:6">
      <c r="A22" s="4"/>
      <c r="B22" s="10" t="s">
        <v>23</v>
      </c>
      <c r="C22" s="2" t="s">
        <v>2</v>
      </c>
      <c r="D22" s="2">
        <f>D6</f>
        <v>20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735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1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1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1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20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3.5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9.5652173913043477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1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40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7"/>
  <sheetViews>
    <sheetView topLeftCell="A16" workbookViewId="0">
      <selection activeCell="A32" sqref="A32:F45"/>
    </sheetView>
  </sheetViews>
  <sheetFormatPr defaultRowHeight="15.75"/>
  <cols>
    <col min="1" max="1" width="3.28515625" style="1" customWidth="1"/>
    <col min="2" max="2" width="46.28515625" style="1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7.140625" style="1" bestFit="1" customWidth="1"/>
    <col min="7" max="16384" width="9.140625" style="1"/>
  </cols>
  <sheetData>
    <row r="1" spans="1:6">
      <c r="B1" s="78" t="s">
        <v>211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5</v>
      </c>
      <c r="E6" s="3"/>
      <c r="F6" s="2"/>
    </row>
    <row r="7" spans="1:6">
      <c r="A7" s="4"/>
      <c r="B7" s="2" t="s">
        <v>13</v>
      </c>
      <c r="C7" s="2" t="s">
        <v>4</v>
      </c>
      <c r="D7" s="2">
        <v>5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5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5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175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175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5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5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184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5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183.75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5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0.875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2.3913043478260869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10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7"/>
  <sheetViews>
    <sheetView topLeftCell="A16" workbookViewId="0">
      <selection activeCell="A32" sqref="A32:F45"/>
    </sheetView>
  </sheetViews>
  <sheetFormatPr defaultRowHeight="15.75"/>
  <cols>
    <col min="1" max="1" width="3.28515625" style="1" customWidth="1"/>
    <col min="2" max="2" width="47.28515625" style="26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5.7109375" style="1" bestFit="1" customWidth="1"/>
    <col min="7" max="16384" width="9.140625" style="1"/>
  </cols>
  <sheetData>
    <row r="1" spans="1:6">
      <c r="B1" s="78" t="s">
        <v>210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4</v>
      </c>
      <c r="E6" s="3"/>
      <c r="F6" s="2"/>
    </row>
    <row r="7" spans="1:6">
      <c r="A7" s="4"/>
      <c r="B7" s="24" t="s">
        <v>13</v>
      </c>
      <c r="C7" s="2" t="s">
        <v>4</v>
      </c>
      <c r="D7" s="2">
        <v>4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4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4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35*D6</f>
        <v>140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140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4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4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184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4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147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4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0.7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1.9130434782608696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8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 ht="31.5" customHeight="1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7"/>
  <sheetViews>
    <sheetView topLeftCell="A10" workbookViewId="0">
      <selection activeCell="A32" sqref="A32:F45"/>
    </sheetView>
  </sheetViews>
  <sheetFormatPr defaultRowHeight="15.75"/>
  <cols>
    <col min="1" max="1" width="3.28515625" style="1" customWidth="1"/>
    <col min="2" max="2" width="45" style="26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42578125" style="1" bestFit="1" customWidth="1"/>
    <col min="7" max="16384" width="9.140625" style="1"/>
  </cols>
  <sheetData>
    <row r="1" spans="1:6">
      <c r="B1" s="78" t="s">
        <v>209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8</v>
      </c>
      <c r="E6" s="3"/>
      <c r="F6" s="2"/>
    </row>
    <row r="7" spans="1:6">
      <c r="A7" s="4"/>
      <c r="B7" s="24" t="s">
        <v>13</v>
      </c>
      <c r="C7" s="2" t="s">
        <v>4</v>
      </c>
      <c r="D7" s="2">
        <v>8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8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8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35*D6</f>
        <v>280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280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8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8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28"/>
      <c r="D16" s="28"/>
      <c r="E16" s="29"/>
      <c r="F16" s="9"/>
    </row>
    <row r="17" spans="1:6" ht="15.75" customHeight="1">
      <c r="A17" s="4"/>
      <c r="B17" s="27" t="s">
        <v>3</v>
      </c>
      <c r="C17" s="28"/>
      <c r="D17" s="28"/>
      <c r="E17" s="29"/>
      <c r="F17" s="9"/>
    </row>
    <row r="18" spans="1:6">
      <c r="A18" s="4"/>
      <c r="B18" s="79" t="s">
        <v>180</v>
      </c>
      <c r="C18" s="80"/>
      <c r="D18" s="80"/>
      <c r="E18" s="81"/>
      <c r="F18" s="9"/>
    </row>
    <row r="19" spans="1:6">
      <c r="A19" s="4"/>
      <c r="B19" s="27" t="s">
        <v>20</v>
      </c>
      <c r="C19" s="28"/>
      <c r="D19" s="28"/>
      <c r="E19" s="29"/>
      <c r="F19" s="9"/>
    </row>
    <row r="20" spans="1:6" ht="15.75" customHeight="1">
      <c r="A20" s="4"/>
      <c r="B20" s="27" t="s">
        <v>21</v>
      </c>
      <c r="C20" s="28"/>
      <c r="D20" s="28"/>
      <c r="E20" s="28"/>
      <c r="F20" s="49"/>
    </row>
    <row r="21" spans="1:6">
      <c r="A21" s="4"/>
      <c r="B21" s="34" t="s">
        <v>22</v>
      </c>
      <c r="C21" s="35"/>
      <c r="D21" s="35"/>
      <c r="E21" s="35"/>
      <c r="F21" s="52"/>
    </row>
    <row r="22" spans="1:6">
      <c r="A22" s="4"/>
      <c r="B22" s="10" t="s">
        <v>23</v>
      </c>
      <c r="C22" s="2" t="s">
        <v>2</v>
      </c>
      <c r="D22" s="2">
        <f>D6</f>
        <v>8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294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8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1.4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3.8260869565217392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16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18:E18"/>
    <mergeCell ref="B40:E40"/>
    <mergeCell ref="E47:F47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7"/>
  <sheetViews>
    <sheetView topLeftCell="A13" workbookViewId="0">
      <selection activeCell="A32" sqref="A32:F45"/>
    </sheetView>
  </sheetViews>
  <sheetFormatPr defaultRowHeight="15.75"/>
  <cols>
    <col min="1" max="1" width="3.28515625" style="1" customWidth="1"/>
    <col min="2" max="2" width="45.28515625" style="26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5703125" style="1" bestFit="1" customWidth="1"/>
    <col min="7" max="16384" width="9.140625" style="1"/>
  </cols>
  <sheetData>
    <row r="1" spans="1:6">
      <c r="B1" s="78" t="s">
        <v>208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4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20</v>
      </c>
      <c r="E6" s="3"/>
      <c r="F6" s="2"/>
    </row>
    <row r="7" spans="1:6">
      <c r="A7" s="4"/>
      <c r="B7" s="24" t="s">
        <v>13</v>
      </c>
      <c r="C7" s="2" t="s">
        <v>4</v>
      </c>
      <c r="D7" s="2">
        <v>20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20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20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37*D6</f>
        <v>740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740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20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20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47" t="s">
        <v>19</v>
      </c>
      <c r="C16" s="48"/>
      <c r="D16" s="48"/>
      <c r="E16" s="49"/>
      <c r="F16" s="9"/>
    </row>
    <row r="17" spans="1:6" ht="15.75" customHeight="1">
      <c r="A17" s="4"/>
      <c r="B17" s="4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47" t="s">
        <v>20</v>
      </c>
      <c r="C19" s="48"/>
      <c r="D19" s="48"/>
      <c r="E19" s="49"/>
      <c r="F19" s="9"/>
    </row>
    <row r="20" spans="1:6" ht="15.75" customHeight="1">
      <c r="A20" s="4"/>
      <c r="B20" s="47" t="s">
        <v>21</v>
      </c>
      <c r="C20" s="48"/>
      <c r="D20" s="48"/>
      <c r="E20" s="48"/>
      <c r="F20" s="49"/>
    </row>
    <row r="21" spans="1:6">
      <c r="A21" s="4"/>
      <c r="B21" s="50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20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777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20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3.5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9.5652173913043477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40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18:E18"/>
    <mergeCell ref="B40:E40"/>
    <mergeCell ref="E47:F47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7"/>
  <sheetViews>
    <sheetView topLeftCell="A25" workbookViewId="0">
      <selection activeCell="A32" sqref="A32:F45"/>
    </sheetView>
  </sheetViews>
  <sheetFormatPr defaultRowHeight="15.75"/>
  <cols>
    <col min="1" max="1" width="3.28515625" style="1" customWidth="1"/>
    <col min="2" max="2" width="49.7109375" style="26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42578125" style="1" bestFit="1" customWidth="1"/>
    <col min="7" max="16384" width="9.140625" style="1"/>
  </cols>
  <sheetData>
    <row r="1" spans="1:6">
      <c r="B1" s="78" t="s">
        <v>207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8</v>
      </c>
      <c r="E6" s="3"/>
      <c r="F6" s="2"/>
    </row>
    <row r="7" spans="1:6">
      <c r="A7" s="4"/>
      <c r="B7" s="24" t="s">
        <v>13</v>
      </c>
      <c r="C7" s="2" t="s">
        <v>4</v>
      </c>
      <c r="D7" s="2">
        <v>8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8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8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35*D6</f>
        <v>280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280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8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8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47" t="s">
        <v>19</v>
      </c>
      <c r="C16" s="48"/>
      <c r="D16" s="48"/>
      <c r="E16" s="49"/>
      <c r="F16" s="9"/>
    </row>
    <row r="17" spans="1:6" ht="15.75" customHeight="1">
      <c r="A17" s="4"/>
      <c r="B17" s="4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47" t="s">
        <v>20</v>
      </c>
      <c r="C19" s="48"/>
      <c r="D19" s="48"/>
      <c r="E19" s="49"/>
      <c r="F19" s="9"/>
    </row>
    <row r="20" spans="1:6" ht="15.75" customHeight="1">
      <c r="A20" s="4"/>
      <c r="B20" s="47" t="s">
        <v>21</v>
      </c>
      <c r="C20" s="48"/>
      <c r="D20" s="48"/>
      <c r="E20" s="48"/>
      <c r="F20" s="49"/>
    </row>
    <row r="21" spans="1:6">
      <c r="A21" s="4"/>
      <c r="B21" s="50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8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294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8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1.4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3.8260869565217392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16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18:E18"/>
    <mergeCell ref="B40:E40"/>
    <mergeCell ref="E47:F47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7"/>
  <sheetViews>
    <sheetView topLeftCell="A10" workbookViewId="0">
      <selection activeCell="A32" sqref="A32:F45"/>
    </sheetView>
  </sheetViews>
  <sheetFormatPr defaultRowHeight="15.75"/>
  <cols>
    <col min="1" max="1" width="3.28515625" style="1" customWidth="1"/>
    <col min="2" max="2" width="43.5703125" style="1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5703125" style="1" bestFit="1" customWidth="1"/>
    <col min="7" max="16384" width="9.140625" style="1"/>
  </cols>
  <sheetData>
    <row r="1" spans="1:6">
      <c r="B1" s="78" t="s">
        <v>206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6</v>
      </c>
      <c r="E6" s="3"/>
      <c r="F6" s="2"/>
    </row>
    <row r="7" spans="1:6">
      <c r="A7" s="4"/>
      <c r="B7" s="2" t="s">
        <v>13</v>
      </c>
      <c r="C7" s="2" t="s">
        <v>4</v>
      </c>
      <c r="D7" s="2">
        <v>6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6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6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210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210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6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6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28"/>
      <c r="D16" s="28"/>
      <c r="E16" s="29"/>
      <c r="F16" s="9"/>
    </row>
    <row r="17" spans="1:6">
      <c r="A17" s="4"/>
      <c r="B17" s="27" t="s">
        <v>3</v>
      </c>
      <c r="C17" s="28"/>
      <c r="D17" s="28"/>
      <c r="E17" s="2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28"/>
      <c r="D19" s="28"/>
      <c r="E19" s="29"/>
      <c r="F19" s="9"/>
    </row>
    <row r="20" spans="1:6">
      <c r="A20" s="4"/>
      <c r="B20" s="27" t="s">
        <v>21</v>
      </c>
      <c r="C20" s="28"/>
      <c r="D20" s="28"/>
      <c r="E20" s="28"/>
      <c r="F20" s="49"/>
    </row>
    <row r="21" spans="1:6">
      <c r="A21" s="4"/>
      <c r="B21" s="50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6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220.5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6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1.0499999999999998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2.8695652173913047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12</v>
      </c>
      <c r="E31" s="7"/>
      <c r="F31" s="2"/>
    </row>
    <row r="32" spans="1:6">
      <c r="A32" s="70"/>
      <c r="B32" s="69" t="s">
        <v>24</v>
      </c>
      <c r="C32" s="48"/>
      <c r="D32" s="48"/>
      <c r="E32" s="49"/>
      <c r="F32" s="6"/>
    </row>
    <row r="33" spans="1:6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18:E18"/>
    <mergeCell ref="B40:E40"/>
    <mergeCell ref="E47:F47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6"/>
  <sheetViews>
    <sheetView topLeftCell="A22" workbookViewId="0">
      <selection activeCell="A32" sqref="A32:F45"/>
    </sheetView>
  </sheetViews>
  <sheetFormatPr defaultRowHeight="15.75"/>
  <cols>
    <col min="1" max="1" width="3.28515625" style="1" customWidth="1"/>
    <col min="2" max="2" width="46.140625" style="1" customWidth="1"/>
    <col min="3" max="3" width="11.7109375" style="1" customWidth="1"/>
    <col min="4" max="4" width="9.5703125" style="1" bestFit="1" customWidth="1"/>
    <col min="5" max="5" width="10.42578125" style="1" bestFit="1" customWidth="1"/>
    <col min="6" max="6" width="7.140625" style="1" bestFit="1" customWidth="1"/>
    <col min="7" max="16384" width="9.140625" style="1"/>
  </cols>
  <sheetData>
    <row r="1" spans="1:6">
      <c r="B1" s="78" t="s">
        <v>205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5</v>
      </c>
      <c r="E6" s="3"/>
      <c r="F6" s="2"/>
    </row>
    <row r="7" spans="1:6">
      <c r="A7" s="4"/>
      <c r="B7" s="2" t="s">
        <v>13</v>
      </c>
      <c r="C7" s="2" t="s">
        <v>4</v>
      </c>
      <c r="D7" s="2">
        <v>5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5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5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175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175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5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5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28"/>
      <c r="D16" s="28"/>
      <c r="E16" s="29"/>
      <c r="F16" s="9"/>
    </row>
    <row r="17" spans="1:6">
      <c r="A17" s="4"/>
      <c r="B17" s="27" t="s">
        <v>3</v>
      </c>
      <c r="C17" s="28"/>
      <c r="D17" s="28"/>
      <c r="E17" s="29"/>
      <c r="F17" s="9"/>
    </row>
    <row r="18" spans="1:6">
      <c r="A18" s="4"/>
      <c r="B18" s="79" t="s">
        <v>184</v>
      </c>
      <c r="C18" s="80"/>
      <c r="D18" s="80"/>
      <c r="E18" s="81"/>
      <c r="F18" s="9"/>
    </row>
    <row r="19" spans="1:6">
      <c r="A19" s="4"/>
      <c r="B19" s="27" t="s">
        <v>20</v>
      </c>
      <c r="C19" s="28"/>
      <c r="D19" s="28"/>
      <c r="E19" s="29"/>
      <c r="F19" s="9"/>
    </row>
    <row r="20" spans="1:6">
      <c r="A20" s="4"/>
      <c r="B20" s="27" t="s">
        <v>21</v>
      </c>
      <c r="C20" s="28"/>
      <c r="D20" s="28"/>
      <c r="E20" s="28"/>
      <c r="F20" s="49"/>
    </row>
    <row r="21" spans="1:6">
      <c r="A21" s="4"/>
      <c r="B21" s="34" t="s">
        <v>22</v>
      </c>
      <c r="C21" s="35"/>
      <c r="D21" s="35"/>
      <c r="E21" s="35"/>
      <c r="F21" s="52"/>
    </row>
    <row r="22" spans="1:6">
      <c r="A22" s="4"/>
      <c r="B22" s="10" t="s">
        <v>23</v>
      </c>
      <c r="C22" s="2" t="s">
        <v>2</v>
      </c>
      <c r="D22" s="2">
        <f>D6</f>
        <v>5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183.75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5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0.875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2.3913043478260869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10</v>
      </c>
      <c r="E31" s="7"/>
      <c r="F31" s="2"/>
    </row>
    <row r="32" spans="1:6">
      <c r="A32" s="70"/>
      <c r="B32" s="69" t="s">
        <v>24</v>
      </c>
      <c r="C32" s="48"/>
      <c r="D32" s="48"/>
      <c r="E32" s="49"/>
      <c r="F32" s="6"/>
    </row>
    <row r="33" spans="1:6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</sheetData>
  <sheetProtection password="DEAC" sheet="1" objects="1" scenarios="1"/>
  <mergeCells count="4">
    <mergeCell ref="B1:F1"/>
    <mergeCell ref="B18:E18"/>
    <mergeCell ref="B40:E40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47"/>
  <sheetViews>
    <sheetView topLeftCell="A22" workbookViewId="0">
      <selection activeCell="A32" sqref="A32:F45"/>
    </sheetView>
  </sheetViews>
  <sheetFormatPr defaultRowHeight="15.75"/>
  <cols>
    <col min="1" max="1" width="3.28515625" style="1" customWidth="1"/>
    <col min="2" max="2" width="45.42578125" style="1" customWidth="1"/>
    <col min="3" max="3" width="11.5703125" style="1" customWidth="1"/>
    <col min="4" max="4" width="10.7109375" style="1" customWidth="1"/>
    <col min="5" max="5" width="10.42578125" style="1" bestFit="1" customWidth="1"/>
    <col min="6" max="6" width="7.28515625" style="1" bestFit="1" customWidth="1"/>
    <col min="7" max="16384" width="9.140625" style="1"/>
  </cols>
  <sheetData>
    <row r="1" spans="1:6" ht="15.75" customHeight="1">
      <c r="B1" s="78" t="s">
        <v>204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30</v>
      </c>
      <c r="E6" s="3"/>
      <c r="F6" s="2"/>
    </row>
    <row r="7" spans="1:6">
      <c r="A7" s="4"/>
      <c r="B7" s="2" t="s">
        <v>13</v>
      </c>
      <c r="C7" s="2" t="s">
        <v>4</v>
      </c>
      <c r="D7" s="2">
        <v>30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30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30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1050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1050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30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30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1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1</v>
      </c>
      <c r="E15" s="3"/>
      <c r="F15" s="2"/>
    </row>
    <row r="16" spans="1:6">
      <c r="A16" s="4"/>
      <c r="B16" s="27" t="s">
        <v>19</v>
      </c>
      <c r="C16" s="28"/>
      <c r="D16" s="28"/>
      <c r="E16" s="29"/>
      <c r="F16" s="9"/>
    </row>
    <row r="17" spans="1:6" ht="15.75" customHeight="1">
      <c r="A17" s="4"/>
      <c r="B17" s="27" t="s">
        <v>3</v>
      </c>
      <c r="C17" s="28"/>
      <c r="D17" s="28"/>
      <c r="E17" s="29"/>
      <c r="F17" s="9"/>
    </row>
    <row r="18" spans="1:6">
      <c r="A18" s="4"/>
      <c r="B18" s="79" t="s">
        <v>180</v>
      </c>
      <c r="C18" s="80"/>
      <c r="D18" s="80"/>
      <c r="E18" s="81"/>
      <c r="F18" s="9"/>
    </row>
    <row r="19" spans="1:6">
      <c r="A19" s="4"/>
      <c r="B19" s="27" t="s">
        <v>20</v>
      </c>
      <c r="C19" s="28"/>
      <c r="D19" s="28"/>
      <c r="E19" s="29"/>
      <c r="F19" s="9"/>
    </row>
    <row r="20" spans="1:6" ht="15.75" customHeight="1">
      <c r="A20" s="4"/>
      <c r="B20" s="27" t="s">
        <v>21</v>
      </c>
      <c r="C20" s="28"/>
      <c r="D20" s="28"/>
      <c r="E20" s="2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30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1102.5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f>D14</f>
        <v>1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1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1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30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5.25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14.347826086956522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60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18:E18"/>
    <mergeCell ref="B40:E40"/>
    <mergeCell ref="E47:F47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47"/>
  <sheetViews>
    <sheetView topLeftCell="A19" workbookViewId="0">
      <selection activeCell="A32" sqref="A32:F45"/>
    </sheetView>
  </sheetViews>
  <sheetFormatPr defaultRowHeight="15.75"/>
  <cols>
    <col min="1" max="1" width="3.28515625" style="1" customWidth="1"/>
    <col min="2" max="2" width="44.28515625" style="1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7.28515625" style="1" bestFit="1" customWidth="1"/>
    <col min="7" max="16384" width="9.140625" style="1"/>
  </cols>
  <sheetData>
    <row r="1" spans="1:6" ht="15.75" customHeight="1">
      <c r="B1" s="78" t="s">
        <v>203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4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30</v>
      </c>
      <c r="E6" s="3"/>
      <c r="F6" s="2"/>
    </row>
    <row r="7" spans="1:6">
      <c r="A7" s="4"/>
      <c r="B7" s="2" t="s">
        <v>13</v>
      </c>
      <c r="C7" s="2" t="s">
        <v>4</v>
      </c>
      <c r="D7" s="2">
        <v>30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30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30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1050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1050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30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30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1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1</v>
      </c>
      <c r="E15" s="3"/>
      <c r="F15" s="2"/>
    </row>
    <row r="16" spans="1:6">
      <c r="A16" s="4"/>
      <c r="B16" s="47" t="s">
        <v>19</v>
      </c>
      <c r="C16" s="48"/>
      <c r="D16" s="48"/>
      <c r="E16" s="49"/>
      <c r="F16" s="9"/>
    </row>
    <row r="17" spans="1:6" ht="15.75" customHeight="1">
      <c r="A17" s="4"/>
      <c r="B17" s="47" t="s">
        <v>3</v>
      </c>
      <c r="C17" s="48"/>
      <c r="D17" s="48"/>
      <c r="E17" s="49"/>
      <c r="F17" s="9"/>
    </row>
    <row r="18" spans="1:6">
      <c r="A18" s="4"/>
      <c r="B18" s="79" t="s">
        <v>200</v>
      </c>
      <c r="C18" s="80"/>
      <c r="D18" s="80"/>
      <c r="E18" s="81"/>
      <c r="F18" s="9"/>
    </row>
    <row r="19" spans="1:6">
      <c r="A19" s="4"/>
      <c r="B19" s="47" t="s">
        <v>20</v>
      </c>
      <c r="C19" s="48"/>
      <c r="D19" s="48"/>
      <c r="E19" s="49"/>
      <c r="F19" s="9"/>
    </row>
    <row r="20" spans="1:6" ht="15.75" customHeight="1">
      <c r="A20" s="4"/>
      <c r="B20" s="47" t="s">
        <v>21</v>
      </c>
      <c r="C20" s="48"/>
      <c r="D20" s="48"/>
      <c r="E20" s="48"/>
      <c r="F20" s="49"/>
    </row>
    <row r="21" spans="1:6">
      <c r="A21" s="4"/>
      <c r="B21" s="50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30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1102.5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f>D14</f>
        <v>1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1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1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30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5.25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14.347826086956522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60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8:E18"/>
    <mergeCell ref="B40:E40"/>
    <mergeCell ref="B1:F1"/>
    <mergeCell ref="E47:F47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topLeftCell="A19" workbookViewId="0">
      <selection activeCell="B46" sqref="B46:E46"/>
    </sheetView>
  </sheetViews>
  <sheetFormatPr defaultRowHeight="15.75"/>
  <cols>
    <col min="1" max="1" width="3.28515625" style="1" customWidth="1"/>
    <col min="2" max="2" width="44.85546875" style="1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7.42578125" style="1" bestFit="1" customWidth="1"/>
    <col min="7" max="16384" width="9.140625" style="1"/>
  </cols>
  <sheetData>
    <row r="1" spans="1:6">
      <c r="B1" s="78" t="s">
        <v>237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7</v>
      </c>
      <c r="E6" s="3"/>
      <c r="F6" s="2"/>
    </row>
    <row r="7" spans="1:6">
      <c r="A7" s="4"/>
      <c r="B7" s="2" t="s">
        <v>13</v>
      </c>
      <c r="C7" s="2" t="s">
        <v>4</v>
      </c>
      <c r="D7" s="2">
        <v>7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7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7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245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245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7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7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7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257.25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7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1.2249999999999999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3.347826086956522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14</v>
      </c>
      <c r="E31" s="7"/>
      <c r="F31" s="2"/>
    </row>
    <row r="32" spans="1:6" ht="15.75" customHeight="1">
      <c r="A32" s="4"/>
      <c r="B32" s="47" t="s">
        <v>24</v>
      </c>
      <c r="C32" s="48"/>
      <c r="D32" s="48"/>
      <c r="E32" s="49"/>
      <c r="F32" s="6"/>
    </row>
    <row r="33" spans="1:6" ht="15.75" customHeight="1">
      <c r="A33" s="4"/>
      <c r="B33" s="47" t="s">
        <v>25</v>
      </c>
      <c r="C33" s="48"/>
      <c r="D33" s="48"/>
      <c r="E33" s="49"/>
      <c r="F33" s="6"/>
    </row>
    <row r="34" spans="1:6">
      <c r="A34" s="4"/>
      <c r="B34" s="53" t="s">
        <v>174</v>
      </c>
      <c r="C34" s="54"/>
      <c r="D34" s="54"/>
      <c r="E34" s="55"/>
      <c r="F34" s="33"/>
    </row>
    <row r="35" spans="1:6" ht="15.75" customHeight="1">
      <c r="A35" s="4"/>
      <c r="B35" s="47" t="s">
        <v>26</v>
      </c>
      <c r="C35" s="56"/>
      <c r="D35" s="56"/>
      <c r="E35" s="57"/>
      <c r="F35" s="6"/>
    </row>
    <row r="36" spans="1:6">
      <c r="A36" s="4"/>
      <c r="B36" s="53" t="s">
        <v>243</v>
      </c>
      <c r="C36" s="54"/>
      <c r="D36" s="54"/>
      <c r="E36" s="55"/>
      <c r="F36" s="33"/>
    </row>
    <row r="37" spans="1:6" ht="15.75" customHeight="1">
      <c r="A37" s="4"/>
      <c r="B37" s="47" t="s">
        <v>26</v>
      </c>
      <c r="C37" s="56"/>
      <c r="D37" s="56"/>
      <c r="E37" s="57"/>
      <c r="F37" s="6"/>
    </row>
    <row r="38" spans="1:6">
      <c r="A38" s="4"/>
      <c r="B38" s="47" t="s">
        <v>241</v>
      </c>
      <c r="C38" s="48"/>
      <c r="D38" s="48"/>
      <c r="E38" s="49"/>
      <c r="F38" s="6"/>
    </row>
    <row r="39" spans="1:6" ht="15.75" customHeight="1">
      <c r="A39" s="4"/>
      <c r="B39" s="47" t="s">
        <v>27</v>
      </c>
      <c r="C39" s="48"/>
      <c r="D39" s="48"/>
      <c r="E39" s="49"/>
      <c r="F39" s="13"/>
    </row>
    <row r="40" spans="1:6">
      <c r="A40" s="4"/>
      <c r="B40" s="79" t="s">
        <v>176</v>
      </c>
      <c r="C40" s="80"/>
      <c r="D40" s="80"/>
      <c r="E40" s="81"/>
      <c r="F40" s="4"/>
    </row>
    <row r="41" spans="1:6" ht="16.5" customHeight="1">
      <c r="A41" s="4"/>
      <c r="B41" s="47" t="s">
        <v>28</v>
      </c>
      <c r="C41" s="48"/>
      <c r="D41" s="48"/>
      <c r="E41" s="49"/>
      <c r="F41" s="6"/>
    </row>
    <row r="42" spans="1:6">
      <c r="A42" s="4"/>
      <c r="B42" s="47" t="s">
        <v>185</v>
      </c>
      <c r="C42" s="48"/>
      <c r="D42" s="48"/>
      <c r="E42" s="49"/>
      <c r="F42" s="6"/>
    </row>
    <row r="43" spans="1:6" ht="15.75" customHeight="1">
      <c r="A43" s="4"/>
      <c r="B43" s="47" t="s">
        <v>29</v>
      </c>
      <c r="C43" s="48"/>
      <c r="D43" s="48"/>
      <c r="E43" s="49"/>
      <c r="F43" s="6"/>
    </row>
    <row r="44" spans="1:6" ht="31.5" customHeight="1"/>
    <row r="45" spans="1:6" ht="15.75" customHeight="1"/>
    <row r="46" spans="1:6">
      <c r="B46" s="82" t="s">
        <v>244</v>
      </c>
      <c r="C46" s="82"/>
      <c r="D46" s="82"/>
      <c r="E46" s="82"/>
    </row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E47:F47"/>
    <mergeCell ref="B40:E40"/>
    <mergeCell ref="B1:F1"/>
    <mergeCell ref="B18:E18"/>
    <mergeCell ref="B46:E46"/>
  </mergeCells>
  <pageMargins left="0.53125" right="0.7" top="0.75" bottom="0.75" header="0.3" footer="0.3"/>
  <pageSetup paperSize="9" orientation="portrait" horizontalDpi="4294967294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7"/>
  <sheetViews>
    <sheetView topLeftCell="A16" workbookViewId="0">
      <selection activeCell="A32" sqref="A32:F45"/>
    </sheetView>
  </sheetViews>
  <sheetFormatPr defaultRowHeight="15.75"/>
  <cols>
    <col min="1" max="1" width="3.28515625" style="1" customWidth="1"/>
    <col min="2" max="2" width="43.42578125" style="1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42578125" style="1" bestFit="1" customWidth="1"/>
    <col min="7" max="16384" width="9.140625" style="1"/>
  </cols>
  <sheetData>
    <row r="1" spans="1:6">
      <c r="B1" s="78" t="s">
        <v>202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8</v>
      </c>
      <c r="E6" s="3"/>
      <c r="F6" s="2"/>
    </row>
    <row r="7" spans="1:6">
      <c r="A7" s="4"/>
      <c r="B7" s="2" t="s">
        <v>13</v>
      </c>
      <c r="C7" s="2" t="s">
        <v>4</v>
      </c>
      <c r="D7" s="2">
        <v>8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8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8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280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280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8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8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28"/>
      <c r="D16" s="28"/>
      <c r="E16" s="29"/>
      <c r="F16" s="9"/>
    </row>
    <row r="17" spans="1:6" ht="15.75" customHeight="1">
      <c r="A17" s="4"/>
      <c r="B17" s="27" t="s">
        <v>3</v>
      </c>
      <c r="C17" s="28"/>
      <c r="D17" s="28"/>
      <c r="E17" s="29"/>
      <c r="F17" s="9"/>
    </row>
    <row r="18" spans="1:6">
      <c r="A18" s="4"/>
      <c r="B18" s="79" t="s">
        <v>184</v>
      </c>
      <c r="C18" s="80"/>
      <c r="D18" s="80"/>
      <c r="E18" s="81"/>
      <c r="F18" s="9"/>
    </row>
    <row r="19" spans="1:6">
      <c r="A19" s="4"/>
      <c r="B19" s="27" t="s">
        <v>20</v>
      </c>
      <c r="C19" s="28"/>
      <c r="D19" s="28"/>
      <c r="E19" s="29"/>
      <c r="F19" s="9"/>
    </row>
    <row r="20" spans="1:6" ht="15.75" customHeight="1">
      <c r="A20" s="4"/>
      <c r="B20" s="27" t="s">
        <v>21</v>
      </c>
      <c r="C20" s="28"/>
      <c r="D20" s="28"/>
      <c r="E20" s="28"/>
      <c r="F20" s="49"/>
    </row>
    <row r="21" spans="1:6">
      <c r="A21" s="4"/>
      <c r="B21" s="34" t="s">
        <v>22</v>
      </c>
      <c r="C21" s="35"/>
      <c r="D21" s="35"/>
      <c r="E21" s="35"/>
      <c r="F21" s="52"/>
    </row>
    <row r="22" spans="1:6">
      <c r="A22" s="4"/>
      <c r="B22" s="10" t="s">
        <v>23</v>
      </c>
      <c r="C22" s="2" t="s">
        <v>2</v>
      </c>
      <c r="D22" s="2">
        <f>D6</f>
        <v>8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294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8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1.4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3.8260869565217392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16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E47:F47"/>
    <mergeCell ref="B40:E40"/>
    <mergeCell ref="B1:F1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47"/>
  <sheetViews>
    <sheetView topLeftCell="A15" zoomScale="110" zoomScaleNormal="110" workbookViewId="0">
      <selection activeCell="A32" sqref="A32:F45"/>
    </sheetView>
  </sheetViews>
  <sheetFormatPr defaultRowHeight="15.75"/>
  <cols>
    <col min="1" max="1" width="3.28515625" style="1" customWidth="1"/>
    <col min="2" max="2" width="41.85546875" style="1" customWidth="1"/>
    <col min="3" max="3" width="11.7109375" style="1" customWidth="1"/>
    <col min="4" max="4" width="9.5703125" style="1" bestFit="1" customWidth="1"/>
    <col min="5" max="5" width="10.42578125" style="1" bestFit="1" customWidth="1"/>
    <col min="6" max="6" width="6.5703125" style="1" bestFit="1" customWidth="1"/>
    <col min="7" max="16384" width="9.140625" style="1"/>
  </cols>
  <sheetData>
    <row r="1" spans="1:6">
      <c r="B1" s="89" t="s">
        <v>201</v>
      </c>
      <c r="C1" s="89"/>
      <c r="D1" s="89"/>
      <c r="E1" s="89"/>
      <c r="F1" s="89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8</v>
      </c>
      <c r="E6" s="3"/>
      <c r="F6" s="2"/>
    </row>
    <row r="7" spans="1:6">
      <c r="A7" s="4"/>
      <c r="B7" s="2" t="s">
        <v>13</v>
      </c>
      <c r="C7" s="2" t="s">
        <v>4</v>
      </c>
      <c r="D7" s="2">
        <v>8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8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8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280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280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8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8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28"/>
      <c r="D16" s="28"/>
      <c r="E16" s="29"/>
      <c r="F16" s="9"/>
    </row>
    <row r="17" spans="1:6" ht="15.75" customHeight="1">
      <c r="A17" s="4"/>
      <c r="B17" s="27" t="s">
        <v>3</v>
      </c>
      <c r="C17" s="28"/>
      <c r="D17" s="28"/>
      <c r="E17" s="2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28"/>
      <c r="D19" s="28"/>
      <c r="E19" s="29"/>
      <c r="F19" s="9"/>
    </row>
    <row r="20" spans="1:6" ht="15.75" customHeight="1">
      <c r="A20" s="4"/>
      <c r="B20" s="27" t="s">
        <v>21</v>
      </c>
      <c r="C20" s="28"/>
      <c r="D20" s="28"/>
      <c r="E20" s="28"/>
      <c r="F20" s="49"/>
    </row>
    <row r="21" spans="1:6">
      <c r="A21" s="4"/>
      <c r="B21" s="34" t="s">
        <v>22</v>
      </c>
      <c r="C21" s="35"/>
      <c r="D21" s="35"/>
      <c r="E21" s="35"/>
      <c r="F21" s="52"/>
    </row>
    <row r="22" spans="1:6">
      <c r="A22" s="4"/>
      <c r="B22" s="10" t="s">
        <v>23</v>
      </c>
      <c r="C22" s="2" t="s">
        <v>2</v>
      </c>
      <c r="D22" s="2">
        <f>D6</f>
        <v>8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294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8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1.4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3.8260869565217392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16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18:E18"/>
    <mergeCell ref="B40:E40"/>
    <mergeCell ref="E47:F47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46"/>
  <sheetViews>
    <sheetView topLeftCell="A19" workbookViewId="0">
      <selection activeCell="A32" sqref="A32:F45"/>
    </sheetView>
  </sheetViews>
  <sheetFormatPr defaultRowHeight="15.75"/>
  <cols>
    <col min="1" max="1" width="3.28515625" style="1" customWidth="1"/>
    <col min="2" max="2" width="45.28515625" style="1" customWidth="1"/>
    <col min="3" max="3" width="11.5703125" style="1" bestFit="1" customWidth="1"/>
    <col min="4" max="4" width="9.5703125" style="1" bestFit="1" customWidth="1"/>
    <col min="5" max="5" width="10.42578125" style="1" bestFit="1" customWidth="1"/>
    <col min="6" max="6" width="7.42578125" style="1" bestFit="1" customWidth="1"/>
    <col min="7" max="16384" width="9.140625" style="1"/>
  </cols>
  <sheetData>
    <row r="1" spans="1:6">
      <c r="B1" s="78" t="s">
        <v>199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25</v>
      </c>
      <c r="E6" s="3"/>
      <c r="F6" s="2"/>
    </row>
    <row r="7" spans="1:6">
      <c r="A7" s="4"/>
      <c r="B7" s="2" t="s">
        <v>13</v>
      </c>
      <c r="C7" s="2" t="s">
        <v>4</v>
      </c>
      <c r="D7" s="2">
        <v>25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25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25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35*D6+120</f>
        <v>995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995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25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25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1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1</v>
      </c>
      <c r="E15" s="3"/>
      <c r="F15" s="2"/>
    </row>
    <row r="16" spans="1:6">
      <c r="A16" s="4"/>
      <c r="B16" s="27" t="s">
        <v>19</v>
      </c>
      <c r="C16" s="28"/>
      <c r="D16" s="28"/>
      <c r="E16" s="29"/>
      <c r="F16" s="9"/>
    </row>
    <row r="17" spans="1:6" ht="15.75" customHeight="1">
      <c r="A17" s="4"/>
      <c r="B17" s="27" t="s">
        <v>3</v>
      </c>
      <c r="C17" s="28"/>
      <c r="D17" s="28"/>
      <c r="E17" s="29"/>
      <c r="F17" s="9"/>
    </row>
    <row r="18" spans="1:6">
      <c r="A18" s="4"/>
      <c r="B18" s="79" t="s">
        <v>200</v>
      </c>
      <c r="C18" s="87"/>
      <c r="D18" s="87"/>
      <c r="E18" s="88"/>
      <c r="F18" s="9"/>
    </row>
    <row r="19" spans="1:6">
      <c r="A19" s="4"/>
      <c r="B19" s="27" t="s">
        <v>20</v>
      </c>
      <c r="C19" s="28"/>
      <c r="D19" s="28"/>
      <c r="E19" s="29"/>
      <c r="F19" s="9"/>
    </row>
    <row r="20" spans="1:6" ht="15.75" customHeight="1">
      <c r="A20" s="4"/>
      <c r="B20" s="27" t="s">
        <v>21</v>
      </c>
      <c r="C20" s="28"/>
      <c r="D20" s="28"/>
      <c r="E20" s="28"/>
      <c r="F20" s="49"/>
    </row>
    <row r="21" spans="1:6">
      <c r="A21" s="4"/>
      <c r="B21" s="34" t="s">
        <v>22</v>
      </c>
      <c r="C21" s="35"/>
      <c r="D21" s="35"/>
      <c r="E21" s="35"/>
      <c r="F21" s="52"/>
    </row>
    <row r="22" spans="1:6">
      <c r="A22" s="4"/>
      <c r="B22" s="10" t="s">
        <v>23</v>
      </c>
      <c r="C22" s="2" t="s">
        <v>2</v>
      </c>
      <c r="D22" s="2">
        <f>D6</f>
        <v>25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1044.75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f>D14</f>
        <v>1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1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1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25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4.375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11.956521739130435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50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</sheetData>
  <sheetProtection password="DEAC" sheet="1" objects="1" scenarios="1"/>
  <mergeCells count="4">
    <mergeCell ref="B1:F1"/>
    <mergeCell ref="B18:E18"/>
    <mergeCell ref="B40:E40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47"/>
  <sheetViews>
    <sheetView topLeftCell="A16" workbookViewId="0">
      <selection activeCell="A32" sqref="A32:F45"/>
    </sheetView>
  </sheetViews>
  <sheetFormatPr defaultRowHeight="15.75"/>
  <cols>
    <col min="1" max="1" width="3.28515625" style="1" customWidth="1"/>
    <col min="2" max="2" width="47.28515625" style="26" customWidth="1"/>
    <col min="3" max="3" width="11.7109375" style="1" customWidth="1"/>
    <col min="4" max="4" width="9.5703125" style="1" bestFit="1" customWidth="1"/>
    <col min="5" max="5" width="10.42578125" style="1" bestFit="1" customWidth="1"/>
    <col min="6" max="6" width="6.42578125" style="1" bestFit="1" customWidth="1"/>
    <col min="7" max="16384" width="9.140625" style="1"/>
  </cols>
  <sheetData>
    <row r="1" spans="1:6">
      <c r="B1" s="78" t="s">
        <v>198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8</v>
      </c>
      <c r="E6" s="3"/>
      <c r="F6" s="2"/>
    </row>
    <row r="7" spans="1:6">
      <c r="A7" s="4"/>
      <c r="B7" s="24" t="s">
        <v>13</v>
      </c>
      <c r="C7" s="2" t="s">
        <v>4</v>
      </c>
      <c r="D7" s="2">
        <v>8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8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8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35*D6</f>
        <v>280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280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8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8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47" t="s">
        <v>19</v>
      </c>
      <c r="C16" s="48"/>
      <c r="D16" s="48"/>
      <c r="E16" s="49"/>
      <c r="F16" s="9"/>
    </row>
    <row r="17" spans="1:6" ht="15.75" customHeight="1">
      <c r="A17" s="4"/>
      <c r="B17" s="47" t="s">
        <v>3</v>
      </c>
      <c r="C17" s="48"/>
      <c r="D17" s="48"/>
      <c r="E17" s="49"/>
      <c r="F17" s="9"/>
    </row>
    <row r="18" spans="1:6">
      <c r="A18" s="4"/>
      <c r="B18" s="79" t="s">
        <v>184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8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294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8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1.4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3.8260869565217392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16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E47:F47"/>
    <mergeCell ref="B40:E40"/>
    <mergeCell ref="B1:F1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48"/>
  <sheetViews>
    <sheetView topLeftCell="A13" workbookViewId="0">
      <selection activeCell="A33" sqref="A33:F46"/>
    </sheetView>
  </sheetViews>
  <sheetFormatPr defaultRowHeight="15.75"/>
  <cols>
    <col min="1" max="1" width="3.28515625" style="1" customWidth="1"/>
    <col min="2" max="2" width="41.5703125" style="1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42578125" style="1" bestFit="1" customWidth="1"/>
    <col min="7" max="16384" width="9.140625" style="1"/>
  </cols>
  <sheetData>
    <row r="1" spans="1:6">
      <c r="B1" s="89" t="s">
        <v>197</v>
      </c>
      <c r="C1" s="89"/>
      <c r="D1" s="89"/>
      <c r="E1" s="89"/>
      <c r="F1" s="89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79" t="s">
        <v>11</v>
      </c>
      <c r="C5" s="80"/>
      <c r="D5" s="80"/>
      <c r="E5" s="80"/>
      <c r="F5" s="81"/>
    </row>
    <row r="6" spans="1:6">
      <c r="A6" s="4">
        <v>1</v>
      </c>
      <c r="B6" s="2" t="s">
        <v>12</v>
      </c>
      <c r="C6" s="2" t="s">
        <v>2</v>
      </c>
      <c r="D6" s="2">
        <v>8</v>
      </c>
      <c r="E6" s="3"/>
      <c r="F6" s="2"/>
    </row>
    <row r="7" spans="1:6">
      <c r="A7" s="4"/>
      <c r="B7" s="2" t="s">
        <v>13</v>
      </c>
      <c r="C7" s="2" t="s">
        <v>4</v>
      </c>
      <c r="D7" s="2">
        <v>8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8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8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280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280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8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8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47" t="s">
        <v>19</v>
      </c>
      <c r="C16" s="48"/>
      <c r="D16" s="48"/>
      <c r="E16" s="49"/>
      <c r="F16" s="9"/>
    </row>
    <row r="17" spans="1:6">
      <c r="A17" s="4"/>
      <c r="B17" s="47" t="s">
        <v>3</v>
      </c>
      <c r="C17" s="48"/>
      <c r="D17" s="48"/>
      <c r="E17" s="49"/>
      <c r="F17" s="9"/>
    </row>
    <row r="18" spans="1:6">
      <c r="A18" s="4"/>
      <c r="B18" s="79" t="s">
        <v>184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2"/>
      <c r="C22" s="2"/>
      <c r="D22" s="2"/>
      <c r="E22" s="2"/>
      <c r="F22" s="2"/>
    </row>
    <row r="23" spans="1:6">
      <c r="A23" s="4"/>
      <c r="B23" s="10" t="s">
        <v>23</v>
      </c>
      <c r="C23" s="2" t="s">
        <v>2</v>
      </c>
      <c r="D23" s="2">
        <f>D6</f>
        <v>8</v>
      </c>
      <c r="E23" s="3"/>
      <c r="F23" s="3"/>
    </row>
    <row r="24" spans="1:6">
      <c r="A24" s="4"/>
      <c r="B24" s="10" t="s">
        <v>38</v>
      </c>
      <c r="C24" s="2" t="s">
        <v>16</v>
      </c>
      <c r="D24" s="9">
        <f>D10*1.05</f>
        <v>294</v>
      </c>
      <c r="E24" s="2"/>
      <c r="F24" s="2"/>
    </row>
    <row r="25" spans="1:6">
      <c r="A25" s="4"/>
      <c r="B25" s="11" t="s">
        <v>30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31</v>
      </c>
      <c r="C26" s="7" t="s">
        <v>2</v>
      </c>
      <c r="D26" s="7">
        <v>0</v>
      </c>
      <c r="E26" s="7"/>
      <c r="F26" s="2"/>
    </row>
    <row r="27" spans="1:6">
      <c r="A27" s="4"/>
      <c r="B27" s="11" t="s">
        <v>32</v>
      </c>
      <c r="C27" s="7" t="s">
        <v>2</v>
      </c>
      <c r="D27" s="7">
        <v>0</v>
      </c>
      <c r="E27" s="7"/>
      <c r="F27" s="2"/>
    </row>
    <row r="28" spans="1:6">
      <c r="A28" s="4"/>
      <c r="B28" s="10" t="s">
        <v>33</v>
      </c>
      <c r="C28" s="7" t="s">
        <v>2</v>
      </c>
      <c r="D28" s="7">
        <f>D8</f>
        <v>8</v>
      </c>
      <c r="E28" s="7"/>
      <c r="F28" s="2"/>
    </row>
    <row r="29" spans="1:6">
      <c r="A29" s="4"/>
      <c r="B29" s="10" t="s">
        <v>34</v>
      </c>
      <c r="C29" s="7" t="s">
        <v>2</v>
      </c>
      <c r="D29" s="12">
        <f>D28*(7/40)</f>
        <v>1.4</v>
      </c>
      <c r="E29" s="7"/>
      <c r="F29" s="8"/>
    </row>
    <row r="30" spans="1:6">
      <c r="A30" s="4"/>
      <c r="B30" s="10" t="s">
        <v>35</v>
      </c>
      <c r="C30" s="7" t="s">
        <v>2</v>
      </c>
      <c r="D30" s="12">
        <f>D28*(11/23)</f>
        <v>3.8260869565217392</v>
      </c>
      <c r="E30" s="7"/>
      <c r="F30" s="3"/>
    </row>
    <row r="31" spans="1:6">
      <c r="A31" s="4"/>
      <c r="B31" s="10" t="s">
        <v>36</v>
      </c>
      <c r="C31" s="7" t="s">
        <v>2</v>
      </c>
      <c r="D31" s="7">
        <v>0</v>
      </c>
      <c r="E31" s="7"/>
      <c r="F31" s="2"/>
    </row>
    <row r="32" spans="1:6">
      <c r="A32" s="4"/>
      <c r="B32" s="10" t="s">
        <v>37</v>
      </c>
      <c r="C32" s="7" t="s">
        <v>16</v>
      </c>
      <c r="D32" s="7">
        <f>D8*2</f>
        <v>16</v>
      </c>
      <c r="E32" s="7"/>
      <c r="F32" s="2"/>
    </row>
    <row r="33" spans="1:6">
      <c r="A33" s="70"/>
      <c r="B33" s="69" t="s">
        <v>24</v>
      </c>
      <c r="C33" s="48"/>
      <c r="D33" s="48"/>
      <c r="E33" s="49"/>
      <c r="F33" s="6"/>
    </row>
    <row r="34" spans="1:6">
      <c r="A34" s="70"/>
      <c r="B34" s="69" t="s">
        <v>25</v>
      </c>
      <c r="C34" s="48"/>
      <c r="D34" s="48"/>
      <c r="E34" s="49"/>
      <c r="F34" s="6"/>
    </row>
    <row r="35" spans="1:6">
      <c r="A35" s="70"/>
      <c r="B35" s="71" t="s">
        <v>174</v>
      </c>
      <c r="C35" s="54"/>
      <c r="D35" s="54"/>
      <c r="E35" s="55"/>
      <c r="F35" s="72"/>
    </row>
    <row r="36" spans="1:6">
      <c r="A36" s="70"/>
      <c r="B36" s="69" t="s">
        <v>26</v>
      </c>
      <c r="C36" s="56"/>
      <c r="D36" s="56"/>
      <c r="E36" s="57"/>
      <c r="F36" s="6"/>
    </row>
    <row r="37" spans="1:6">
      <c r="A37" s="70"/>
      <c r="B37" s="71" t="s">
        <v>240</v>
      </c>
      <c r="C37" s="54"/>
      <c r="D37" s="54"/>
      <c r="E37" s="55"/>
      <c r="F37" s="72"/>
    </row>
    <row r="38" spans="1:6">
      <c r="A38" s="70"/>
      <c r="B38" s="69" t="s">
        <v>26</v>
      </c>
      <c r="C38" s="56"/>
      <c r="D38" s="56"/>
      <c r="E38" s="57"/>
      <c r="F38" s="6"/>
    </row>
    <row r="39" spans="1:6">
      <c r="A39" s="70"/>
      <c r="B39" s="69" t="s">
        <v>241</v>
      </c>
      <c r="C39" s="48"/>
      <c r="D39" s="48"/>
      <c r="E39" s="49"/>
      <c r="F39" s="6"/>
    </row>
    <row r="40" spans="1:6">
      <c r="A40" s="70"/>
      <c r="B40" s="69" t="s">
        <v>27</v>
      </c>
      <c r="C40" s="48"/>
      <c r="D40" s="48"/>
      <c r="E40" s="49"/>
      <c r="F40" s="13"/>
    </row>
    <row r="41" spans="1:6" ht="15.75" customHeight="1">
      <c r="A41" s="70"/>
      <c r="B41" s="79" t="s">
        <v>176</v>
      </c>
      <c r="C41" s="80"/>
      <c r="D41" s="80"/>
      <c r="E41" s="81"/>
      <c r="F41" s="68"/>
    </row>
    <row r="42" spans="1:6">
      <c r="A42" s="70"/>
      <c r="B42" s="69" t="s">
        <v>28</v>
      </c>
      <c r="C42" s="48"/>
      <c r="D42" s="48"/>
      <c r="E42" s="49"/>
      <c r="F42" s="6"/>
    </row>
    <row r="43" spans="1:6">
      <c r="A43" s="70"/>
      <c r="B43" s="69" t="s">
        <v>181</v>
      </c>
      <c r="C43" s="48"/>
      <c r="D43" s="48"/>
      <c r="E43" s="49"/>
      <c r="F43" s="6"/>
    </row>
    <row r="44" spans="1:6">
      <c r="A44" s="70"/>
      <c r="B44" s="69" t="s">
        <v>29</v>
      </c>
      <c r="C44" s="48"/>
      <c r="D44" s="48"/>
      <c r="E44" s="49"/>
      <c r="F44" s="6"/>
    </row>
    <row r="45" spans="1:6" ht="31.5" customHeight="1">
      <c r="A45" s="70"/>
      <c r="B45" s="70"/>
      <c r="C45" s="70"/>
      <c r="D45" s="70"/>
      <c r="E45" s="70"/>
      <c r="F45" s="70"/>
    </row>
    <row r="46" spans="1:6" ht="15.75" customHeight="1">
      <c r="A46" s="70"/>
      <c r="B46" s="82" t="s">
        <v>244</v>
      </c>
      <c r="C46" s="82"/>
      <c r="D46" s="82"/>
      <c r="E46" s="82"/>
      <c r="F46" s="70"/>
    </row>
    <row r="47" spans="1:6" ht="30.75" customHeight="1"/>
    <row r="48" spans="1:6" ht="15.75" customHeight="1">
      <c r="B48" s="14"/>
      <c r="C48" s="14"/>
      <c r="D48" s="14"/>
      <c r="E48" s="82"/>
      <c r="F48" s="82"/>
    </row>
  </sheetData>
  <sheetProtection password="DEAC" sheet="1" objects="1" scenarios="1"/>
  <mergeCells count="6">
    <mergeCell ref="B1:F1"/>
    <mergeCell ref="B5:F5"/>
    <mergeCell ref="B18:E18"/>
    <mergeCell ref="B41:E41"/>
    <mergeCell ref="E48:F48"/>
    <mergeCell ref="B46:E46"/>
  </mergeCells>
  <pageMargins left="0.53125" right="0.7" top="0.75" bottom="0.75" header="0.3" footer="0.3"/>
  <pageSetup paperSize="9" orientation="portrait" horizontalDpi="4294967294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47"/>
  <sheetViews>
    <sheetView topLeftCell="A16" workbookViewId="0">
      <selection activeCell="A32" sqref="A32:F46"/>
    </sheetView>
  </sheetViews>
  <sheetFormatPr defaultRowHeight="15.75"/>
  <cols>
    <col min="1" max="1" width="3.28515625" style="1" customWidth="1"/>
    <col min="2" max="2" width="42.140625" style="1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5703125" style="1" bestFit="1" customWidth="1"/>
    <col min="7" max="16384" width="9.140625" style="1"/>
  </cols>
  <sheetData>
    <row r="1" spans="1:6">
      <c r="B1" s="90" t="s">
        <v>196</v>
      </c>
      <c r="C1" s="90"/>
      <c r="D1" s="90"/>
      <c r="E1" s="90"/>
      <c r="F1" s="90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1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6</v>
      </c>
      <c r="E6" s="3"/>
      <c r="F6" s="2"/>
    </row>
    <row r="7" spans="1:6">
      <c r="A7" s="4"/>
      <c r="B7" s="2" t="s">
        <v>13</v>
      </c>
      <c r="C7" s="2" t="s">
        <v>4</v>
      </c>
      <c r="D7" s="2">
        <v>6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6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6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210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210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6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6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17" t="s">
        <v>19</v>
      </c>
      <c r="C16" s="18"/>
      <c r="D16" s="18"/>
      <c r="E16" s="19"/>
      <c r="F16" s="9"/>
    </row>
    <row r="17" spans="1:6" ht="15.75" customHeight="1">
      <c r="A17" s="4"/>
      <c r="B17" s="17" t="s">
        <v>3</v>
      </c>
      <c r="C17" s="18"/>
      <c r="D17" s="18"/>
      <c r="E17" s="19"/>
      <c r="F17" s="9"/>
    </row>
    <row r="18" spans="1:6">
      <c r="A18" s="4"/>
      <c r="B18" s="79" t="s">
        <v>184</v>
      </c>
      <c r="C18" s="80"/>
      <c r="D18" s="80"/>
      <c r="E18" s="81"/>
      <c r="F18" s="9"/>
    </row>
    <row r="19" spans="1:6">
      <c r="A19" s="4"/>
      <c r="B19" s="17" t="s">
        <v>20</v>
      </c>
      <c r="C19" s="18"/>
      <c r="D19" s="18"/>
      <c r="E19" s="19"/>
      <c r="F19" s="9"/>
    </row>
    <row r="20" spans="1:6" ht="15.75" customHeight="1">
      <c r="A20" s="4"/>
      <c r="B20" s="17" t="s">
        <v>21</v>
      </c>
      <c r="C20" s="18"/>
      <c r="D20" s="18"/>
      <c r="E20" s="18"/>
      <c r="F20" s="49"/>
    </row>
    <row r="21" spans="1:6">
      <c r="A21" s="4"/>
      <c r="B21" s="20" t="s">
        <v>22</v>
      </c>
      <c r="C21" s="21"/>
      <c r="D21" s="21"/>
      <c r="E21" s="21"/>
      <c r="F21" s="52"/>
    </row>
    <row r="22" spans="1:6">
      <c r="A22" s="4"/>
      <c r="B22" s="10" t="s">
        <v>23</v>
      </c>
      <c r="C22" s="2" t="s">
        <v>2</v>
      </c>
      <c r="D22" s="2">
        <f>D6</f>
        <v>6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220.5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6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1.0499999999999998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2.8695652173913047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12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8:E18"/>
    <mergeCell ref="B1:F1"/>
    <mergeCell ref="E47:F47"/>
    <mergeCell ref="B40:E40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46"/>
  <sheetViews>
    <sheetView topLeftCell="A19" workbookViewId="0">
      <selection activeCell="A32" sqref="A32:F45"/>
    </sheetView>
  </sheetViews>
  <sheetFormatPr defaultRowHeight="15.75"/>
  <cols>
    <col min="1" max="1" width="3.28515625" style="1" customWidth="1"/>
    <col min="2" max="2" width="51.42578125" style="22" customWidth="1"/>
    <col min="3" max="3" width="11.7109375" style="1" customWidth="1"/>
    <col min="4" max="4" width="10.7109375" style="1" customWidth="1"/>
    <col min="5" max="5" width="5.85546875" style="1" bestFit="1" customWidth="1"/>
    <col min="6" max="6" width="6.5703125" style="1" bestFit="1" customWidth="1"/>
    <col min="7" max="16384" width="9.140625" style="1"/>
  </cols>
  <sheetData>
    <row r="1" spans="1:6">
      <c r="B1" s="78" t="s">
        <v>195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194</v>
      </c>
      <c r="F3" s="5" t="s">
        <v>10</v>
      </c>
    </row>
    <row r="4" spans="1:6">
      <c r="A4" s="4">
        <v>1</v>
      </c>
      <c r="B4" s="15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17" t="s">
        <v>11</v>
      </c>
      <c r="C5" s="48"/>
      <c r="D5" s="48"/>
      <c r="E5" s="48"/>
      <c r="F5" s="49"/>
    </row>
    <row r="6" spans="1:6">
      <c r="A6" s="4">
        <v>1</v>
      </c>
      <c r="B6" s="16" t="s">
        <v>12</v>
      </c>
      <c r="C6" s="2" t="s">
        <v>2</v>
      </c>
      <c r="D6" s="2">
        <v>6</v>
      </c>
      <c r="E6" s="3"/>
      <c r="F6" s="2"/>
    </row>
    <row r="7" spans="1:6">
      <c r="A7" s="4"/>
      <c r="B7" s="16" t="s">
        <v>13</v>
      </c>
      <c r="C7" s="2" t="s">
        <v>4</v>
      </c>
      <c r="D7" s="2">
        <v>6</v>
      </c>
      <c r="E7" s="3"/>
      <c r="F7" s="2"/>
    </row>
    <row r="8" spans="1:6">
      <c r="A8" s="4">
        <v>2</v>
      </c>
      <c r="B8" s="16" t="s">
        <v>14</v>
      </c>
      <c r="C8" s="2" t="s">
        <v>2</v>
      </c>
      <c r="D8" s="2">
        <v>6</v>
      </c>
      <c r="E8" s="3"/>
      <c r="F8" s="8"/>
    </row>
    <row r="9" spans="1:6">
      <c r="A9" s="4"/>
      <c r="B9" s="16" t="s">
        <v>13</v>
      </c>
      <c r="C9" s="2" t="s">
        <v>4</v>
      </c>
      <c r="D9" s="2">
        <f>D8</f>
        <v>6</v>
      </c>
      <c r="E9" s="3"/>
      <c r="F9" s="2"/>
    </row>
    <row r="10" spans="1:6">
      <c r="A10" s="4">
        <v>3</v>
      </c>
      <c r="B10" s="16" t="s">
        <v>15</v>
      </c>
      <c r="C10" s="2" t="s">
        <v>16</v>
      </c>
      <c r="D10" s="9">
        <f>35*D6</f>
        <v>210</v>
      </c>
      <c r="E10" s="3"/>
      <c r="F10" s="8"/>
    </row>
    <row r="11" spans="1:6">
      <c r="A11" s="4"/>
      <c r="B11" s="16" t="s">
        <v>13</v>
      </c>
      <c r="C11" s="2" t="s">
        <v>4</v>
      </c>
      <c r="D11" s="9">
        <f>D10</f>
        <v>210</v>
      </c>
      <c r="E11" s="3"/>
      <c r="F11" s="2"/>
    </row>
    <row r="12" spans="1:6">
      <c r="A12" s="4"/>
      <c r="B12" s="16" t="s">
        <v>17</v>
      </c>
      <c r="C12" s="2" t="s">
        <v>2</v>
      </c>
      <c r="D12" s="2">
        <f>D6</f>
        <v>6</v>
      </c>
      <c r="E12" s="3"/>
      <c r="F12" s="2"/>
    </row>
    <row r="13" spans="1:6">
      <c r="A13" s="4"/>
      <c r="B13" s="16" t="s">
        <v>13</v>
      </c>
      <c r="C13" s="2" t="s">
        <v>4</v>
      </c>
      <c r="D13" s="2">
        <f>D12</f>
        <v>6</v>
      </c>
      <c r="E13" s="3"/>
      <c r="F13" s="2"/>
    </row>
    <row r="14" spans="1:6">
      <c r="A14" s="4">
        <v>4</v>
      </c>
      <c r="B14" s="16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16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17" t="s">
        <v>19</v>
      </c>
      <c r="C16" s="18"/>
      <c r="D16" s="18"/>
      <c r="E16" s="19"/>
      <c r="F16" s="9"/>
    </row>
    <row r="17" spans="1:6" ht="15.75" customHeight="1">
      <c r="A17" s="4"/>
      <c r="B17" s="17" t="s">
        <v>3</v>
      </c>
      <c r="C17" s="18"/>
      <c r="D17" s="18"/>
      <c r="E17" s="19"/>
      <c r="F17" s="9"/>
    </row>
    <row r="18" spans="1:6">
      <c r="A18" s="4"/>
      <c r="B18" s="79" t="s">
        <v>184</v>
      </c>
      <c r="C18" s="80"/>
      <c r="D18" s="80"/>
      <c r="E18" s="81"/>
      <c r="F18" s="9"/>
    </row>
    <row r="19" spans="1:6">
      <c r="A19" s="4"/>
      <c r="B19" s="17" t="s">
        <v>20</v>
      </c>
      <c r="C19" s="18"/>
      <c r="D19" s="18"/>
      <c r="E19" s="19"/>
      <c r="F19" s="9"/>
    </row>
    <row r="20" spans="1:6" ht="15.75" customHeight="1">
      <c r="A20" s="4"/>
      <c r="B20" s="17" t="s">
        <v>21</v>
      </c>
      <c r="C20" s="18"/>
      <c r="D20" s="18"/>
      <c r="E20" s="18"/>
      <c r="F20" s="49"/>
    </row>
    <row r="21" spans="1:6">
      <c r="A21" s="4"/>
      <c r="B21" s="20" t="s">
        <v>22</v>
      </c>
      <c r="C21" s="21"/>
      <c r="D21" s="21"/>
      <c r="E21" s="21"/>
      <c r="F21" s="52"/>
    </row>
    <row r="22" spans="1:6">
      <c r="A22" s="4"/>
      <c r="B22" s="10" t="s">
        <v>23</v>
      </c>
      <c r="C22" s="2" t="s">
        <v>2</v>
      </c>
      <c r="D22" s="2">
        <f>D6</f>
        <v>6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220.5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6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1.0499999999999998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2.8695652173913047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12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>
      <c r="A46" s="70"/>
      <c r="B46" s="70"/>
      <c r="C46" s="70"/>
      <c r="D46" s="70"/>
      <c r="E46" s="70"/>
      <c r="F46" s="70"/>
    </row>
  </sheetData>
  <sheetProtection password="DEAC" sheet="1" objects="1" scenarios="1"/>
  <mergeCells count="4">
    <mergeCell ref="B1:F1"/>
    <mergeCell ref="B18:E18"/>
    <mergeCell ref="B40:E40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46"/>
  <sheetViews>
    <sheetView topLeftCell="A13" workbookViewId="0">
      <selection activeCell="A32" sqref="A32:F45"/>
    </sheetView>
  </sheetViews>
  <sheetFormatPr defaultRowHeight="15.75"/>
  <cols>
    <col min="1" max="1" width="3.28515625" style="1" customWidth="1"/>
    <col min="2" max="2" width="48.28515625" style="22" customWidth="1"/>
    <col min="3" max="3" width="11.7109375" style="1" customWidth="1"/>
    <col min="4" max="4" width="10.5703125" style="1" customWidth="1"/>
    <col min="5" max="5" width="5.85546875" style="1" bestFit="1" customWidth="1"/>
    <col min="6" max="6" width="6.5703125" style="1" bestFit="1" customWidth="1"/>
    <col min="7" max="16384" width="9.140625" style="1"/>
  </cols>
  <sheetData>
    <row r="1" spans="1:6">
      <c r="B1" s="78" t="s">
        <v>193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194</v>
      </c>
      <c r="F3" s="5" t="s">
        <v>10</v>
      </c>
    </row>
    <row r="4" spans="1:6">
      <c r="A4" s="4">
        <v>1</v>
      </c>
      <c r="B4" s="15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17" t="s">
        <v>11</v>
      </c>
      <c r="C5" s="48"/>
      <c r="D5" s="48"/>
      <c r="E5" s="48"/>
      <c r="F5" s="49"/>
    </row>
    <row r="6" spans="1:6">
      <c r="A6" s="4">
        <v>1</v>
      </c>
      <c r="B6" s="16" t="s">
        <v>12</v>
      </c>
      <c r="C6" s="2" t="s">
        <v>2</v>
      </c>
      <c r="D6" s="2">
        <v>10</v>
      </c>
      <c r="E6" s="3"/>
      <c r="F6" s="2"/>
    </row>
    <row r="7" spans="1:6">
      <c r="A7" s="4"/>
      <c r="B7" s="16" t="s">
        <v>13</v>
      </c>
      <c r="C7" s="2" t="s">
        <v>4</v>
      </c>
      <c r="D7" s="2">
        <v>10</v>
      </c>
      <c r="E7" s="3"/>
      <c r="F7" s="2"/>
    </row>
    <row r="8" spans="1:6">
      <c r="A8" s="4">
        <v>2</v>
      </c>
      <c r="B8" s="16" t="s">
        <v>14</v>
      </c>
      <c r="C8" s="2" t="s">
        <v>2</v>
      </c>
      <c r="D8" s="2">
        <v>10</v>
      </c>
      <c r="E8" s="3"/>
      <c r="F8" s="8"/>
    </row>
    <row r="9" spans="1:6">
      <c r="A9" s="4"/>
      <c r="B9" s="16" t="s">
        <v>13</v>
      </c>
      <c r="C9" s="2" t="s">
        <v>4</v>
      </c>
      <c r="D9" s="2">
        <f>D8</f>
        <v>10</v>
      </c>
      <c r="E9" s="3"/>
      <c r="F9" s="2"/>
    </row>
    <row r="10" spans="1:6">
      <c r="A10" s="4">
        <v>3</v>
      </c>
      <c r="B10" s="16" t="s">
        <v>15</v>
      </c>
      <c r="C10" s="2" t="s">
        <v>16</v>
      </c>
      <c r="D10" s="9">
        <f>35*D6</f>
        <v>350</v>
      </c>
      <c r="E10" s="3"/>
      <c r="F10" s="8"/>
    </row>
    <row r="11" spans="1:6">
      <c r="A11" s="4"/>
      <c r="B11" s="16" t="s">
        <v>13</v>
      </c>
      <c r="C11" s="2" t="s">
        <v>4</v>
      </c>
      <c r="D11" s="9">
        <f>D10</f>
        <v>350</v>
      </c>
      <c r="E11" s="3"/>
      <c r="F11" s="2"/>
    </row>
    <row r="12" spans="1:6">
      <c r="A12" s="4"/>
      <c r="B12" s="16" t="s">
        <v>17</v>
      </c>
      <c r="C12" s="2" t="s">
        <v>2</v>
      </c>
      <c r="D12" s="2">
        <f>D6</f>
        <v>10</v>
      </c>
      <c r="E12" s="3"/>
      <c r="F12" s="2"/>
    </row>
    <row r="13" spans="1:6">
      <c r="A13" s="4"/>
      <c r="B13" s="16" t="s">
        <v>13</v>
      </c>
      <c r="C13" s="2" t="s">
        <v>4</v>
      </c>
      <c r="D13" s="2">
        <f>D12</f>
        <v>10</v>
      </c>
      <c r="E13" s="3"/>
      <c r="F13" s="2"/>
    </row>
    <row r="14" spans="1:6">
      <c r="A14" s="4">
        <v>4</v>
      </c>
      <c r="B14" s="16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16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47" t="s">
        <v>19</v>
      </c>
      <c r="C16" s="48"/>
      <c r="D16" s="48"/>
      <c r="E16" s="49"/>
      <c r="F16" s="9"/>
    </row>
    <row r="17" spans="1:6" ht="15.75" customHeight="1">
      <c r="A17" s="4"/>
      <c r="B17" s="47" t="s">
        <v>3</v>
      </c>
      <c r="C17" s="48"/>
      <c r="D17" s="48"/>
      <c r="E17" s="49"/>
      <c r="F17" s="9"/>
    </row>
    <row r="18" spans="1:6">
      <c r="A18" s="4"/>
      <c r="B18" s="79" t="s">
        <v>184</v>
      </c>
      <c r="C18" s="80"/>
      <c r="D18" s="80"/>
      <c r="E18" s="81"/>
      <c r="F18" s="9"/>
    </row>
    <row r="19" spans="1:6">
      <c r="A19" s="4"/>
      <c r="B19" s="17" t="s">
        <v>20</v>
      </c>
      <c r="C19" s="48"/>
      <c r="D19" s="48"/>
      <c r="E19" s="49"/>
      <c r="F19" s="9"/>
    </row>
    <row r="20" spans="1:6" ht="15.75" customHeight="1">
      <c r="A20" s="4"/>
      <c r="B20" s="17" t="s">
        <v>21</v>
      </c>
      <c r="C20" s="48"/>
      <c r="D20" s="48"/>
      <c r="E20" s="48"/>
      <c r="F20" s="49"/>
    </row>
    <row r="21" spans="1:6">
      <c r="A21" s="4"/>
      <c r="B21" s="20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10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367.5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10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4.7826086956521738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20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17.2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</sheetData>
  <sheetProtection password="DEAC" sheet="1" objects="1" scenarios="1"/>
  <mergeCells count="4">
    <mergeCell ref="B1:F1"/>
    <mergeCell ref="B18:E18"/>
    <mergeCell ref="B40:E40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47"/>
  <sheetViews>
    <sheetView topLeftCell="A13" workbookViewId="0">
      <selection activeCell="A32" sqref="A32:F45"/>
    </sheetView>
  </sheetViews>
  <sheetFormatPr defaultRowHeight="15.75"/>
  <cols>
    <col min="1" max="1" width="3.28515625" style="1" customWidth="1"/>
    <col min="2" max="2" width="47.140625" style="1" customWidth="1"/>
    <col min="3" max="3" width="11.5703125" style="1" bestFit="1" customWidth="1"/>
    <col min="4" max="4" width="9.5703125" style="1" bestFit="1" customWidth="1"/>
    <col min="5" max="5" width="10.42578125" style="1" bestFit="1" customWidth="1"/>
    <col min="6" max="6" width="7.28515625" style="1" bestFit="1" customWidth="1"/>
    <col min="7" max="16384" width="9.140625" style="1"/>
  </cols>
  <sheetData>
    <row r="1" spans="1:6">
      <c r="B1" s="78" t="s">
        <v>192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1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15</v>
      </c>
      <c r="E6" s="3"/>
      <c r="F6" s="2"/>
    </row>
    <row r="7" spans="1:6">
      <c r="A7" s="4"/>
      <c r="B7" s="2" t="s">
        <v>13</v>
      </c>
      <c r="C7" s="2" t="s">
        <v>4</v>
      </c>
      <c r="D7" s="2">
        <v>15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15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15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525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525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15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15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47" t="s">
        <v>19</v>
      </c>
      <c r="C16" s="48"/>
      <c r="D16" s="48"/>
      <c r="E16" s="49"/>
      <c r="F16" s="9"/>
    </row>
    <row r="17" spans="1:6" ht="15.75" customHeight="1">
      <c r="A17" s="4"/>
      <c r="B17" s="47" t="s">
        <v>3</v>
      </c>
      <c r="C17" s="48"/>
      <c r="D17" s="48"/>
      <c r="E17" s="49"/>
      <c r="F17" s="9"/>
    </row>
    <row r="18" spans="1:6">
      <c r="A18" s="4"/>
      <c r="B18" s="79" t="s">
        <v>184</v>
      </c>
      <c r="C18" s="80"/>
      <c r="D18" s="80"/>
      <c r="E18" s="81"/>
      <c r="F18" s="9"/>
    </row>
    <row r="19" spans="1:6">
      <c r="A19" s="4"/>
      <c r="B19" s="17" t="s">
        <v>20</v>
      </c>
      <c r="C19" s="48"/>
      <c r="D19" s="48"/>
      <c r="E19" s="49"/>
      <c r="F19" s="9"/>
    </row>
    <row r="20" spans="1:6" ht="15.75" customHeight="1">
      <c r="A20" s="4"/>
      <c r="B20" s="17" t="s">
        <v>21</v>
      </c>
      <c r="C20" s="48"/>
      <c r="D20" s="48"/>
      <c r="E20" s="48"/>
      <c r="F20" s="49"/>
    </row>
    <row r="21" spans="1:6">
      <c r="A21" s="4"/>
      <c r="B21" s="20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15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551.25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15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2.625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7.1739130434782608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30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18:E18"/>
    <mergeCell ref="B40:E40"/>
    <mergeCell ref="E47:F47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47"/>
  <sheetViews>
    <sheetView topLeftCell="A16" workbookViewId="0">
      <selection activeCell="A32" sqref="A32:F45"/>
    </sheetView>
  </sheetViews>
  <sheetFormatPr defaultRowHeight="15.75"/>
  <cols>
    <col min="1" max="1" width="3.28515625" style="1" customWidth="1"/>
    <col min="2" max="2" width="45.7109375" style="22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42578125" style="1" bestFit="1" customWidth="1"/>
    <col min="7" max="16384" width="9.140625" style="1"/>
  </cols>
  <sheetData>
    <row r="1" spans="1:6">
      <c r="B1" s="78" t="s">
        <v>191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15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17" t="s">
        <v>11</v>
      </c>
      <c r="C5" s="48"/>
      <c r="D5" s="48"/>
      <c r="E5" s="48"/>
      <c r="F5" s="49"/>
    </row>
    <row r="6" spans="1:6">
      <c r="A6" s="4">
        <v>1</v>
      </c>
      <c r="B6" s="16" t="s">
        <v>12</v>
      </c>
      <c r="C6" s="2" t="s">
        <v>2</v>
      </c>
      <c r="D6" s="2">
        <v>12</v>
      </c>
      <c r="E6" s="3"/>
      <c r="F6" s="2"/>
    </row>
    <row r="7" spans="1:6">
      <c r="A7" s="4"/>
      <c r="B7" s="16" t="s">
        <v>13</v>
      </c>
      <c r="C7" s="2" t="s">
        <v>4</v>
      </c>
      <c r="D7" s="2">
        <v>12</v>
      </c>
      <c r="E7" s="3"/>
      <c r="F7" s="2"/>
    </row>
    <row r="8" spans="1:6">
      <c r="A8" s="4">
        <v>2</v>
      </c>
      <c r="B8" s="16" t="s">
        <v>14</v>
      </c>
      <c r="C8" s="2" t="s">
        <v>2</v>
      </c>
      <c r="D8" s="2">
        <v>12</v>
      </c>
      <c r="E8" s="3"/>
      <c r="F8" s="8"/>
    </row>
    <row r="9" spans="1:6">
      <c r="A9" s="4"/>
      <c r="B9" s="16" t="s">
        <v>13</v>
      </c>
      <c r="C9" s="2" t="s">
        <v>4</v>
      </c>
      <c r="D9" s="2">
        <f>D8</f>
        <v>12</v>
      </c>
      <c r="E9" s="3"/>
      <c r="F9" s="2"/>
    </row>
    <row r="10" spans="1:6">
      <c r="A10" s="4">
        <v>3</v>
      </c>
      <c r="B10" s="16" t="s">
        <v>15</v>
      </c>
      <c r="C10" s="2" t="s">
        <v>16</v>
      </c>
      <c r="D10" s="9">
        <f>35*D6</f>
        <v>420</v>
      </c>
      <c r="E10" s="3"/>
      <c r="F10" s="8"/>
    </row>
    <row r="11" spans="1:6">
      <c r="A11" s="4"/>
      <c r="B11" s="16" t="s">
        <v>13</v>
      </c>
      <c r="C11" s="2" t="s">
        <v>4</v>
      </c>
      <c r="D11" s="9">
        <f>D10</f>
        <v>420</v>
      </c>
      <c r="E11" s="3"/>
      <c r="F11" s="2"/>
    </row>
    <row r="12" spans="1:6">
      <c r="A12" s="4"/>
      <c r="B12" s="16" t="s">
        <v>17</v>
      </c>
      <c r="C12" s="2" t="s">
        <v>2</v>
      </c>
      <c r="D12" s="2">
        <f>D6</f>
        <v>12</v>
      </c>
      <c r="E12" s="3"/>
      <c r="F12" s="2"/>
    </row>
    <row r="13" spans="1:6">
      <c r="A13" s="4"/>
      <c r="B13" s="16" t="s">
        <v>13</v>
      </c>
      <c r="C13" s="2" t="s">
        <v>4</v>
      </c>
      <c r="D13" s="2">
        <f>D12</f>
        <v>12</v>
      </c>
      <c r="E13" s="3"/>
      <c r="F13" s="2"/>
    </row>
    <row r="14" spans="1:6">
      <c r="A14" s="4">
        <v>4</v>
      </c>
      <c r="B14" s="16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16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17" t="s">
        <v>19</v>
      </c>
      <c r="C16" s="18"/>
      <c r="D16" s="18"/>
      <c r="E16" s="19"/>
      <c r="F16" s="9"/>
    </row>
    <row r="17" spans="1:6" ht="15.75" customHeight="1">
      <c r="A17" s="4"/>
      <c r="B17" s="17" t="s">
        <v>3</v>
      </c>
      <c r="C17" s="18"/>
      <c r="D17" s="18"/>
      <c r="E17" s="19"/>
      <c r="F17" s="9"/>
    </row>
    <row r="18" spans="1:6">
      <c r="A18" s="4"/>
      <c r="B18" s="79" t="s">
        <v>184</v>
      </c>
      <c r="C18" s="80"/>
      <c r="D18" s="80"/>
      <c r="E18" s="81"/>
      <c r="F18" s="9"/>
    </row>
    <row r="19" spans="1:6">
      <c r="A19" s="4"/>
      <c r="B19" s="17" t="s">
        <v>20</v>
      </c>
      <c r="C19" s="18"/>
      <c r="D19" s="18"/>
      <c r="E19" s="19"/>
      <c r="F19" s="9"/>
    </row>
    <row r="20" spans="1:6" ht="15.75" customHeight="1">
      <c r="A20" s="4"/>
      <c r="B20" s="17" t="s">
        <v>21</v>
      </c>
      <c r="C20" s="18"/>
      <c r="D20" s="18"/>
      <c r="E20" s="18"/>
      <c r="F20" s="49"/>
    </row>
    <row r="21" spans="1:6">
      <c r="A21" s="4"/>
      <c r="B21" s="20" t="s">
        <v>22</v>
      </c>
      <c r="C21" s="21"/>
      <c r="D21" s="21"/>
      <c r="E21" s="21"/>
      <c r="F21" s="52"/>
    </row>
    <row r="22" spans="1:6">
      <c r="A22" s="4"/>
      <c r="B22" s="10" t="s">
        <v>23</v>
      </c>
      <c r="C22" s="2" t="s">
        <v>2</v>
      </c>
      <c r="D22" s="2">
        <f>D6</f>
        <v>12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441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12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2.0999999999999996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5.7391304347826093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24</v>
      </c>
      <c r="E31" s="7"/>
      <c r="F31" s="2"/>
    </row>
    <row r="32" spans="1:6">
      <c r="A32" s="70"/>
      <c r="B32" s="69" t="s">
        <v>24</v>
      </c>
      <c r="C32" s="48"/>
      <c r="D32" s="48"/>
      <c r="E32" s="49"/>
      <c r="F32" s="6"/>
    </row>
    <row r="33" spans="1:6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E47:F47"/>
    <mergeCell ref="B1:F1"/>
    <mergeCell ref="B40:E40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topLeftCell="A16" workbookViewId="0">
      <selection activeCell="I29" sqref="I29"/>
    </sheetView>
  </sheetViews>
  <sheetFormatPr defaultRowHeight="15.75"/>
  <cols>
    <col min="1" max="1" width="3.28515625" style="1" customWidth="1"/>
    <col min="2" max="2" width="43.7109375" style="26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5703125" style="1" bestFit="1" customWidth="1"/>
    <col min="7" max="16384" width="9.140625" style="1"/>
  </cols>
  <sheetData>
    <row r="1" spans="1:6" ht="15.75" customHeight="1">
      <c r="B1" s="78" t="s">
        <v>236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10</v>
      </c>
      <c r="E6" s="3"/>
      <c r="F6" s="2"/>
    </row>
    <row r="7" spans="1:6">
      <c r="A7" s="4"/>
      <c r="B7" s="24" t="s">
        <v>13</v>
      </c>
      <c r="C7" s="2" t="s">
        <v>4</v>
      </c>
      <c r="D7" s="2">
        <v>10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10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10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35*D6</f>
        <v>350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350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10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10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1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1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10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367.5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1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1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1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10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4.7826086956521738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1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20</v>
      </c>
      <c r="E31" s="7"/>
      <c r="F31" s="2"/>
    </row>
    <row r="32" spans="1:6" ht="15.75" customHeight="1">
      <c r="A32" s="4"/>
      <c r="B32" s="27" t="s">
        <v>24</v>
      </c>
      <c r="C32" s="28"/>
      <c r="D32" s="28"/>
      <c r="E32" s="29"/>
      <c r="F32" s="6"/>
    </row>
    <row r="33" spans="1:6" ht="15.75" customHeight="1">
      <c r="A33" s="4"/>
      <c r="B33" s="27" t="s">
        <v>25</v>
      </c>
      <c r="C33" s="28"/>
      <c r="D33" s="28"/>
      <c r="E33" s="29"/>
      <c r="F33" s="6"/>
    </row>
    <row r="34" spans="1:6">
      <c r="A34" s="4"/>
      <c r="B34" s="30" t="s">
        <v>174</v>
      </c>
      <c r="C34" s="31"/>
      <c r="D34" s="31"/>
      <c r="E34" s="32"/>
      <c r="F34" s="33"/>
    </row>
    <row r="35" spans="1:6" ht="15.75" customHeight="1">
      <c r="A35" s="4"/>
      <c r="B35" s="27" t="s">
        <v>26</v>
      </c>
      <c r="C35" s="58"/>
      <c r="D35" s="58"/>
      <c r="E35" s="59"/>
      <c r="F35" s="6"/>
    </row>
    <row r="36" spans="1:6">
      <c r="A36" s="4"/>
      <c r="B36" s="71" t="s">
        <v>240</v>
      </c>
      <c r="C36" s="31"/>
      <c r="D36" s="31"/>
      <c r="E36" s="32"/>
      <c r="F36" s="33"/>
    </row>
    <row r="37" spans="1:6" ht="15.75" customHeight="1">
      <c r="A37" s="4"/>
      <c r="B37" s="27" t="s">
        <v>26</v>
      </c>
      <c r="C37" s="58"/>
      <c r="D37" s="58"/>
      <c r="E37" s="59"/>
      <c r="F37" s="6"/>
    </row>
    <row r="38" spans="1:6">
      <c r="A38" s="4"/>
      <c r="B38" s="69" t="s">
        <v>242</v>
      </c>
      <c r="C38" s="28"/>
      <c r="D38" s="28"/>
      <c r="E38" s="29"/>
      <c r="F38" s="6"/>
    </row>
    <row r="39" spans="1:6" ht="15.75" customHeight="1">
      <c r="A39" s="4"/>
      <c r="B39" s="27" t="s">
        <v>27</v>
      </c>
      <c r="C39" s="28"/>
      <c r="D39" s="28"/>
      <c r="E39" s="29"/>
      <c r="F39" s="13"/>
    </row>
    <row r="40" spans="1:6">
      <c r="A40" s="4"/>
      <c r="B40" s="79" t="s">
        <v>176</v>
      </c>
      <c r="C40" s="80"/>
      <c r="D40" s="80"/>
      <c r="E40" s="81"/>
      <c r="F40" s="4"/>
    </row>
    <row r="41" spans="1:6" ht="16.5" customHeight="1">
      <c r="A41" s="4"/>
      <c r="B41" s="27" t="s">
        <v>28</v>
      </c>
      <c r="C41" s="28"/>
      <c r="D41" s="28"/>
      <c r="E41" s="29"/>
      <c r="F41" s="6"/>
    </row>
    <row r="42" spans="1:6">
      <c r="A42" s="4"/>
      <c r="B42" s="27" t="s">
        <v>185</v>
      </c>
      <c r="C42" s="28"/>
      <c r="D42" s="28"/>
      <c r="E42" s="29"/>
      <c r="F42" s="6"/>
    </row>
    <row r="43" spans="1:6" ht="15.75" customHeight="1">
      <c r="A43" s="4"/>
      <c r="B43" s="27" t="s">
        <v>29</v>
      </c>
      <c r="C43" s="28"/>
      <c r="D43" s="28"/>
      <c r="E43" s="29"/>
      <c r="F43" s="6"/>
    </row>
    <row r="44" spans="1:6" ht="31.5" customHeight="1"/>
    <row r="45" spans="1:6" ht="15.75" customHeight="1">
      <c r="B45" s="82" t="s">
        <v>244</v>
      </c>
      <c r="C45" s="82"/>
      <c r="D45" s="82"/>
      <c r="E45" s="82"/>
    </row>
    <row r="46" spans="1:6" ht="30.75" customHeight="1"/>
  </sheetData>
  <sheetProtection password="DEAC" sheet="1" objects="1" scenarios="1"/>
  <mergeCells count="4">
    <mergeCell ref="B1:F1"/>
    <mergeCell ref="B40:E40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46"/>
  <sheetViews>
    <sheetView topLeftCell="A13" workbookViewId="0">
      <selection activeCell="A32" sqref="A32:F45"/>
    </sheetView>
  </sheetViews>
  <sheetFormatPr defaultRowHeight="15.75"/>
  <cols>
    <col min="1" max="1" width="3.28515625" style="1" customWidth="1"/>
    <col min="2" max="2" width="45.28515625" style="22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5703125" style="1" bestFit="1" customWidth="1"/>
    <col min="7" max="16384" width="9.140625" style="1"/>
  </cols>
  <sheetData>
    <row r="1" spans="1:6">
      <c r="B1" s="78" t="s">
        <v>190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15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17" t="s">
        <v>11</v>
      </c>
      <c r="C5" s="48"/>
      <c r="D5" s="48"/>
      <c r="E5" s="48"/>
      <c r="F5" s="49"/>
    </row>
    <row r="6" spans="1:6">
      <c r="A6" s="4">
        <v>1</v>
      </c>
      <c r="B6" s="16" t="s">
        <v>12</v>
      </c>
      <c r="C6" s="2" t="s">
        <v>2</v>
      </c>
      <c r="D6" s="2">
        <v>6</v>
      </c>
      <c r="E6" s="3"/>
      <c r="F6" s="2"/>
    </row>
    <row r="7" spans="1:6">
      <c r="A7" s="4"/>
      <c r="B7" s="16" t="s">
        <v>13</v>
      </c>
      <c r="C7" s="2" t="s">
        <v>4</v>
      </c>
      <c r="D7" s="2">
        <v>6</v>
      </c>
      <c r="E7" s="3"/>
      <c r="F7" s="2"/>
    </row>
    <row r="8" spans="1:6">
      <c r="A8" s="4">
        <v>2</v>
      </c>
      <c r="B8" s="16" t="s">
        <v>14</v>
      </c>
      <c r="C8" s="2" t="s">
        <v>2</v>
      </c>
      <c r="D8" s="2">
        <v>6</v>
      </c>
      <c r="E8" s="3"/>
      <c r="F8" s="8"/>
    </row>
    <row r="9" spans="1:6">
      <c r="A9" s="4"/>
      <c r="B9" s="16" t="s">
        <v>13</v>
      </c>
      <c r="C9" s="2" t="s">
        <v>4</v>
      </c>
      <c r="D9" s="2">
        <f>D8</f>
        <v>6</v>
      </c>
      <c r="E9" s="3"/>
      <c r="F9" s="2"/>
    </row>
    <row r="10" spans="1:6">
      <c r="A10" s="4">
        <v>3</v>
      </c>
      <c r="B10" s="16" t="s">
        <v>15</v>
      </c>
      <c r="C10" s="2" t="s">
        <v>16</v>
      </c>
      <c r="D10" s="9">
        <f>35*D6</f>
        <v>210</v>
      </c>
      <c r="E10" s="3"/>
      <c r="F10" s="8"/>
    </row>
    <row r="11" spans="1:6">
      <c r="A11" s="4"/>
      <c r="B11" s="16" t="s">
        <v>13</v>
      </c>
      <c r="C11" s="2" t="s">
        <v>4</v>
      </c>
      <c r="D11" s="9">
        <f>D10</f>
        <v>210</v>
      </c>
      <c r="E11" s="3"/>
      <c r="F11" s="2"/>
    </row>
    <row r="12" spans="1:6">
      <c r="A12" s="4"/>
      <c r="B12" s="16" t="s">
        <v>17</v>
      </c>
      <c r="C12" s="2" t="s">
        <v>2</v>
      </c>
      <c r="D12" s="2">
        <f>D6</f>
        <v>6</v>
      </c>
      <c r="E12" s="3"/>
      <c r="F12" s="2"/>
    </row>
    <row r="13" spans="1:6">
      <c r="A13" s="4"/>
      <c r="B13" s="16" t="s">
        <v>13</v>
      </c>
      <c r="C13" s="2" t="s">
        <v>4</v>
      </c>
      <c r="D13" s="2">
        <f>D12</f>
        <v>6</v>
      </c>
      <c r="E13" s="3"/>
      <c r="F13" s="2"/>
    </row>
    <row r="14" spans="1:6">
      <c r="A14" s="4">
        <v>4</v>
      </c>
      <c r="B14" s="16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16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17" t="s">
        <v>19</v>
      </c>
      <c r="C16" s="18"/>
      <c r="D16" s="18"/>
      <c r="E16" s="19"/>
      <c r="F16" s="9"/>
    </row>
    <row r="17" spans="1:6" ht="15.75" customHeight="1">
      <c r="A17" s="4"/>
      <c r="B17" s="17" t="s">
        <v>3</v>
      </c>
      <c r="C17" s="18"/>
      <c r="D17" s="18"/>
      <c r="E17" s="19"/>
      <c r="F17" s="9"/>
    </row>
    <row r="18" spans="1:6">
      <c r="A18" s="4"/>
      <c r="B18" s="79" t="s">
        <v>180</v>
      </c>
      <c r="C18" s="80"/>
      <c r="D18" s="80"/>
      <c r="E18" s="81"/>
      <c r="F18" s="9"/>
    </row>
    <row r="19" spans="1:6">
      <c r="A19" s="4"/>
      <c r="B19" s="17" t="s">
        <v>20</v>
      </c>
      <c r="C19" s="18"/>
      <c r="D19" s="18"/>
      <c r="E19" s="19"/>
      <c r="F19" s="9"/>
    </row>
    <row r="20" spans="1:6" ht="15.75" customHeight="1">
      <c r="A20" s="4"/>
      <c r="B20" s="17" t="s">
        <v>21</v>
      </c>
      <c r="C20" s="18"/>
      <c r="D20" s="18"/>
      <c r="E20" s="18"/>
      <c r="F20" s="49"/>
    </row>
    <row r="21" spans="1:6">
      <c r="A21" s="4"/>
      <c r="B21" s="20" t="s">
        <v>22</v>
      </c>
      <c r="C21" s="21"/>
      <c r="D21" s="21"/>
      <c r="E21" s="21"/>
      <c r="F21" s="52"/>
    </row>
    <row r="22" spans="1:6">
      <c r="A22" s="4"/>
      <c r="B22" s="10" t="s">
        <v>23</v>
      </c>
      <c r="C22" s="2" t="s">
        <v>2</v>
      </c>
      <c r="D22" s="2">
        <f>D6</f>
        <v>6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220.5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6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1.0499999999999998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2.8695652173913047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12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</sheetData>
  <sheetProtection password="DEAC" sheet="1" objects="1" scenarios="1"/>
  <mergeCells count="4">
    <mergeCell ref="B1:F1"/>
    <mergeCell ref="B40:E40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47"/>
  <sheetViews>
    <sheetView topLeftCell="A19" workbookViewId="0">
      <selection activeCell="A32" sqref="A32:F45"/>
    </sheetView>
  </sheetViews>
  <sheetFormatPr defaultRowHeight="15.75"/>
  <cols>
    <col min="1" max="1" width="3.28515625" style="1" customWidth="1"/>
    <col min="2" max="2" width="40.5703125" style="22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7.140625" style="1" bestFit="1" customWidth="1"/>
    <col min="7" max="16384" width="9.140625" style="1"/>
  </cols>
  <sheetData>
    <row r="1" spans="1:6">
      <c r="B1" s="78" t="s">
        <v>189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15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17" t="s">
        <v>11</v>
      </c>
      <c r="C5" s="48"/>
      <c r="D5" s="48"/>
      <c r="E5" s="48"/>
      <c r="F5" s="49"/>
    </row>
    <row r="6" spans="1:6">
      <c r="A6" s="4">
        <v>1</v>
      </c>
      <c r="B6" s="16" t="s">
        <v>12</v>
      </c>
      <c r="C6" s="2" t="s">
        <v>2</v>
      </c>
      <c r="D6" s="2">
        <v>5</v>
      </c>
      <c r="E6" s="3"/>
      <c r="F6" s="2"/>
    </row>
    <row r="7" spans="1:6">
      <c r="A7" s="4"/>
      <c r="B7" s="16" t="s">
        <v>13</v>
      </c>
      <c r="C7" s="2" t="s">
        <v>4</v>
      </c>
      <c r="D7" s="2">
        <v>5</v>
      </c>
      <c r="E7" s="3"/>
      <c r="F7" s="2"/>
    </row>
    <row r="8" spans="1:6">
      <c r="A8" s="4">
        <v>2</v>
      </c>
      <c r="B8" s="16" t="s">
        <v>14</v>
      </c>
      <c r="C8" s="2" t="s">
        <v>2</v>
      </c>
      <c r="D8" s="2">
        <v>5</v>
      </c>
      <c r="E8" s="3"/>
      <c r="F8" s="8"/>
    </row>
    <row r="9" spans="1:6">
      <c r="A9" s="4"/>
      <c r="B9" s="16" t="s">
        <v>13</v>
      </c>
      <c r="C9" s="2" t="s">
        <v>4</v>
      </c>
      <c r="D9" s="2">
        <f>D8</f>
        <v>5</v>
      </c>
      <c r="E9" s="3"/>
      <c r="F9" s="2"/>
    </row>
    <row r="10" spans="1:6">
      <c r="A10" s="4">
        <v>3</v>
      </c>
      <c r="B10" s="16" t="s">
        <v>15</v>
      </c>
      <c r="C10" s="2" t="s">
        <v>16</v>
      </c>
      <c r="D10" s="9">
        <f>35*D6</f>
        <v>175</v>
      </c>
      <c r="E10" s="3"/>
      <c r="F10" s="8"/>
    </row>
    <row r="11" spans="1:6">
      <c r="A11" s="4"/>
      <c r="B11" s="16" t="s">
        <v>13</v>
      </c>
      <c r="C11" s="2" t="s">
        <v>4</v>
      </c>
      <c r="D11" s="9">
        <f>D10</f>
        <v>175</v>
      </c>
      <c r="E11" s="3"/>
      <c r="F11" s="2"/>
    </row>
    <row r="12" spans="1:6">
      <c r="A12" s="4"/>
      <c r="B12" s="16" t="s">
        <v>17</v>
      </c>
      <c r="C12" s="2" t="s">
        <v>2</v>
      </c>
      <c r="D12" s="2">
        <f>D6</f>
        <v>5</v>
      </c>
      <c r="E12" s="3"/>
      <c r="F12" s="2"/>
    </row>
    <row r="13" spans="1:6">
      <c r="A13" s="4"/>
      <c r="B13" s="16" t="s">
        <v>13</v>
      </c>
      <c r="C13" s="2" t="s">
        <v>4</v>
      </c>
      <c r="D13" s="2">
        <f>D12</f>
        <v>5</v>
      </c>
      <c r="E13" s="3"/>
      <c r="F13" s="2"/>
    </row>
    <row r="14" spans="1:6">
      <c r="A14" s="4">
        <v>4</v>
      </c>
      <c r="B14" s="16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16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17" t="s">
        <v>19</v>
      </c>
      <c r="C16" s="18"/>
      <c r="D16" s="18"/>
      <c r="E16" s="19"/>
      <c r="F16" s="9"/>
    </row>
    <row r="17" spans="1:6">
      <c r="A17" s="4"/>
      <c r="B17" s="17" t="s">
        <v>3</v>
      </c>
      <c r="C17" s="18"/>
      <c r="D17" s="18"/>
      <c r="E17" s="19"/>
      <c r="F17" s="9"/>
    </row>
    <row r="18" spans="1:6">
      <c r="A18" s="4"/>
      <c r="B18" s="79" t="s">
        <v>184</v>
      </c>
      <c r="C18" s="80"/>
      <c r="D18" s="80"/>
      <c r="E18" s="81"/>
      <c r="F18" s="9"/>
    </row>
    <row r="19" spans="1:6">
      <c r="A19" s="4"/>
      <c r="B19" s="17" t="s">
        <v>20</v>
      </c>
      <c r="C19" s="18"/>
      <c r="D19" s="18"/>
      <c r="E19" s="19"/>
      <c r="F19" s="9"/>
    </row>
    <row r="20" spans="1:6">
      <c r="A20" s="4"/>
      <c r="B20" s="17" t="s">
        <v>21</v>
      </c>
      <c r="C20" s="18"/>
      <c r="D20" s="18"/>
      <c r="E20" s="18"/>
      <c r="F20" s="49"/>
    </row>
    <row r="21" spans="1:6">
      <c r="A21" s="4"/>
      <c r="B21" s="20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5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183.75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5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0.875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2.3913043478260869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10</v>
      </c>
      <c r="E31" s="7"/>
      <c r="F31" s="2"/>
    </row>
    <row r="32" spans="1:6">
      <c r="A32" s="70"/>
      <c r="B32" s="69" t="s">
        <v>24</v>
      </c>
      <c r="C32" s="48"/>
      <c r="D32" s="48"/>
      <c r="E32" s="49"/>
      <c r="F32" s="6"/>
    </row>
    <row r="33" spans="1:6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E47:F47"/>
    <mergeCell ref="B1:F1"/>
    <mergeCell ref="B18:E18"/>
    <mergeCell ref="B40:E40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47"/>
  <sheetViews>
    <sheetView topLeftCell="A10" workbookViewId="0">
      <selection activeCell="A32" sqref="A32:F45"/>
    </sheetView>
  </sheetViews>
  <sheetFormatPr defaultRowHeight="15.75"/>
  <cols>
    <col min="1" max="1" width="3.28515625" style="1" customWidth="1"/>
    <col min="2" max="2" width="47.7109375" style="66" customWidth="1"/>
    <col min="3" max="3" width="11.5703125" style="1" bestFit="1" customWidth="1"/>
    <col min="4" max="4" width="9.5703125" style="1" bestFit="1" customWidth="1"/>
    <col min="5" max="5" width="10.42578125" style="1" bestFit="1" customWidth="1"/>
    <col min="6" max="6" width="6.5703125" style="1" bestFit="1" customWidth="1"/>
    <col min="7" max="16384" width="9.140625" style="1"/>
  </cols>
  <sheetData>
    <row r="1" spans="1:6">
      <c r="B1" s="78" t="s">
        <v>188</v>
      </c>
      <c r="C1" s="78"/>
      <c r="D1" s="78"/>
      <c r="E1" s="78"/>
      <c r="F1" s="78"/>
    </row>
    <row r="3" spans="1:6" ht="31.5">
      <c r="A3" s="4" t="s">
        <v>1</v>
      </c>
      <c r="B3" s="60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61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65" t="s">
        <v>11</v>
      </c>
      <c r="C5" s="48"/>
      <c r="D5" s="48"/>
      <c r="E5" s="48"/>
      <c r="F5" s="49"/>
    </row>
    <row r="6" spans="1:6">
      <c r="A6" s="4">
        <v>1</v>
      </c>
      <c r="B6" s="62" t="s">
        <v>12</v>
      </c>
      <c r="C6" s="2" t="s">
        <v>2</v>
      </c>
      <c r="D6" s="2">
        <v>10</v>
      </c>
      <c r="E6" s="3"/>
      <c r="F6" s="2"/>
    </row>
    <row r="7" spans="1:6">
      <c r="A7" s="4"/>
      <c r="B7" s="62" t="s">
        <v>13</v>
      </c>
      <c r="C7" s="2" t="s">
        <v>4</v>
      </c>
      <c r="D7" s="2">
        <v>10</v>
      </c>
      <c r="E7" s="3"/>
      <c r="F7" s="2"/>
    </row>
    <row r="8" spans="1:6">
      <c r="A8" s="4">
        <v>2</v>
      </c>
      <c r="B8" s="62" t="s">
        <v>14</v>
      </c>
      <c r="C8" s="2" t="s">
        <v>2</v>
      </c>
      <c r="D8" s="2">
        <v>10</v>
      </c>
      <c r="E8" s="3"/>
      <c r="F8" s="8"/>
    </row>
    <row r="9" spans="1:6">
      <c r="A9" s="4"/>
      <c r="B9" s="62" t="s">
        <v>13</v>
      </c>
      <c r="C9" s="2" t="s">
        <v>4</v>
      </c>
      <c r="D9" s="2">
        <f>D8</f>
        <v>10</v>
      </c>
      <c r="E9" s="3"/>
      <c r="F9" s="2"/>
    </row>
    <row r="10" spans="1:6">
      <c r="A10" s="4">
        <v>3</v>
      </c>
      <c r="B10" s="62" t="s">
        <v>15</v>
      </c>
      <c r="C10" s="2" t="s">
        <v>16</v>
      </c>
      <c r="D10" s="9">
        <f>35*D6</f>
        <v>350</v>
      </c>
      <c r="E10" s="3"/>
      <c r="F10" s="8"/>
    </row>
    <row r="11" spans="1:6">
      <c r="A11" s="4"/>
      <c r="B11" s="62" t="s">
        <v>13</v>
      </c>
      <c r="C11" s="2" t="s">
        <v>4</v>
      </c>
      <c r="D11" s="9">
        <f>D10</f>
        <v>350</v>
      </c>
      <c r="E11" s="3"/>
      <c r="F11" s="2"/>
    </row>
    <row r="12" spans="1:6">
      <c r="A12" s="4"/>
      <c r="B12" s="62" t="s">
        <v>17</v>
      </c>
      <c r="C12" s="2" t="s">
        <v>2</v>
      </c>
      <c r="D12" s="2">
        <f>D6</f>
        <v>10</v>
      </c>
      <c r="E12" s="3"/>
      <c r="F12" s="2"/>
    </row>
    <row r="13" spans="1:6">
      <c r="A13" s="4"/>
      <c r="B13" s="62" t="s">
        <v>13</v>
      </c>
      <c r="C13" s="2" t="s">
        <v>4</v>
      </c>
      <c r="D13" s="2">
        <f>D12</f>
        <v>10</v>
      </c>
      <c r="E13" s="3"/>
      <c r="F13" s="2"/>
    </row>
    <row r="14" spans="1:6">
      <c r="A14" s="4">
        <v>4</v>
      </c>
      <c r="B14" s="6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6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17" t="s">
        <v>19</v>
      </c>
      <c r="C16" s="18"/>
      <c r="D16" s="18"/>
      <c r="E16" s="19"/>
      <c r="F16" s="9"/>
    </row>
    <row r="17" spans="1:6">
      <c r="A17" s="4"/>
      <c r="B17" s="17" t="s">
        <v>3</v>
      </c>
      <c r="C17" s="18"/>
      <c r="D17" s="18"/>
      <c r="E17" s="1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17" t="s">
        <v>20</v>
      </c>
      <c r="C19" s="18"/>
      <c r="D19" s="18"/>
      <c r="E19" s="19"/>
      <c r="F19" s="9"/>
    </row>
    <row r="20" spans="1:6">
      <c r="A20" s="4"/>
      <c r="B20" s="17" t="s">
        <v>21</v>
      </c>
      <c r="C20" s="18"/>
      <c r="D20" s="18"/>
      <c r="E20" s="18"/>
      <c r="F20" s="49"/>
    </row>
    <row r="21" spans="1:6">
      <c r="A21" s="4"/>
      <c r="B21" s="20" t="s">
        <v>22</v>
      </c>
      <c r="C21" s="21"/>
      <c r="D21" s="21"/>
      <c r="E21" s="21"/>
      <c r="F21" s="52"/>
    </row>
    <row r="22" spans="1:6">
      <c r="A22" s="4"/>
      <c r="B22" s="63" t="s">
        <v>23</v>
      </c>
      <c r="C22" s="2" t="s">
        <v>2</v>
      </c>
      <c r="D22" s="2">
        <f>D6</f>
        <v>10</v>
      </c>
      <c r="E22" s="3"/>
      <c r="F22" s="3"/>
    </row>
    <row r="23" spans="1:6">
      <c r="A23" s="4"/>
      <c r="B23" s="63" t="s">
        <v>38</v>
      </c>
      <c r="C23" s="2" t="s">
        <v>16</v>
      </c>
      <c r="D23" s="9">
        <f>D10*1.05</f>
        <v>367.5</v>
      </c>
      <c r="E23" s="2"/>
      <c r="F23" s="2"/>
    </row>
    <row r="24" spans="1:6">
      <c r="A24" s="4"/>
      <c r="B24" s="64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64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64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63" t="s">
        <v>33</v>
      </c>
      <c r="C27" s="7" t="s">
        <v>2</v>
      </c>
      <c r="D27" s="7">
        <f>D8</f>
        <v>10</v>
      </c>
      <c r="E27" s="7"/>
      <c r="F27" s="2"/>
    </row>
    <row r="28" spans="1:6">
      <c r="A28" s="4"/>
      <c r="B28" s="63" t="s">
        <v>34</v>
      </c>
      <c r="C28" s="7" t="s">
        <v>2</v>
      </c>
      <c r="D28" s="12">
        <f>D27*(7/40)</f>
        <v>1.75</v>
      </c>
      <c r="E28" s="7"/>
      <c r="F28" s="8"/>
    </row>
    <row r="29" spans="1:6">
      <c r="A29" s="4"/>
      <c r="B29" s="63" t="s">
        <v>35</v>
      </c>
      <c r="C29" s="7" t="s">
        <v>2</v>
      </c>
      <c r="D29" s="12">
        <f>D27*(11/23)</f>
        <v>4.7826086956521738</v>
      </c>
      <c r="E29" s="7"/>
      <c r="F29" s="3"/>
    </row>
    <row r="30" spans="1:6">
      <c r="A30" s="4"/>
      <c r="B30" s="63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63" t="s">
        <v>37</v>
      </c>
      <c r="C31" s="7" t="s">
        <v>16</v>
      </c>
      <c r="D31" s="7">
        <f>D8*2</f>
        <v>20</v>
      </c>
      <c r="E31" s="7"/>
      <c r="F31" s="2"/>
    </row>
    <row r="32" spans="1:6">
      <c r="A32" s="70"/>
      <c r="B32" s="69" t="s">
        <v>24</v>
      </c>
      <c r="C32" s="48"/>
      <c r="D32" s="48"/>
      <c r="E32" s="49"/>
      <c r="F32" s="6"/>
    </row>
    <row r="33" spans="1:6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67"/>
      <c r="C47" s="14"/>
      <c r="D47" s="14"/>
      <c r="E47" s="82"/>
      <c r="F47" s="82"/>
    </row>
  </sheetData>
  <sheetProtection password="DEAC" sheet="1" objects="1" scenarios="1"/>
  <mergeCells count="5">
    <mergeCell ref="E47:F47"/>
    <mergeCell ref="B40:E40"/>
    <mergeCell ref="B1:F1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47"/>
  <sheetViews>
    <sheetView topLeftCell="A13" workbookViewId="0">
      <selection activeCell="A32" sqref="A32:F45"/>
    </sheetView>
  </sheetViews>
  <sheetFormatPr defaultRowHeight="15.75"/>
  <cols>
    <col min="1" max="1" width="3.28515625" style="1" customWidth="1"/>
    <col min="2" max="2" width="40.42578125" style="22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6.5703125" style="1" bestFit="1" customWidth="1"/>
    <col min="7" max="16384" width="9.140625" style="1"/>
  </cols>
  <sheetData>
    <row r="1" spans="1:6" ht="15.75" customHeight="1">
      <c r="B1" s="89" t="s">
        <v>187</v>
      </c>
      <c r="C1" s="89"/>
      <c r="D1" s="89"/>
      <c r="E1" s="89"/>
      <c r="F1" s="89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15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17" t="s">
        <v>11</v>
      </c>
      <c r="C5" s="48"/>
      <c r="D5" s="48"/>
      <c r="E5" s="48"/>
      <c r="F5" s="49"/>
    </row>
    <row r="6" spans="1:6">
      <c r="A6" s="4">
        <v>1</v>
      </c>
      <c r="B6" s="16" t="s">
        <v>12</v>
      </c>
      <c r="C6" s="2" t="s">
        <v>2</v>
      </c>
      <c r="D6" s="2">
        <v>10</v>
      </c>
      <c r="E6" s="3"/>
      <c r="F6" s="2"/>
    </row>
    <row r="7" spans="1:6">
      <c r="A7" s="4"/>
      <c r="B7" s="16" t="s">
        <v>13</v>
      </c>
      <c r="C7" s="2" t="s">
        <v>4</v>
      </c>
      <c r="D7" s="2">
        <v>10</v>
      </c>
      <c r="E7" s="3"/>
      <c r="F7" s="2"/>
    </row>
    <row r="8" spans="1:6">
      <c r="A8" s="4">
        <v>2</v>
      </c>
      <c r="B8" s="16" t="s">
        <v>14</v>
      </c>
      <c r="C8" s="2" t="s">
        <v>2</v>
      </c>
      <c r="D8" s="2">
        <v>10</v>
      </c>
      <c r="E8" s="3"/>
      <c r="F8" s="8"/>
    </row>
    <row r="9" spans="1:6">
      <c r="A9" s="4"/>
      <c r="B9" s="16" t="s">
        <v>13</v>
      </c>
      <c r="C9" s="2" t="s">
        <v>4</v>
      </c>
      <c r="D9" s="2">
        <f>D8</f>
        <v>10</v>
      </c>
      <c r="E9" s="3"/>
      <c r="F9" s="2"/>
    </row>
    <row r="10" spans="1:6">
      <c r="A10" s="4">
        <v>3</v>
      </c>
      <c r="B10" s="16" t="s">
        <v>15</v>
      </c>
      <c r="C10" s="2" t="s">
        <v>16</v>
      </c>
      <c r="D10" s="9">
        <f>35*D6</f>
        <v>350</v>
      </c>
      <c r="E10" s="3"/>
      <c r="F10" s="8"/>
    </row>
    <row r="11" spans="1:6">
      <c r="A11" s="4"/>
      <c r="B11" s="16" t="s">
        <v>13</v>
      </c>
      <c r="C11" s="2" t="s">
        <v>4</v>
      </c>
      <c r="D11" s="9">
        <f>D10</f>
        <v>350</v>
      </c>
      <c r="E11" s="3"/>
      <c r="F11" s="2"/>
    </row>
    <row r="12" spans="1:6">
      <c r="A12" s="4"/>
      <c r="B12" s="16" t="s">
        <v>17</v>
      </c>
      <c r="C12" s="2" t="s">
        <v>2</v>
      </c>
      <c r="D12" s="2">
        <f>D6</f>
        <v>10</v>
      </c>
      <c r="E12" s="3"/>
      <c r="F12" s="2"/>
    </row>
    <row r="13" spans="1:6">
      <c r="A13" s="4"/>
      <c r="B13" s="16" t="s">
        <v>13</v>
      </c>
      <c r="C13" s="2" t="s">
        <v>4</v>
      </c>
      <c r="D13" s="2">
        <f>D12</f>
        <v>10</v>
      </c>
      <c r="E13" s="3"/>
      <c r="F13" s="2"/>
    </row>
    <row r="14" spans="1:6">
      <c r="A14" s="4">
        <v>4</v>
      </c>
      <c r="B14" s="16" t="s">
        <v>18</v>
      </c>
      <c r="C14" s="2" t="s">
        <v>5</v>
      </c>
      <c r="D14" s="2">
        <v>1</v>
      </c>
      <c r="E14" s="3"/>
      <c r="F14" s="2"/>
    </row>
    <row r="15" spans="1:6">
      <c r="A15" s="4"/>
      <c r="B15" s="16" t="s">
        <v>13</v>
      </c>
      <c r="C15" s="2" t="s">
        <v>4</v>
      </c>
      <c r="D15" s="2">
        <v>1</v>
      </c>
      <c r="E15" s="3"/>
      <c r="F15" s="2"/>
    </row>
    <row r="16" spans="1:6">
      <c r="A16" s="4"/>
      <c r="B16" s="47" t="s">
        <v>19</v>
      </c>
      <c r="C16" s="48"/>
      <c r="D16" s="48"/>
      <c r="E16" s="49"/>
      <c r="F16" s="9"/>
    </row>
    <row r="17" spans="1:6" ht="15.75" customHeight="1">
      <c r="A17" s="4"/>
      <c r="B17" s="47" t="s">
        <v>3</v>
      </c>
      <c r="C17" s="48"/>
      <c r="D17" s="48"/>
      <c r="E17" s="49"/>
      <c r="F17" s="9"/>
    </row>
    <row r="18" spans="1:6">
      <c r="A18" s="4"/>
      <c r="B18" s="91" t="s">
        <v>184</v>
      </c>
      <c r="C18" s="92"/>
      <c r="D18" s="92"/>
      <c r="E18" s="93"/>
      <c r="F18" s="9"/>
    </row>
    <row r="19" spans="1:6">
      <c r="A19" s="4"/>
      <c r="B19" s="17" t="s">
        <v>20</v>
      </c>
      <c r="C19" s="48"/>
      <c r="D19" s="48"/>
      <c r="E19" s="49"/>
      <c r="F19" s="9"/>
    </row>
    <row r="20" spans="1:6">
      <c r="A20" s="4"/>
      <c r="B20" s="17" t="s">
        <v>21</v>
      </c>
      <c r="C20" s="48"/>
      <c r="D20" s="48"/>
      <c r="E20" s="48"/>
      <c r="F20" s="49"/>
    </row>
    <row r="21" spans="1:6">
      <c r="A21" s="4"/>
      <c r="B21" s="20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10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367.5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1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1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1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10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4.7826086956521738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1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20</v>
      </c>
      <c r="E31" s="7"/>
      <c r="F31" s="2"/>
    </row>
    <row r="32" spans="1:6">
      <c r="A32" s="70"/>
      <c r="B32" s="69" t="s">
        <v>24</v>
      </c>
      <c r="C32" s="48"/>
      <c r="D32" s="48"/>
      <c r="E32" s="49"/>
      <c r="F32" s="6"/>
    </row>
    <row r="33" spans="1:6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E47:F47"/>
    <mergeCell ref="B1:F1"/>
    <mergeCell ref="B18:E18"/>
    <mergeCell ref="B40:E40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47"/>
  <sheetViews>
    <sheetView topLeftCell="A13" workbookViewId="0">
      <selection activeCell="A32" sqref="A32:F45"/>
    </sheetView>
  </sheetViews>
  <sheetFormatPr defaultRowHeight="15.75"/>
  <cols>
    <col min="1" max="1" width="3.28515625" style="1" customWidth="1"/>
    <col min="2" max="2" width="44" style="22" customWidth="1"/>
    <col min="3" max="3" width="11.5703125" style="1" bestFit="1" customWidth="1"/>
    <col min="4" max="4" width="9.5703125" style="1" bestFit="1" customWidth="1"/>
    <col min="5" max="5" width="10.42578125" style="1" bestFit="1" customWidth="1"/>
    <col min="6" max="6" width="7.140625" style="1" bestFit="1" customWidth="1"/>
    <col min="7" max="16384" width="9.140625" style="1"/>
  </cols>
  <sheetData>
    <row r="1" spans="1:6" ht="15.75" customHeight="1">
      <c r="B1" s="78" t="s">
        <v>186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15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17" t="s">
        <v>11</v>
      </c>
      <c r="C5" s="48"/>
      <c r="D5" s="48"/>
      <c r="E5" s="48"/>
      <c r="F5" s="49"/>
    </row>
    <row r="6" spans="1:6">
      <c r="A6" s="4">
        <v>1</v>
      </c>
      <c r="B6" s="16" t="s">
        <v>12</v>
      </c>
      <c r="C6" s="2" t="s">
        <v>2</v>
      </c>
      <c r="D6" s="2">
        <v>5</v>
      </c>
      <c r="E6" s="3"/>
      <c r="F6" s="2"/>
    </row>
    <row r="7" spans="1:6">
      <c r="A7" s="4"/>
      <c r="B7" s="16" t="s">
        <v>13</v>
      </c>
      <c r="C7" s="2" t="s">
        <v>4</v>
      </c>
      <c r="D7" s="2">
        <v>5</v>
      </c>
      <c r="E7" s="3"/>
      <c r="F7" s="2"/>
    </row>
    <row r="8" spans="1:6">
      <c r="A8" s="4">
        <v>2</v>
      </c>
      <c r="B8" s="16" t="s">
        <v>14</v>
      </c>
      <c r="C8" s="2" t="s">
        <v>2</v>
      </c>
      <c r="D8" s="2">
        <v>5</v>
      </c>
      <c r="E8" s="3"/>
      <c r="F8" s="8"/>
    </row>
    <row r="9" spans="1:6">
      <c r="A9" s="4"/>
      <c r="B9" s="16" t="s">
        <v>13</v>
      </c>
      <c r="C9" s="2" t="s">
        <v>4</v>
      </c>
      <c r="D9" s="2">
        <f>D8</f>
        <v>5</v>
      </c>
      <c r="E9" s="3"/>
      <c r="F9" s="2"/>
    </row>
    <row r="10" spans="1:6">
      <c r="A10" s="4">
        <v>3</v>
      </c>
      <c r="B10" s="16" t="s">
        <v>15</v>
      </c>
      <c r="C10" s="2" t="s">
        <v>16</v>
      </c>
      <c r="D10" s="9">
        <f>35*D6</f>
        <v>175</v>
      </c>
      <c r="E10" s="3"/>
      <c r="F10" s="8"/>
    </row>
    <row r="11" spans="1:6">
      <c r="A11" s="4"/>
      <c r="B11" s="16" t="s">
        <v>13</v>
      </c>
      <c r="C11" s="2" t="s">
        <v>4</v>
      </c>
      <c r="D11" s="9">
        <f>D10</f>
        <v>175</v>
      </c>
      <c r="E11" s="3"/>
      <c r="F11" s="2"/>
    </row>
    <row r="12" spans="1:6">
      <c r="A12" s="4"/>
      <c r="B12" s="16" t="s">
        <v>17</v>
      </c>
      <c r="C12" s="2" t="s">
        <v>2</v>
      </c>
      <c r="D12" s="2">
        <f>D6</f>
        <v>5</v>
      </c>
      <c r="E12" s="3"/>
      <c r="F12" s="2"/>
    </row>
    <row r="13" spans="1:6">
      <c r="A13" s="4"/>
      <c r="B13" s="16" t="s">
        <v>13</v>
      </c>
      <c r="C13" s="2" t="s">
        <v>4</v>
      </c>
      <c r="D13" s="2">
        <f>D12</f>
        <v>5</v>
      </c>
      <c r="E13" s="3"/>
      <c r="F13" s="2"/>
    </row>
    <row r="14" spans="1:6">
      <c r="A14" s="4">
        <v>4</v>
      </c>
      <c r="B14" s="16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16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17" t="s">
        <v>19</v>
      </c>
      <c r="C16" s="48"/>
      <c r="D16" s="48"/>
      <c r="E16" s="49"/>
      <c r="F16" s="9"/>
    </row>
    <row r="17" spans="1:6" ht="15.75" customHeight="1">
      <c r="A17" s="4"/>
      <c r="B17" s="17" t="s">
        <v>3</v>
      </c>
      <c r="C17" s="48"/>
      <c r="D17" s="48"/>
      <c r="E17" s="49"/>
      <c r="F17" s="9"/>
    </row>
    <row r="18" spans="1:6">
      <c r="A18" s="4"/>
      <c r="B18" s="91" t="s">
        <v>180</v>
      </c>
      <c r="C18" s="92"/>
      <c r="D18" s="92"/>
      <c r="E18" s="93"/>
      <c r="F18" s="9"/>
    </row>
    <row r="19" spans="1:6">
      <c r="A19" s="4"/>
      <c r="B19" s="17" t="s">
        <v>20</v>
      </c>
      <c r="C19" s="48"/>
      <c r="D19" s="48"/>
      <c r="E19" s="49"/>
      <c r="F19" s="9"/>
    </row>
    <row r="20" spans="1:6" ht="15.75" customHeight="1">
      <c r="A20" s="4"/>
      <c r="B20" s="17" t="s">
        <v>21</v>
      </c>
      <c r="C20" s="48"/>
      <c r="D20" s="48"/>
      <c r="E20" s="48"/>
      <c r="F20" s="49"/>
    </row>
    <row r="21" spans="1:6">
      <c r="A21" s="4"/>
      <c r="B21" s="20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5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183.75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5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0.875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2.3913043478260869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10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18:E18"/>
    <mergeCell ref="B40:E40"/>
    <mergeCell ref="E47:F47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46"/>
  <sheetViews>
    <sheetView topLeftCell="A28" workbookViewId="0">
      <selection activeCell="A32" sqref="A32:F45"/>
    </sheetView>
  </sheetViews>
  <sheetFormatPr defaultRowHeight="15.75"/>
  <cols>
    <col min="1" max="1" width="3.28515625" style="1" customWidth="1"/>
    <col min="2" max="2" width="44.42578125" style="22" customWidth="1"/>
    <col min="3" max="3" width="11.5703125" style="1" bestFit="1" customWidth="1"/>
    <col min="4" max="4" width="9.5703125" style="1" bestFit="1" customWidth="1"/>
    <col min="5" max="5" width="10.42578125" style="1" bestFit="1" customWidth="1"/>
    <col min="6" max="6" width="7.42578125" style="1" bestFit="1" customWidth="1"/>
    <col min="7" max="16384" width="9.140625" style="1"/>
  </cols>
  <sheetData>
    <row r="1" spans="1:6">
      <c r="B1" s="78" t="s">
        <v>183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15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17" t="s">
        <v>11</v>
      </c>
      <c r="C5" s="48"/>
      <c r="D5" s="48"/>
      <c r="E5" s="48"/>
      <c r="F5" s="49"/>
    </row>
    <row r="6" spans="1:6">
      <c r="A6" s="4">
        <v>1</v>
      </c>
      <c r="B6" s="16" t="s">
        <v>12</v>
      </c>
      <c r="C6" s="2" t="s">
        <v>2</v>
      </c>
      <c r="D6" s="2">
        <v>7</v>
      </c>
      <c r="E6" s="3"/>
      <c r="F6" s="2"/>
    </row>
    <row r="7" spans="1:6">
      <c r="A7" s="4"/>
      <c r="B7" s="16" t="s">
        <v>13</v>
      </c>
      <c r="C7" s="2" t="s">
        <v>4</v>
      </c>
      <c r="D7" s="2">
        <v>7</v>
      </c>
      <c r="E7" s="3"/>
      <c r="F7" s="2"/>
    </row>
    <row r="8" spans="1:6">
      <c r="A8" s="4">
        <v>2</v>
      </c>
      <c r="B8" s="16" t="s">
        <v>14</v>
      </c>
      <c r="C8" s="2" t="s">
        <v>2</v>
      </c>
      <c r="D8" s="2">
        <v>7</v>
      </c>
      <c r="E8" s="3"/>
      <c r="F8" s="8"/>
    </row>
    <row r="9" spans="1:6">
      <c r="A9" s="4"/>
      <c r="B9" s="16" t="s">
        <v>13</v>
      </c>
      <c r="C9" s="2" t="s">
        <v>4</v>
      </c>
      <c r="D9" s="2">
        <f>D8</f>
        <v>7</v>
      </c>
      <c r="E9" s="3"/>
      <c r="F9" s="2"/>
    </row>
    <row r="10" spans="1:6">
      <c r="A10" s="4">
        <v>3</v>
      </c>
      <c r="B10" s="16" t="s">
        <v>15</v>
      </c>
      <c r="C10" s="2" t="s">
        <v>16</v>
      </c>
      <c r="D10" s="9">
        <f>35*D6</f>
        <v>245</v>
      </c>
      <c r="E10" s="3"/>
      <c r="F10" s="8"/>
    </row>
    <row r="11" spans="1:6">
      <c r="A11" s="4"/>
      <c r="B11" s="16" t="s">
        <v>13</v>
      </c>
      <c r="C11" s="2" t="s">
        <v>4</v>
      </c>
      <c r="D11" s="9">
        <f>D10</f>
        <v>245</v>
      </c>
      <c r="E11" s="3"/>
      <c r="F11" s="2"/>
    </row>
    <row r="12" spans="1:6">
      <c r="A12" s="4"/>
      <c r="B12" s="16" t="s">
        <v>17</v>
      </c>
      <c r="C12" s="2" t="s">
        <v>2</v>
      </c>
      <c r="D12" s="2">
        <f>D6</f>
        <v>7</v>
      </c>
      <c r="E12" s="3"/>
      <c r="F12" s="2"/>
    </row>
    <row r="13" spans="1:6">
      <c r="A13" s="4"/>
      <c r="B13" s="16" t="s">
        <v>13</v>
      </c>
      <c r="C13" s="2" t="s">
        <v>4</v>
      </c>
      <c r="D13" s="2">
        <f>D12</f>
        <v>7</v>
      </c>
      <c r="E13" s="3"/>
      <c r="F13" s="2"/>
    </row>
    <row r="14" spans="1:6">
      <c r="A14" s="4">
        <v>4</v>
      </c>
      <c r="B14" s="16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16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17" t="s">
        <v>19</v>
      </c>
      <c r="C16" s="18"/>
      <c r="D16" s="18"/>
      <c r="E16" s="19"/>
      <c r="F16" s="9"/>
    </row>
    <row r="17" spans="1:6" ht="15.75" customHeight="1">
      <c r="A17" s="4"/>
      <c r="B17" s="17" t="s">
        <v>3</v>
      </c>
      <c r="C17" s="18"/>
      <c r="D17" s="18"/>
      <c r="E17" s="19"/>
      <c r="F17" s="9"/>
    </row>
    <row r="18" spans="1:6">
      <c r="A18" s="4"/>
      <c r="B18" s="79" t="s">
        <v>184</v>
      </c>
      <c r="C18" s="80"/>
      <c r="D18" s="80"/>
      <c r="E18" s="81"/>
      <c r="F18" s="9"/>
    </row>
    <row r="19" spans="1:6">
      <c r="A19" s="4"/>
      <c r="B19" s="17" t="s">
        <v>20</v>
      </c>
      <c r="C19" s="48"/>
      <c r="D19" s="48"/>
      <c r="E19" s="49"/>
      <c r="F19" s="9"/>
    </row>
    <row r="20" spans="1:6" ht="15.75" customHeight="1">
      <c r="A20" s="4"/>
      <c r="B20" s="17" t="s">
        <v>21</v>
      </c>
      <c r="C20" s="48"/>
      <c r="D20" s="48"/>
      <c r="E20" s="48"/>
      <c r="F20" s="49"/>
    </row>
    <row r="21" spans="1:6">
      <c r="A21" s="4"/>
      <c r="B21" s="20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7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257.25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7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1.2249999999999999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3.347826086956522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14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</sheetData>
  <sheetProtection password="DEAC" sheet="1" objects="1" scenarios="1"/>
  <mergeCells count="4">
    <mergeCell ref="B1:F1"/>
    <mergeCell ref="B18:E18"/>
    <mergeCell ref="B40:E40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47"/>
  <sheetViews>
    <sheetView topLeftCell="A16" workbookViewId="0">
      <selection activeCell="A32" sqref="A32:F45"/>
    </sheetView>
  </sheetViews>
  <sheetFormatPr defaultRowHeight="15.75"/>
  <cols>
    <col min="1" max="1" width="3.28515625" style="1" customWidth="1"/>
    <col min="2" max="2" width="45.42578125" style="1" customWidth="1"/>
    <col min="3" max="3" width="11.7109375" style="1" customWidth="1"/>
    <col min="4" max="4" width="9.5703125" style="1" bestFit="1" customWidth="1"/>
    <col min="5" max="5" width="10.42578125" style="1" bestFit="1" customWidth="1"/>
    <col min="6" max="6" width="7.42578125" style="1" bestFit="1" customWidth="1"/>
    <col min="7" max="16384" width="9.140625" style="1"/>
  </cols>
  <sheetData>
    <row r="1" spans="1:6">
      <c r="B1" s="78" t="s">
        <v>182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1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7</v>
      </c>
      <c r="E6" s="3"/>
      <c r="F6" s="2"/>
    </row>
    <row r="7" spans="1:6">
      <c r="A7" s="4"/>
      <c r="B7" s="2" t="s">
        <v>13</v>
      </c>
      <c r="C7" s="2" t="s">
        <v>4</v>
      </c>
      <c r="D7" s="2">
        <v>7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7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7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245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245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7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7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17" t="s">
        <v>19</v>
      </c>
      <c r="C16" s="48"/>
      <c r="D16" s="48"/>
      <c r="E16" s="49"/>
      <c r="F16" s="9"/>
    </row>
    <row r="17" spans="1:6" ht="15.75" customHeight="1">
      <c r="A17" s="4"/>
      <c r="B17" s="17" t="s">
        <v>3</v>
      </c>
      <c r="C17" s="48"/>
      <c r="D17" s="48"/>
      <c r="E17" s="49"/>
      <c r="F17" s="9"/>
    </row>
    <row r="18" spans="1:6">
      <c r="A18" s="4"/>
      <c r="B18" s="91" t="s">
        <v>180</v>
      </c>
      <c r="C18" s="92"/>
      <c r="D18" s="92"/>
      <c r="E18" s="93"/>
      <c r="F18" s="9"/>
    </row>
    <row r="19" spans="1:6">
      <c r="A19" s="4"/>
      <c r="B19" s="17" t="s">
        <v>20</v>
      </c>
      <c r="C19" s="48"/>
      <c r="D19" s="48"/>
      <c r="E19" s="49"/>
      <c r="F19" s="9"/>
    </row>
    <row r="20" spans="1:6" ht="15.75" customHeight="1">
      <c r="A20" s="4"/>
      <c r="B20" s="17" t="s">
        <v>21</v>
      </c>
      <c r="C20" s="48"/>
      <c r="D20" s="48"/>
      <c r="E20" s="48"/>
      <c r="F20" s="49"/>
    </row>
    <row r="21" spans="1:6">
      <c r="A21" s="4"/>
      <c r="B21" s="20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7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257.25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7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1.2249999999999999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3.347826086956522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14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18:E18"/>
    <mergeCell ref="B40:E40"/>
    <mergeCell ref="E47:F47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46"/>
  <sheetViews>
    <sheetView topLeftCell="A16" workbookViewId="0">
      <selection activeCell="A32" sqref="A32:F45"/>
    </sheetView>
  </sheetViews>
  <sheetFormatPr defaultRowHeight="15.75"/>
  <cols>
    <col min="1" max="1" width="3.28515625" style="1" customWidth="1"/>
    <col min="2" max="2" width="43.140625" style="22" customWidth="1"/>
    <col min="3" max="3" width="11.7109375" style="1" customWidth="1"/>
    <col min="4" max="4" width="9.5703125" style="1" bestFit="1" customWidth="1"/>
    <col min="5" max="5" width="10.42578125" style="1" bestFit="1" customWidth="1"/>
    <col min="6" max="6" width="7.140625" style="1" bestFit="1" customWidth="1"/>
    <col min="7" max="16384" width="9.140625" style="1"/>
  </cols>
  <sheetData>
    <row r="1" spans="1:6">
      <c r="B1" s="78" t="s">
        <v>179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15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17" t="s">
        <v>11</v>
      </c>
      <c r="C5" s="48"/>
      <c r="D5" s="48"/>
      <c r="E5" s="48"/>
      <c r="F5" s="49"/>
    </row>
    <row r="6" spans="1:6">
      <c r="A6" s="4">
        <v>1</v>
      </c>
      <c r="B6" s="16" t="s">
        <v>12</v>
      </c>
      <c r="C6" s="2" t="s">
        <v>2</v>
      </c>
      <c r="D6" s="2">
        <v>5</v>
      </c>
      <c r="E6" s="3"/>
      <c r="F6" s="2"/>
    </row>
    <row r="7" spans="1:6">
      <c r="A7" s="4"/>
      <c r="B7" s="16" t="s">
        <v>13</v>
      </c>
      <c r="C7" s="2" t="s">
        <v>4</v>
      </c>
      <c r="D7" s="2">
        <v>5</v>
      </c>
      <c r="E7" s="3"/>
      <c r="F7" s="2"/>
    </row>
    <row r="8" spans="1:6">
      <c r="A8" s="4">
        <v>2</v>
      </c>
      <c r="B8" s="16" t="s">
        <v>14</v>
      </c>
      <c r="C8" s="2" t="s">
        <v>2</v>
      </c>
      <c r="D8" s="2">
        <v>5</v>
      </c>
      <c r="E8" s="3"/>
      <c r="F8" s="8"/>
    </row>
    <row r="9" spans="1:6">
      <c r="A9" s="4"/>
      <c r="B9" s="16" t="s">
        <v>13</v>
      </c>
      <c r="C9" s="2" t="s">
        <v>4</v>
      </c>
      <c r="D9" s="2">
        <f>D8</f>
        <v>5</v>
      </c>
      <c r="E9" s="3"/>
      <c r="F9" s="2"/>
    </row>
    <row r="10" spans="1:6">
      <c r="A10" s="4">
        <v>3</v>
      </c>
      <c r="B10" s="16" t="s">
        <v>15</v>
      </c>
      <c r="C10" s="2" t="s">
        <v>16</v>
      </c>
      <c r="D10" s="9">
        <f>35*D6</f>
        <v>175</v>
      </c>
      <c r="E10" s="3"/>
      <c r="F10" s="8"/>
    </row>
    <row r="11" spans="1:6">
      <c r="A11" s="4"/>
      <c r="B11" s="16" t="s">
        <v>13</v>
      </c>
      <c r="C11" s="2" t="s">
        <v>4</v>
      </c>
      <c r="D11" s="9">
        <f>D10</f>
        <v>175</v>
      </c>
      <c r="E11" s="3"/>
      <c r="F11" s="2"/>
    </row>
    <row r="12" spans="1:6">
      <c r="A12" s="4"/>
      <c r="B12" s="16" t="s">
        <v>17</v>
      </c>
      <c r="C12" s="2" t="s">
        <v>2</v>
      </c>
      <c r="D12" s="2">
        <f>D6</f>
        <v>5</v>
      </c>
      <c r="E12" s="3"/>
      <c r="F12" s="2"/>
    </row>
    <row r="13" spans="1:6">
      <c r="A13" s="4"/>
      <c r="B13" s="16" t="s">
        <v>13</v>
      </c>
      <c r="C13" s="2" t="s">
        <v>4</v>
      </c>
      <c r="D13" s="2">
        <f>D12</f>
        <v>5</v>
      </c>
      <c r="E13" s="3"/>
      <c r="F13" s="2"/>
    </row>
    <row r="14" spans="1:6">
      <c r="A14" s="4">
        <v>4</v>
      </c>
      <c r="B14" s="16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16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17" t="s">
        <v>19</v>
      </c>
      <c r="C16" s="48"/>
      <c r="D16" s="48"/>
      <c r="E16" s="49"/>
      <c r="F16" s="9"/>
    </row>
    <row r="17" spans="1:6" ht="15.75" customHeight="1">
      <c r="A17" s="4"/>
      <c r="B17" s="17" t="s">
        <v>3</v>
      </c>
      <c r="C17" s="48"/>
      <c r="D17" s="48"/>
      <c r="E17" s="49"/>
      <c r="F17" s="9"/>
    </row>
    <row r="18" spans="1:6">
      <c r="A18" s="4"/>
      <c r="B18" s="91" t="s">
        <v>180</v>
      </c>
      <c r="C18" s="92"/>
      <c r="D18" s="92"/>
      <c r="E18" s="93"/>
      <c r="F18" s="9"/>
    </row>
    <row r="19" spans="1:6">
      <c r="A19" s="4"/>
      <c r="B19" s="17" t="s">
        <v>20</v>
      </c>
      <c r="C19" s="48"/>
      <c r="D19" s="48"/>
      <c r="E19" s="49"/>
      <c r="F19" s="9"/>
    </row>
    <row r="20" spans="1:6" ht="15.75" customHeight="1">
      <c r="A20" s="4"/>
      <c r="B20" s="17" t="s">
        <v>21</v>
      </c>
      <c r="C20" s="48"/>
      <c r="D20" s="48"/>
      <c r="E20" s="48"/>
      <c r="F20" s="49"/>
    </row>
    <row r="21" spans="1:6">
      <c r="A21" s="4"/>
      <c r="B21" s="20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5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183.75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5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0.875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2.3913043478260869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10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</sheetData>
  <sheetProtection password="DEAC" sheet="1" objects="1" scenarios="1"/>
  <mergeCells count="4">
    <mergeCell ref="B1:F1"/>
    <mergeCell ref="B18:E18"/>
    <mergeCell ref="B40:E40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46"/>
  <sheetViews>
    <sheetView topLeftCell="A19" workbookViewId="0">
      <selection activeCell="A32" sqref="A32:F45"/>
    </sheetView>
  </sheetViews>
  <sheetFormatPr defaultRowHeight="15.75"/>
  <cols>
    <col min="1" max="1" width="3.28515625" style="1" customWidth="1"/>
    <col min="2" max="2" width="44.85546875" style="22" customWidth="1"/>
    <col min="3" max="3" width="11.5703125" style="1" bestFit="1" customWidth="1"/>
    <col min="4" max="4" width="9.5703125" style="1" bestFit="1" customWidth="1"/>
    <col min="5" max="5" width="11" style="1" customWidth="1"/>
    <col min="6" max="6" width="6.42578125" style="1" bestFit="1" customWidth="1"/>
    <col min="7" max="16384" width="9.140625" style="1"/>
  </cols>
  <sheetData>
    <row r="1" spans="1:6" ht="15.75" customHeight="1">
      <c r="B1" s="78" t="s">
        <v>175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15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17" t="s">
        <v>11</v>
      </c>
      <c r="C5" s="48"/>
      <c r="D5" s="48"/>
      <c r="E5" s="48"/>
      <c r="F5" s="49"/>
    </row>
    <row r="6" spans="1:6">
      <c r="A6" s="4">
        <v>1</v>
      </c>
      <c r="B6" s="16" t="s">
        <v>12</v>
      </c>
      <c r="C6" s="2" t="s">
        <v>2</v>
      </c>
      <c r="D6" s="2">
        <v>12</v>
      </c>
      <c r="E6" s="3"/>
      <c r="F6" s="2"/>
    </row>
    <row r="7" spans="1:6">
      <c r="A7" s="4"/>
      <c r="B7" s="16" t="s">
        <v>13</v>
      </c>
      <c r="C7" s="2" t="s">
        <v>4</v>
      </c>
      <c r="D7" s="2">
        <v>12</v>
      </c>
      <c r="E7" s="3"/>
      <c r="F7" s="2"/>
    </row>
    <row r="8" spans="1:6">
      <c r="A8" s="4">
        <v>2</v>
      </c>
      <c r="B8" s="16" t="s">
        <v>14</v>
      </c>
      <c r="C8" s="2" t="s">
        <v>2</v>
      </c>
      <c r="D8" s="2">
        <v>15</v>
      </c>
      <c r="E8" s="3"/>
      <c r="F8" s="8"/>
    </row>
    <row r="9" spans="1:6">
      <c r="A9" s="4"/>
      <c r="B9" s="16" t="s">
        <v>13</v>
      </c>
      <c r="C9" s="2" t="s">
        <v>4</v>
      </c>
      <c r="D9" s="2">
        <f>D8</f>
        <v>15</v>
      </c>
      <c r="E9" s="3"/>
      <c r="F9" s="2"/>
    </row>
    <row r="10" spans="1:6">
      <c r="A10" s="4">
        <v>3</v>
      </c>
      <c r="B10" s="16" t="s">
        <v>15</v>
      </c>
      <c r="C10" s="2" t="s">
        <v>16</v>
      </c>
      <c r="D10" s="9">
        <f>35*D6</f>
        <v>420</v>
      </c>
      <c r="E10" s="3"/>
      <c r="F10" s="8"/>
    </row>
    <row r="11" spans="1:6">
      <c r="A11" s="4"/>
      <c r="B11" s="16" t="s">
        <v>13</v>
      </c>
      <c r="C11" s="2" t="s">
        <v>4</v>
      </c>
      <c r="D11" s="9">
        <f>D10</f>
        <v>420</v>
      </c>
      <c r="E11" s="3"/>
      <c r="F11" s="2"/>
    </row>
    <row r="12" spans="1:6">
      <c r="A12" s="4"/>
      <c r="B12" s="16" t="s">
        <v>17</v>
      </c>
      <c r="C12" s="2" t="s">
        <v>2</v>
      </c>
      <c r="D12" s="2">
        <f>D6</f>
        <v>12</v>
      </c>
      <c r="E12" s="3"/>
      <c r="F12" s="2"/>
    </row>
    <row r="13" spans="1:6">
      <c r="A13" s="4"/>
      <c r="B13" s="16" t="s">
        <v>13</v>
      </c>
      <c r="C13" s="2" t="s">
        <v>4</v>
      </c>
      <c r="D13" s="2">
        <f>D12</f>
        <v>12</v>
      </c>
      <c r="E13" s="3"/>
      <c r="F13" s="2"/>
    </row>
    <row r="14" spans="1:6">
      <c r="A14" s="4">
        <v>4</v>
      </c>
      <c r="B14" s="16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16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17" t="s">
        <v>19</v>
      </c>
      <c r="C16" s="18"/>
      <c r="D16" s="18"/>
      <c r="E16" s="19"/>
      <c r="F16" s="9"/>
    </row>
    <row r="17" spans="1:6" ht="15.75" customHeight="1">
      <c r="A17" s="4"/>
      <c r="B17" s="17" t="s">
        <v>3</v>
      </c>
      <c r="C17" s="18"/>
      <c r="D17" s="18"/>
      <c r="E17" s="1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17" t="s">
        <v>20</v>
      </c>
      <c r="C19" s="18"/>
      <c r="D19" s="18"/>
      <c r="E19" s="19"/>
      <c r="F19" s="9"/>
    </row>
    <row r="20" spans="1:6" ht="15.75" customHeight="1">
      <c r="A20" s="4"/>
      <c r="B20" s="17" t="s">
        <v>21</v>
      </c>
      <c r="C20" s="18"/>
      <c r="D20" s="18"/>
      <c r="E20" s="18"/>
      <c r="F20" s="49"/>
    </row>
    <row r="21" spans="1:6">
      <c r="A21" s="4"/>
      <c r="B21" s="20" t="s">
        <v>22</v>
      </c>
      <c r="C21" s="21"/>
      <c r="D21" s="21"/>
      <c r="E21" s="21"/>
      <c r="F21" s="52"/>
    </row>
    <row r="22" spans="1:6">
      <c r="A22" s="4"/>
      <c r="B22" s="10" t="s">
        <v>23</v>
      </c>
      <c r="C22" s="2" t="s">
        <v>2</v>
      </c>
      <c r="D22" s="2">
        <f>D6</f>
        <v>12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441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15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2.625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7.1739130434782608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30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6.5" customHeight="1">
      <c r="A41" s="70"/>
      <c r="B41" s="69" t="s">
        <v>28</v>
      </c>
      <c r="C41" s="48"/>
      <c r="D41" s="48"/>
      <c r="E41" s="49"/>
      <c r="F41" s="6"/>
    </row>
    <row r="42" spans="1:6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 ht="31.5" customHeight="1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</sheetData>
  <sheetProtection password="DEAC" sheet="1" objects="1" scenarios="1"/>
  <mergeCells count="4">
    <mergeCell ref="B1:F1"/>
    <mergeCell ref="B18:E18"/>
    <mergeCell ref="B40:E40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45"/>
  <sheetViews>
    <sheetView topLeftCell="A16" workbookViewId="0">
      <selection activeCell="A30" sqref="A30:F43"/>
    </sheetView>
  </sheetViews>
  <sheetFormatPr defaultRowHeight="15.75"/>
  <cols>
    <col min="1" max="1" width="3.28515625" style="1" customWidth="1"/>
    <col min="2" max="2" width="44" style="22" customWidth="1"/>
    <col min="3" max="3" width="11.5703125" style="1" bestFit="1" customWidth="1"/>
    <col min="4" max="4" width="10.7109375" style="1" customWidth="1"/>
    <col min="5" max="5" width="10.42578125" style="1" bestFit="1" customWidth="1"/>
    <col min="6" max="6" width="6.5703125" style="1" bestFit="1" customWidth="1"/>
    <col min="7" max="16384" width="9.140625" style="1"/>
  </cols>
  <sheetData>
    <row r="1" spans="1:6">
      <c r="A1" s="94" t="s">
        <v>178</v>
      </c>
      <c r="B1" s="94"/>
      <c r="C1" s="94"/>
      <c r="D1" s="94"/>
      <c r="E1" s="94"/>
      <c r="F1" s="94"/>
    </row>
    <row r="2" spans="1:6" ht="31.5">
      <c r="A2" s="4" t="s">
        <v>1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</row>
    <row r="3" spans="1:6">
      <c r="A3" s="4">
        <v>1</v>
      </c>
      <c r="B3" s="15">
        <v>3</v>
      </c>
      <c r="C3" s="4">
        <v>4</v>
      </c>
      <c r="D3" s="4">
        <v>5</v>
      </c>
      <c r="E3" s="4">
        <v>6</v>
      </c>
      <c r="F3" s="4">
        <v>7</v>
      </c>
    </row>
    <row r="4" spans="1:6">
      <c r="A4" s="4">
        <v>1</v>
      </c>
      <c r="B4" s="16" t="s">
        <v>12</v>
      </c>
      <c r="C4" s="2" t="s">
        <v>2</v>
      </c>
      <c r="D4" s="2">
        <v>10</v>
      </c>
      <c r="E4" s="3"/>
      <c r="F4" s="2"/>
    </row>
    <row r="5" spans="1:6">
      <c r="A5" s="4"/>
      <c r="B5" s="16" t="s">
        <v>13</v>
      </c>
      <c r="C5" s="2" t="s">
        <v>4</v>
      </c>
      <c r="D5" s="2">
        <v>10</v>
      </c>
      <c r="E5" s="3"/>
      <c r="F5" s="2"/>
    </row>
    <row r="6" spans="1:6">
      <c r="A6" s="4">
        <v>2</v>
      </c>
      <c r="B6" s="16" t="s">
        <v>14</v>
      </c>
      <c r="C6" s="2" t="s">
        <v>2</v>
      </c>
      <c r="D6" s="2">
        <v>10</v>
      </c>
      <c r="E6" s="3"/>
      <c r="F6" s="8"/>
    </row>
    <row r="7" spans="1:6">
      <c r="A7" s="4"/>
      <c r="B7" s="16" t="s">
        <v>13</v>
      </c>
      <c r="C7" s="2" t="s">
        <v>4</v>
      </c>
      <c r="D7" s="2">
        <f>D6</f>
        <v>10</v>
      </c>
      <c r="E7" s="3"/>
      <c r="F7" s="2"/>
    </row>
    <row r="8" spans="1:6">
      <c r="A8" s="4">
        <v>3</v>
      </c>
      <c r="B8" s="16" t="s">
        <v>15</v>
      </c>
      <c r="C8" s="2" t="s">
        <v>16</v>
      </c>
      <c r="D8" s="9">
        <f>37*D4</f>
        <v>370</v>
      </c>
      <c r="E8" s="3"/>
      <c r="F8" s="8"/>
    </row>
    <row r="9" spans="1:6">
      <c r="A9" s="4"/>
      <c r="B9" s="16" t="s">
        <v>13</v>
      </c>
      <c r="C9" s="2" t="s">
        <v>4</v>
      </c>
      <c r="D9" s="9">
        <f>D8</f>
        <v>370</v>
      </c>
      <c r="E9" s="3"/>
      <c r="F9" s="2"/>
    </row>
    <row r="10" spans="1:6">
      <c r="A10" s="4"/>
      <c r="B10" s="16" t="s">
        <v>17</v>
      </c>
      <c r="C10" s="2" t="s">
        <v>2</v>
      </c>
      <c r="D10" s="2">
        <f>D4</f>
        <v>10</v>
      </c>
      <c r="E10" s="3"/>
      <c r="F10" s="2"/>
    </row>
    <row r="11" spans="1:6">
      <c r="A11" s="4"/>
      <c r="B11" s="16" t="s">
        <v>13</v>
      </c>
      <c r="C11" s="2" t="s">
        <v>4</v>
      </c>
      <c r="D11" s="2">
        <f>D10</f>
        <v>10</v>
      </c>
      <c r="E11" s="3"/>
      <c r="F11" s="2"/>
    </row>
    <row r="12" spans="1:6">
      <c r="A12" s="4">
        <v>4</v>
      </c>
      <c r="B12" s="16" t="s">
        <v>18</v>
      </c>
      <c r="C12" s="2" t="s">
        <v>5</v>
      </c>
      <c r="D12" s="2">
        <v>0</v>
      </c>
      <c r="E12" s="3"/>
      <c r="F12" s="2"/>
    </row>
    <row r="13" spans="1:6">
      <c r="A13" s="4"/>
      <c r="B13" s="16" t="s">
        <v>13</v>
      </c>
      <c r="C13" s="2" t="s">
        <v>4</v>
      </c>
      <c r="D13" s="2">
        <v>0</v>
      </c>
      <c r="E13" s="3"/>
      <c r="F13" s="2"/>
    </row>
    <row r="14" spans="1:6">
      <c r="A14" s="4"/>
      <c r="B14" s="17" t="s">
        <v>19</v>
      </c>
      <c r="C14" s="18"/>
      <c r="D14" s="18"/>
      <c r="E14" s="19"/>
      <c r="F14" s="9"/>
    </row>
    <row r="15" spans="1:6" ht="15.75" customHeight="1">
      <c r="A15" s="4"/>
      <c r="B15" s="17" t="s">
        <v>3</v>
      </c>
      <c r="C15" s="18"/>
      <c r="D15" s="18"/>
      <c r="E15" s="19"/>
      <c r="F15" s="9"/>
    </row>
    <row r="16" spans="1:6">
      <c r="A16" s="4"/>
      <c r="B16" s="79" t="s">
        <v>173</v>
      </c>
      <c r="C16" s="80"/>
      <c r="D16" s="80"/>
      <c r="E16" s="81"/>
      <c r="F16" s="9"/>
    </row>
    <row r="17" spans="1:6">
      <c r="A17" s="4"/>
      <c r="B17" s="17" t="s">
        <v>20</v>
      </c>
      <c r="C17" s="18"/>
      <c r="D17" s="18"/>
      <c r="E17" s="19"/>
      <c r="F17" s="9"/>
    </row>
    <row r="18" spans="1:6" ht="15.75" customHeight="1">
      <c r="A18" s="4"/>
      <c r="B18" s="17" t="s">
        <v>21</v>
      </c>
      <c r="C18" s="18"/>
      <c r="D18" s="18"/>
      <c r="E18" s="18"/>
      <c r="F18" s="49"/>
    </row>
    <row r="19" spans="1:6">
      <c r="A19" s="4"/>
      <c r="B19" s="20" t="s">
        <v>22</v>
      </c>
      <c r="C19" s="51"/>
      <c r="D19" s="51"/>
      <c r="E19" s="51"/>
      <c r="F19" s="52"/>
    </row>
    <row r="20" spans="1:6">
      <c r="A20" s="4"/>
      <c r="B20" s="10" t="s">
        <v>23</v>
      </c>
      <c r="C20" s="2" t="s">
        <v>2</v>
      </c>
      <c r="D20" s="2">
        <f>D4</f>
        <v>10</v>
      </c>
      <c r="E20" s="3"/>
      <c r="F20" s="3"/>
    </row>
    <row r="21" spans="1:6">
      <c r="A21" s="4"/>
      <c r="B21" s="10" t="s">
        <v>38</v>
      </c>
      <c r="C21" s="2" t="s">
        <v>16</v>
      </c>
      <c r="D21" s="9">
        <f>D8*1.05</f>
        <v>388.5</v>
      </c>
      <c r="E21" s="2"/>
      <c r="F21" s="2"/>
    </row>
    <row r="22" spans="1:6">
      <c r="A22" s="4"/>
      <c r="B22" s="11" t="s">
        <v>30</v>
      </c>
      <c r="C22" s="7" t="s">
        <v>2</v>
      </c>
      <c r="D22" s="7">
        <v>0</v>
      </c>
      <c r="E22" s="7"/>
      <c r="F22" s="2"/>
    </row>
    <row r="23" spans="1:6">
      <c r="A23" s="4"/>
      <c r="B23" s="11" t="s">
        <v>31</v>
      </c>
      <c r="C23" s="7" t="s">
        <v>2</v>
      </c>
      <c r="D23" s="7">
        <v>0</v>
      </c>
      <c r="E23" s="7"/>
      <c r="F23" s="2"/>
    </row>
    <row r="24" spans="1:6">
      <c r="A24" s="4"/>
      <c r="B24" s="11" t="s">
        <v>32</v>
      </c>
      <c r="C24" s="7" t="s">
        <v>2</v>
      </c>
      <c r="D24" s="7">
        <v>0</v>
      </c>
      <c r="E24" s="7"/>
      <c r="F24" s="2"/>
    </row>
    <row r="25" spans="1:6">
      <c r="A25" s="4"/>
      <c r="B25" s="10" t="s">
        <v>33</v>
      </c>
      <c r="C25" s="7" t="s">
        <v>2</v>
      </c>
      <c r="D25" s="7">
        <f>D6</f>
        <v>10</v>
      </c>
      <c r="E25" s="7"/>
      <c r="F25" s="2"/>
    </row>
    <row r="26" spans="1:6">
      <c r="A26" s="4"/>
      <c r="B26" s="10" t="s">
        <v>34</v>
      </c>
      <c r="C26" s="7" t="s">
        <v>2</v>
      </c>
      <c r="D26" s="12">
        <f>D25*(7/40)</f>
        <v>1.75</v>
      </c>
      <c r="E26" s="7"/>
      <c r="F26" s="8"/>
    </row>
    <row r="27" spans="1:6">
      <c r="A27" s="4"/>
      <c r="B27" s="10" t="s">
        <v>35</v>
      </c>
      <c r="C27" s="7" t="s">
        <v>2</v>
      </c>
      <c r="D27" s="12">
        <f>D25*(11/23)</f>
        <v>4.7826086956521738</v>
      </c>
      <c r="E27" s="7"/>
      <c r="F27" s="3"/>
    </row>
    <row r="28" spans="1:6">
      <c r="A28" s="4"/>
      <c r="B28" s="10" t="s">
        <v>36</v>
      </c>
      <c r="C28" s="7" t="s">
        <v>2</v>
      </c>
      <c r="D28" s="7">
        <v>0</v>
      </c>
      <c r="E28" s="7"/>
      <c r="F28" s="2"/>
    </row>
    <row r="29" spans="1:6">
      <c r="A29" s="4"/>
      <c r="B29" s="10" t="s">
        <v>37</v>
      </c>
      <c r="C29" s="7" t="s">
        <v>16</v>
      </c>
      <c r="D29" s="7">
        <f>D6*2</f>
        <v>20</v>
      </c>
      <c r="E29" s="7"/>
      <c r="F29" s="2"/>
    </row>
    <row r="30" spans="1:6" ht="15.75" customHeight="1">
      <c r="A30" s="70"/>
      <c r="B30" s="69" t="s">
        <v>24</v>
      </c>
      <c r="C30" s="48"/>
      <c r="D30" s="48"/>
      <c r="E30" s="49"/>
      <c r="F30" s="6"/>
    </row>
    <row r="31" spans="1:6" ht="15.75" customHeight="1">
      <c r="A31" s="70"/>
      <c r="B31" s="69" t="s">
        <v>25</v>
      </c>
      <c r="C31" s="48"/>
      <c r="D31" s="48"/>
      <c r="E31" s="49"/>
      <c r="F31" s="6"/>
    </row>
    <row r="32" spans="1:6">
      <c r="A32" s="70"/>
      <c r="B32" s="71" t="s">
        <v>174</v>
      </c>
      <c r="C32" s="54"/>
      <c r="D32" s="54"/>
      <c r="E32" s="55"/>
      <c r="F32" s="72"/>
    </row>
    <row r="33" spans="1:6" ht="15.75" customHeight="1">
      <c r="A33" s="70"/>
      <c r="B33" s="69" t="s">
        <v>26</v>
      </c>
      <c r="C33" s="56"/>
      <c r="D33" s="56"/>
      <c r="E33" s="57"/>
      <c r="F33" s="6"/>
    </row>
    <row r="34" spans="1:6">
      <c r="A34" s="70"/>
      <c r="B34" s="71" t="s">
        <v>240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69" t="s">
        <v>241</v>
      </c>
      <c r="C36" s="48"/>
      <c r="D36" s="48"/>
      <c r="E36" s="49"/>
      <c r="F36" s="6"/>
    </row>
    <row r="37" spans="1:6" ht="15.75" customHeight="1">
      <c r="A37" s="70"/>
      <c r="B37" s="69" t="s">
        <v>27</v>
      </c>
      <c r="C37" s="48"/>
      <c r="D37" s="48"/>
      <c r="E37" s="49"/>
      <c r="F37" s="13"/>
    </row>
    <row r="38" spans="1:6" ht="15.75" customHeight="1">
      <c r="A38" s="70"/>
      <c r="B38" s="79" t="s">
        <v>176</v>
      </c>
      <c r="C38" s="80"/>
      <c r="D38" s="80"/>
      <c r="E38" s="81"/>
      <c r="F38" s="68"/>
    </row>
    <row r="39" spans="1:6" ht="16.5" customHeight="1">
      <c r="A39" s="70"/>
      <c r="B39" s="69" t="s">
        <v>28</v>
      </c>
      <c r="C39" s="48"/>
      <c r="D39" s="48"/>
      <c r="E39" s="49"/>
      <c r="F39" s="6"/>
    </row>
    <row r="40" spans="1:6">
      <c r="A40" s="70"/>
      <c r="B40" s="69" t="s">
        <v>181</v>
      </c>
      <c r="C40" s="48"/>
      <c r="D40" s="48"/>
      <c r="E40" s="49"/>
      <c r="F40" s="6"/>
    </row>
    <row r="41" spans="1:6" ht="15.75" customHeight="1">
      <c r="A41" s="70"/>
      <c r="B41" s="69" t="s">
        <v>29</v>
      </c>
      <c r="C41" s="48"/>
      <c r="D41" s="48"/>
      <c r="E41" s="49"/>
      <c r="F41" s="6"/>
    </row>
    <row r="42" spans="1:6" ht="31.5" customHeight="1">
      <c r="A42" s="70"/>
      <c r="B42" s="70"/>
      <c r="C42" s="70"/>
      <c r="D42" s="70"/>
      <c r="E42" s="70"/>
      <c r="F42" s="70"/>
    </row>
    <row r="43" spans="1:6" ht="15.75" customHeight="1">
      <c r="A43" s="70"/>
      <c r="B43" s="82" t="s">
        <v>244</v>
      </c>
      <c r="C43" s="82"/>
      <c r="D43" s="82"/>
      <c r="E43" s="82"/>
      <c r="F43" s="70"/>
    </row>
    <row r="44" spans="1:6" ht="30.75" customHeight="1"/>
    <row r="45" spans="1:6" ht="15.75" customHeight="1">
      <c r="B45" s="14"/>
      <c r="C45" s="14"/>
      <c r="D45" s="14"/>
      <c r="E45" s="82"/>
      <c r="F45" s="82"/>
    </row>
  </sheetData>
  <sheetProtection password="DEAC" sheet="1" objects="1" scenarios="1"/>
  <mergeCells count="5">
    <mergeCell ref="E45:F45"/>
    <mergeCell ref="B38:E38"/>
    <mergeCell ref="A1:F1"/>
    <mergeCell ref="B16:E16"/>
    <mergeCell ref="B43:E43"/>
  </mergeCells>
  <pageMargins left="0.53125" right="0.7" top="0.75" bottom="0.75" header="0.3" footer="0.3"/>
  <pageSetup paperSize="9" orientation="portrait" horizontalDpi="4294967294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topLeftCell="A10" zoomScalePageLayoutView="150" workbookViewId="0">
      <selection activeCell="B45" sqref="B45:E45"/>
    </sheetView>
  </sheetViews>
  <sheetFormatPr defaultRowHeight="15.75"/>
  <cols>
    <col min="1" max="1" width="3.28515625" style="1" customWidth="1"/>
    <col min="2" max="2" width="44.140625" style="26" customWidth="1"/>
    <col min="3" max="3" width="11.7109375" style="1" customWidth="1"/>
    <col min="4" max="4" width="10.7109375" style="1" customWidth="1"/>
    <col min="5" max="5" width="10.42578125" style="1" bestFit="1" customWidth="1"/>
    <col min="6" max="6" width="7.42578125" style="1" bestFit="1" customWidth="1"/>
    <col min="7" max="16384" width="9.140625" style="1"/>
  </cols>
  <sheetData>
    <row r="1" spans="1:6">
      <c r="B1" s="78" t="s">
        <v>235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7</v>
      </c>
      <c r="E6" s="3"/>
      <c r="F6" s="2"/>
    </row>
    <row r="7" spans="1:6">
      <c r="A7" s="4"/>
      <c r="B7" s="24" t="s">
        <v>13</v>
      </c>
      <c r="C7" s="2" t="s">
        <v>4</v>
      </c>
      <c r="D7" s="2">
        <v>7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7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7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35*D6</f>
        <v>245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245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7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7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7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257.25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7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1.2249999999999999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3.347826086956522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14</v>
      </c>
      <c r="E31" s="7"/>
      <c r="F31" s="2"/>
    </row>
    <row r="32" spans="1:6" ht="15.75" customHeight="1">
      <c r="A32" s="4"/>
      <c r="B32" s="27" t="s">
        <v>24</v>
      </c>
      <c r="C32" s="28"/>
      <c r="D32" s="28"/>
      <c r="E32" s="29"/>
      <c r="F32" s="6"/>
    </row>
    <row r="33" spans="1:6" ht="15.75" customHeight="1">
      <c r="A33" s="4"/>
      <c r="B33" s="27" t="s">
        <v>25</v>
      </c>
      <c r="C33" s="28"/>
      <c r="D33" s="28"/>
      <c r="E33" s="29"/>
      <c r="F33" s="6"/>
    </row>
    <row r="34" spans="1:6">
      <c r="A34" s="4"/>
      <c r="B34" s="30" t="s">
        <v>174</v>
      </c>
      <c r="C34" s="31"/>
      <c r="D34" s="31"/>
      <c r="E34" s="32"/>
      <c r="F34" s="33"/>
    </row>
    <row r="35" spans="1:6" ht="15.75" customHeight="1">
      <c r="A35" s="4"/>
      <c r="B35" s="27" t="s">
        <v>26</v>
      </c>
      <c r="C35" s="58"/>
      <c r="D35" s="58"/>
      <c r="E35" s="59"/>
      <c r="F35" s="6"/>
    </row>
    <row r="36" spans="1:6">
      <c r="A36" s="4"/>
      <c r="B36" s="71" t="s">
        <v>240</v>
      </c>
      <c r="C36" s="31"/>
      <c r="D36" s="31"/>
      <c r="E36" s="32"/>
      <c r="F36" s="33"/>
    </row>
    <row r="37" spans="1:6" ht="15.75" customHeight="1">
      <c r="A37" s="4"/>
      <c r="B37" s="27" t="s">
        <v>26</v>
      </c>
      <c r="C37" s="58"/>
      <c r="D37" s="58"/>
      <c r="E37" s="59"/>
      <c r="F37" s="6"/>
    </row>
    <row r="38" spans="1:6">
      <c r="A38" s="4"/>
      <c r="B38" s="69" t="s">
        <v>241</v>
      </c>
      <c r="C38" s="28"/>
      <c r="D38" s="28"/>
      <c r="E38" s="29"/>
      <c r="F38" s="6"/>
    </row>
    <row r="39" spans="1:6" ht="15.75" customHeight="1">
      <c r="A39" s="4"/>
      <c r="B39" s="27" t="s">
        <v>27</v>
      </c>
      <c r="C39" s="28"/>
      <c r="D39" s="28"/>
      <c r="E39" s="29"/>
      <c r="F39" s="13"/>
    </row>
    <row r="40" spans="1:6">
      <c r="A40" s="4"/>
      <c r="B40" s="79" t="s">
        <v>176</v>
      </c>
      <c r="C40" s="80"/>
      <c r="D40" s="80"/>
      <c r="E40" s="81"/>
      <c r="F40" s="4"/>
    </row>
    <row r="41" spans="1:6" ht="16.5" customHeight="1">
      <c r="A41" s="4"/>
      <c r="B41" s="27" t="s">
        <v>28</v>
      </c>
      <c r="C41" s="28"/>
      <c r="D41" s="28"/>
      <c r="E41" s="29"/>
      <c r="F41" s="6"/>
    </row>
    <row r="42" spans="1:6">
      <c r="A42" s="4"/>
      <c r="B42" s="27" t="s">
        <v>185</v>
      </c>
      <c r="C42" s="28"/>
      <c r="D42" s="28"/>
      <c r="E42" s="29"/>
      <c r="F42" s="6"/>
    </row>
    <row r="43" spans="1:6" ht="15.75" customHeight="1">
      <c r="A43" s="4"/>
      <c r="B43" s="27" t="s">
        <v>29</v>
      </c>
      <c r="C43" s="28"/>
      <c r="D43" s="28"/>
      <c r="E43" s="29"/>
      <c r="F43" s="6"/>
    </row>
    <row r="44" spans="1:6" ht="31.5" customHeight="1"/>
    <row r="45" spans="1:6" ht="15.75" customHeight="1">
      <c r="B45" s="82" t="s">
        <v>244</v>
      </c>
      <c r="C45" s="82"/>
      <c r="D45" s="82"/>
      <c r="E45" s="82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46"/>
  <sheetViews>
    <sheetView topLeftCell="A7" workbookViewId="0">
      <selection activeCell="J8" sqref="J8"/>
    </sheetView>
  </sheetViews>
  <sheetFormatPr defaultRowHeight="15.75"/>
  <cols>
    <col min="1" max="1" width="3.28515625" style="1" customWidth="1"/>
    <col min="2" max="2" width="41.28515625" style="22" customWidth="1"/>
    <col min="3" max="3" width="11.7109375" style="1" customWidth="1"/>
    <col min="4" max="4" width="9.5703125" style="1" bestFit="1" customWidth="1"/>
    <col min="5" max="5" width="10.42578125" style="1" bestFit="1" customWidth="1"/>
    <col min="6" max="6" width="7.42578125" style="1" bestFit="1" customWidth="1"/>
    <col min="7" max="16384" width="9.140625" style="1"/>
  </cols>
  <sheetData>
    <row r="1" spans="1:6">
      <c r="B1" s="78" t="s">
        <v>177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15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80"/>
      <c r="C5" s="80"/>
      <c r="D5" s="80"/>
      <c r="E5" s="80"/>
      <c r="F5" s="81"/>
    </row>
    <row r="6" spans="1:6">
      <c r="A6" s="4">
        <v>1</v>
      </c>
      <c r="B6" s="16" t="s">
        <v>12</v>
      </c>
      <c r="C6" s="2" t="s">
        <v>2</v>
      </c>
      <c r="D6" s="2">
        <v>17</v>
      </c>
      <c r="E6" s="3"/>
      <c r="F6" s="2"/>
    </row>
    <row r="7" spans="1:6">
      <c r="A7" s="4"/>
      <c r="B7" s="16" t="s">
        <v>13</v>
      </c>
      <c r="C7" s="2" t="s">
        <v>4</v>
      </c>
      <c r="D7" s="2">
        <v>17</v>
      </c>
      <c r="E7" s="3"/>
      <c r="F7" s="2"/>
    </row>
    <row r="8" spans="1:6">
      <c r="A8" s="4">
        <v>2</v>
      </c>
      <c r="B8" s="16" t="s">
        <v>14</v>
      </c>
      <c r="C8" s="2" t="s">
        <v>2</v>
      </c>
      <c r="D8" s="2">
        <v>17</v>
      </c>
      <c r="E8" s="3"/>
      <c r="F8" s="8"/>
    </row>
    <row r="9" spans="1:6">
      <c r="A9" s="4"/>
      <c r="B9" s="16" t="s">
        <v>13</v>
      </c>
      <c r="C9" s="2" t="s">
        <v>4</v>
      </c>
      <c r="D9" s="2">
        <f>D8</f>
        <v>17</v>
      </c>
      <c r="E9" s="3"/>
      <c r="F9" s="2"/>
    </row>
    <row r="10" spans="1:6">
      <c r="A10" s="4">
        <v>3</v>
      </c>
      <c r="B10" s="16" t="s">
        <v>15</v>
      </c>
      <c r="C10" s="2" t="s">
        <v>16</v>
      </c>
      <c r="D10" s="9">
        <f>35*D6</f>
        <v>595</v>
      </c>
      <c r="E10" s="3"/>
      <c r="F10" s="8"/>
    </row>
    <row r="11" spans="1:6">
      <c r="A11" s="4"/>
      <c r="B11" s="16" t="s">
        <v>13</v>
      </c>
      <c r="C11" s="2" t="s">
        <v>4</v>
      </c>
      <c r="D11" s="9">
        <f>D10</f>
        <v>595</v>
      </c>
      <c r="E11" s="3"/>
      <c r="F11" s="2"/>
    </row>
    <row r="12" spans="1:6">
      <c r="A12" s="4"/>
      <c r="B12" s="16" t="s">
        <v>17</v>
      </c>
      <c r="C12" s="2" t="s">
        <v>2</v>
      </c>
      <c r="D12" s="2">
        <f>D6</f>
        <v>17</v>
      </c>
      <c r="E12" s="3"/>
      <c r="F12" s="2"/>
    </row>
    <row r="13" spans="1:6">
      <c r="A13" s="4"/>
      <c r="B13" s="16" t="s">
        <v>13</v>
      </c>
      <c r="C13" s="2" t="s">
        <v>4</v>
      </c>
      <c r="D13" s="2">
        <f>D12</f>
        <v>17</v>
      </c>
      <c r="E13" s="3"/>
      <c r="F13" s="2"/>
    </row>
    <row r="14" spans="1:6">
      <c r="A14" s="4">
        <v>4</v>
      </c>
      <c r="B14" s="16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16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47" t="s">
        <v>19</v>
      </c>
      <c r="C16" s="48"/>
      <c r="D16" s="48"/>
      <c r="E16" s="49"/>
      <c r="F16" s="9"/>
    </row>
    <row r="17" spans="1:6" ht="15.75" customHeight="1">
      <c r="A17" s="4"/>
      <c r="B17" s="47" t="s">
        <v>3</v>
      </c>
      <c r="C17" s="48"/>
      <c r="D17" s="48"/>
      <c r="E17" s="49"/>
      <c r="F17" s="9"/>
    </row>
    <row r="18" spans="1:6" ht="29.25" customHeight="1">
      <c r="A18" s="4"/>
      <c r="B18" s="91" t="s">
        <v>173</v>
      </c>
      <c r="C18" s="92"/>
      <c r="D18" s="92"/>
      <c r="E18" s="93"/>
      <c r="F18" s="9"/>
    </row>
    <row r="19" spans="1:6">
      <c r="A19" s="4"/>
      <c r="B19" s="47" t="s">
        <v>20</v>
      </c>
      <c r="C19" s="48"/>
      <c r="D19" s="48"/>
      <c r="E19" s="49"/>
      <c r="F19" s="9"/>
    </row>
    <row r="20" spans="1:6">
      <c r="A20" s="4"/>
      <c r="B20" s="47" t="s">
        <v>21</v>
      </c>
      <c r="C20" s="48"/>
      <c r="D20" s="48"/>
      <c r="E20" s="48"/>
      <c r="F20" s="49"/>
    </row>
    <row r="21" spans="1:6">
      <c r="A21" s="4"/>
      <c r="B21" s="50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17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624.75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17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2.9749999999999996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8.1304347826086953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34</v>
      </c>
      <c r="E31" s="7"/>
      <c r="F31" s="2"/>
    </row>
    <row r="32" spans="1:6" ht="15.75" customHeight="1">
      <c r="A32" s="70"/>
      <c r="B32" s="69" t="s">
        <v>24</v>
      </c>
      <c r="C32" s="48"/>
      <c r="D32" s="48"/>
      <c r="E32" s="49"/>
      <c r="F32" s="6"/>
    </row>
    <row r="33" spans="1:6" ht="15.75" customHeight="1">
      <c r="A33" s="70"/>
      <c r="B33" s="69" t="s">
        <v>25</v>
      </c>
      <c r="C33" s="48"/>
      <c r="D33" s="48"/>
      <c r="E33" s="49"/>
      <c r="F33" s="6"/>
    </row>
    <row r="34" spans="1:6" ht="27" customHeight="1">
      <c r="A34" s="70"/>
      <c r="B34" s="71" t="s">
        <v>174</v>
      </c>
      <c r="C34" s="54"/>
      <c r="D34" s="54"/>
      <c r="E34" s="55"/>
      <c r="F34" s="72"/>
    </row>
    <row r="35" spans="1:6" ht="15.75" customHeight="1">
      <c r="A35" s="70"/>
      <c r="B35" s="69" t="s">
        <v>26</v>
      </c>
      <c r="C35" s="56"/>
      <c r="D35" s="56"/>
      <c r="E35" s="57"/>
      <c r="F35" s="6"/>
    </row>
    <row r="36" spans="1:6">
      <c r="A36" s="70"/>
      <c r="B36" s="71" t="s">
        <v>240</v>
      </c>
      <c r="C36" s="54"/>
      <c r="D36" s="54"/>
      <c r="E36" s="55"/>
      <c r="F36" s="72"/>
    </row>
    <row r="37" spans="1:6" ht="15.75" customHeight="1">
      <c r="A37" s="70"/>
      <c r="B37" s="69" t="s">
        <v>26</v>
      </c>
      <c r="C37" s="56"/>
      <c r="D37" s="56"/>
      <c r="E37" s="57"/>
      <c r="F37" s="6"/>
    </row>
    <row r="38" spans="1:6" ht="15.75" customHeight="1">
      <c r="A38" s="70"/>
      <c r="B38" s="69" t="s">
        <v>241</v>
      </c>
      <c r="C38" s="48"/>
      <c r="D38" s="48"/>
      <c r="E38" s="49"/>
      <c r="F38" s="6"/>
    </row>
    <row r="39" spans="1:6" ht="15.75" customHeight="1">
      <c r="A39" s="70"/>
      <c r="B39" s="69" t="s">
        <v>27</v>
      </c>
      <c r="C39" s="48"/>
      <c r="D39" s="48"/>
      <c r="E39" s="49"/>
      <c r="F39" s="13"/>
    </row>
    <row r="40" spans="1:6" ht="15.75" customHeight="1">
      <c r="A40" s="70"/>
      <c r="B40" s="79" t="s">
        <v>176</v>
      </c>
      <c r="C40" s="80"/>
      <c r="D40" s="80"/>
      <c r="E40" s="81"/>
      <c r="F40" s="68"/>
    </row>
    <row r="41" spans="1:6" ht="15.75" customHeight="1">
      <c r="A41" s="70"/>
      <c r="B41" s="69" t="s">
        <v>28</v>
      </c>
      <c r="C41" s="48"/>
      <c r="D41" s="48"/>
      <c r="E41" s="49"/>
      <c r="F41" s="6"/>
    </row>
    <row r="42" spans="1:6" ht="15.75" customHeight="1">
      <c r="A42" s="70"/>
      <c r="B42" s="69" t="s">
        <v>181</v>
      </c>
      <c r="C42" s="48"/>
      <c r="D42" s="48"/>
      <c r="E42" s="49"/>
      <c r="F42" s="6"/>
    </row>
    <row r="43" spans="1:6" ht="15.75" customHeight="1">
      <c r="A43" s="70"/>
      <c r="B43" s="69" t="s">
        <v>29</v>
      </c>
      <c r="C43" s="48"/>
      <c r="D43" s="48"/>
      <c r="E43" s="49"/>
      <c r="F43" s="6"/>
    </row>
    <row r="44" spans="1:6">
      <c r="A44" s="70"/>
      <c r="B44" s="70"/>
      <c r="C44" s="70"/>
      <c r="D44" s="70"/>
      <c r="E44" s="70"/>
      <c r="F44" s="70"/>
    </row>
    <row r="45" spans="1:6" ht="15.75" customHeight="1">
      <c r="A45" s="70"/>
      <c r="B45" s="82" t="s">
        <v>244</v>
      </c>
      <c r="C45" s="82"/>
      <c r="D45" s="82"/>
      <c r="E45" s="82"/>
      <c r="F45" s="70"/>
    </row>
    <row r="46" spans="1:6" ht="30.75" customHeight="1"/>
  </sheetData>
  <sheetProtection password="DEAC" sheet="1" objects="1" scenarios="1"/>
  <mergeCells count="5">
    <mergeCell ref="B45:E45"/>
    <mergeCell ref="B40:E40"/>
    <mergeCell ref="B1:F1"/>
    <mergeCell ref="B5:F5"/>
    <mergeCell ref="B18:E18"/>
  </mergeCells>
  <pageMargins left="0.53125" right="0.7" top="0.75" bottom="0.75" header="0.3" footer="0.3"/>
  <pageSetup paperSize="9" orientation="portrait" horizontalDpi="4294967294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topLeftCell="A16" workbookViewId="0">
      <selection activeCell="B45" sqref="B45:E45"/>
    </sheetView>
  </sheetViews>
  <sheetFormatPr defaultRowHeight="15.75"/>
  <cols>
    <col min="1" max="1" width="3.28515625" style="1" customWidth="1"/>
    <col min="2" max="2" width="43.5703125" style="1" customWidth="1"/>
    <col min="3" max="3" width="11.5703125" style="1" bestFit="1" customWidth="1"/>
    <col min="4" max="4" width="9.5703125" style="1" bestFit="1" customWidth="1"/>
    <col min="5" max="5" width="10.42578125" style="1" bestFit="1" customWidth="1"/>
    <col min="6" max="6" width="6.5703125" style="1" bestFit="1" customWidth="1"/>
    <col min="7" max="16384" width="9.140625" style="1"/>
  </cols>
  <sheetData>
    <row r="1" spans="1:6" ht="15.75" customHeight="1">
      <c r="B1" s="78" t="s">
        <v>234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20</v>
      </c>
      <c r="E6" s="3"/>
      <c r="F6" s="2"/>
    </row>
    <row r="7" spans="1:6">
      <c r="A7" s="4"/>
      <c r="B7" s="2" t="s">
        <v>13</v>
      </c>
      <c r="C7" s="2" t="s">
        <v>4</v>
      </c>
      <c r="D7" s="2">
        <v>20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20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20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36*D6</f>
        <v>720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720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20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20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1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1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20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756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f>D14</f>
        <v>1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1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1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20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3.5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9.5652173913043477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40</v>
      </c>
      <c r="E31" s="7"/>
      <c r="F31" s="2"/>
    </row>
    <row r="32" spans="1:6" ht="15.75" customHeight="1">
      <c r="A32" s="4"/>
      <c r="B32" s="27" t="s">
        <v>24</v>
      </c>
      <c r="C32" s="48"/>
      <c r="D32" s="48"/>
      <c r="E32" s="49"/>
      <c r="F32" s="6"/>
    </row>
    <row r="33" spans="1:6" ht="15.75" customHeight="1">
      <c r="A33" s="4"/>
      <c r="B33" s="27" t="s">
        <v>25</v>
      </c>
      <c r="C33" s="48"/>
      <c r="D33" s="48"/>
      <c r="E33" s="49"/>
      <c r="F33" s="6"/>
    </row>
    <row r="34" spans="1:6">
      <c r="A34" s="4"/>
      <c r="B34" s="30" t="s">
        <v>174</v>
      </c>
      <c r="C34" s="54"/>
      <c r="D34" s="54"/>
      <c r="E34" s="55"/>
      <c r="F34" s="33"/>
    </row>
    <row r="35" spans="1:6" ht="15.75" customHeight="1">
      <c r="A35" s="4"/>
      <c r="B35" s="27" t="s">
        <v>26</v>
      </c>
      <c r="C35" s="56"/>
      <c r="D35" s="56"/>
      <c r="E35" s="57"/>
      <c r="F35" s="6"/>
    </row>
    <row r="36" spans="1:6">
      <c r="A36" s="4"/>
      <c r="B36" s="71" t="s">
        <v>243</v>
      </c>
      <c r="C36" s="54"/>
      <c r="D36" s="54"/>
      <c r="E36" s="55"/>
      <c r="F36" s="33"/>
    </row>
    <row r="37" spans="1:6" ht="15.75" customHeight="1">
      <c r="A37" s="4"/>
      <c r="B37" s="27" t="s">
        <v>26</v>
      </c>
      <c r="C37" s="56"/>
      <c r="D37" s="56"/>
      <c r="E37" s="57"/>
      <c r="F37" s="6"/>
    </row>
    <row r="38" spans="1:6" ht="31.5" customHeight="1">
      <c r="A38" s="4"/>
      <c r="B38" s="69" t="s">
        <v>245</v>
      </c>
      <c r="C38" s="48"/>
      <c r="D38" s="48"/>
      <c r="E38" s="49"/>
      <c r="F38" s="6"/>
    </row>
    <row r="39" spans="1:6" ht="15.75" customHeight="1">
      <c r="A39" s="4"/>
      <c r="B39" s="27" t="s">
        <v>27</v>
      </c>
      <c r="C39" s="48"/>
      <c r="D39" s="48"/>
      <c r="E39" s="49"/>
      <c r="F39" s="13"/>
    </row>
    <row r="40" spans="1:6">
      <c r="A40" s="4"/>
      <c r="B40" s="79" t="s">
        <v>176</v>
      </c>
      <c r="C40" s="80"/>
      <c r="D40" s="80"/>
      <c r="E40" s="81"/>
      <c r="F40" s="4"/>
    </row>
    <row r="41" spans="1:6" ht="16.5" customHeight="1">
      <c r="A41" s="4"/>
      <c r="B41" s="27" t="s">
        <v>28</v>
      </c>
      <c r="C41" s="48"/>
      <c r="D41" s="48"/>
      <c r="E41" s="49"/>
      <c r="F41" s="6"/>
    </row>
    <row r="42" spans="1:6">
      <c r="A42" s="4"/>
      <c r="B42" s="27" t="s">
        <v>181</v>
      </c>
      <c r="C42" s="48"/>
      <c r="D42" s="48"/>
      <c r="E42" s="49"/>
      <c r="F42" s="6"/>
    </row>
    <row r="43" spans="1:6" ht="15.75" customHeight="1">
      <c r="A43" s="4"/>
      <c r="B43" s="27" t="s">
        <v>29</v>
      </c>
      <c r="C43" s="48"/>
      <c r="D43" s="48"/>
      <c r="E43" s="49"/>
      <c r="F43" s="6"/>
    </row>
    <row r="44" spans="1:6" ht="31.5" customHeight="1"/>
    <row r="45" spans="1:6" ht="15.75" customHeight="1">
      <c r="B45" s="82" t="s">
        <v>244</v>
      </c>
      <c r="C45" s="82"/>
      <c r="D45" s="82"/>
      <c r="E45" s="82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topLeftCell="A16" workbookViewId="0">
      <selection activeCell="B45" sqref="B45:E45"/>
    </sheetView>
  </sheetViews>
  <sheetFormatPr defaultRowHeight="15.75"/>
  <cols>
    <col min="1" max="1" width="3.28515625" style="1" customWidth="1"/>
    <col min="2" max="2" width="43.85546875" style="26" customWidth="1"/>
    <col min="3" max="3" width="11.5703125" style="1" bestFit="1" customWidth="1"/>
    <col min="4" max="4" width="9.5703125" style="1" bestFit="1" customWidth="1"/>
    <col min="5" max="5" width="10.42578125" style="1" bestFit="1" customWidth="1"/>
    <col min="6" max="6" width="6.5703125" style="1" bestFit="1" customWidth="1"/>
    <col min="7" max="16384" width="9.140625" style="1"/>
  </cols>
  <sheetData>
    <row r="1" spans="1:6">
      <c r="B1" s="78" t="s">
        <v>233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23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4" t="s">
        <v>12</v>
      </c>
      <c r="C6" s="2" t="s">
        <v>2</v>
      </c>
      <c r="D6" s="2">
        <v>6</v>
      </c>
      <c r="E6" s="3"/>
      <c r="F6" s="2"/>
    </row>
    <row r="7" spans="1:6">
      <c r="A7" s="4"/>
      <c r="B7" s="24" t="s">
        <v>13</v>
      </c>
      <c r="C7" s="2" t="s">
        <v>4</v>
      </c>
      <c r="D7" s="2">
        <v>6</v>
      </c>
      <c r="E7" s="3"/>
      <c r="F7" s="2"/>
    </row>
    <row r="8" spans="1:6">
      <c r="A8" s="4">
        <v>2</v>
      </c>
      <c r="B8" s="24" t="s">
        <v>14</v>
      </c>
      <c r="C8" s="2" t="s">
        <v>2</v>
      </c>
      <c r="D8" s="2">
        <v>6</v>
      </c>
      <c r="E8" s="3"/>
      <c r="F8" s="8"/>
    </row>
    <row r="9" spans="1:6">
      <c r="A9" s="4"/>
      <c r="B9" s="24" t="s">
        <v>13</v>
      </c>
      <c r="C9" s="2" t="s">
        <v>4</v>
      </c>
      <c r="D9" s="2">
        <f>D8</f>
        <v>6</v>
      </c>
      <c r="E9" s="3"/>
      <c r="F9" s="2"/>
    </row>
    <row r="10" spans="1:6">
      <c r="A10" s="4">
        <v>3</v>
      </c>
      <c r="B10" s="24" t="s">
        <v>15</v>
      </c>
      <c r="C10" s="2" t="s">
        <v>16</v>
      </c>
      <c r="D10" s="9">
        <f>35*D6</f>
        <v>210</v>
      </c>
      <c r="E10" s="3"/>
      <c r="F10" s="8"/>
    </row>
    <row r="11" spans="1:6">
      <c r="A11" s="4"/>
      <c r="B11" s="24" t="s">
        <v>13</v>
      </c>
      <c r="C11" s="2" t="s">
        <v>4</v>
      </c>
      <c r="D11" s="9">
        <f>D10</f>
        <v>210</v>
      </c>
      <c r="E11" s="3"/>
      <c r="F11" s="2"/>
    </row>
    <row r="12" spans="1:6">
      <c r="A12" s="4"/>
      <c r="B12" s="24" t="s">
        <v>17</v>
      </c>
      <c r="C12" s="2" t="s">
        <v>2</v>
      </c>
      <c r="D12" s="2">
        <f>D6</f>
        <v>6</v>
      </c>
      <c r="E12" s="3"/>
      <c r="F12" s="2"/>
    </row>
    <row r="13" spans="1:6">
      <c r="A13" s="4"/>
      <c r="B13" s="24" t="s">
        <v>13</v>
      </c>
      <c r="C13" s="2" t="s">
        <v>4</v>
      </c>
      <c r="D13" s="2">
        <f>D12</f>
        <v>6</v>
      </c>
      <c r="E13" s="3"/>
      <c r="F13" s="2"/>
    </row>
    <row r="14" spans="1:6">
      <c r="A14" s="4">
        <v>4</v>
      </c>
      <c r="B14" s="24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4" t="s">
        <v>13</v>
      </c>
      <c r="C15" s="25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0"/>
      <c r="D18" s="80"/>
      <c r="E18" s="81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6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220.5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6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1.0499999999999998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2.8695652173913047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12</v>
      </c>
      <c r="E31" s="7"/>
      <c r="F31" s="2"/>
    </row>
    <row r="32" spans="1:6" ht="15.75" customHeight="1">
      <c r="A32" s="4"/>
      <c r="B32" s="47" t="s">
        <v>24</v>
      </c>
      <c r="C32" s="48"/>
      <c r="D32" s="48"/>
      <c r="E32" s="49"/>
      <c r="F32" s="6"/>
    </row>
    <row r="33" spans="1:6" ht="15.75" customHeight="1">
      <c r="A33" s="4"/>
      <c r="B33" s="47" t="s">
        <v>25</v>
      </c>
      <c r="C33" s="48"/>
      <c r="D33" s="48"/>
      <c r="E33" s="49"/>
      <c r="F33" s="6"/>
    </row>
    <row r="34" spans="1:6">
      <c r="A34" s="4"/>
      <c r="B34" s="53" t="s">
        <v>174</v>
      </c>
      <c r="C34" s="54"/>
      <c r="D34" s="54"/>
      <c r="E34" s="55"/>
      <c r="F34" s="33"/>
    </row>
    <row r="35" spans="1:6" ht="15.75" customHeight="1">
      <c r="A35" s="4"/>
      <c r="B35" s="47" t="s">
        <v>26</v>
      </c>
      <c r="C35" s="56"/>
      <c r="D35" s="56"/>
      <c r="E35" s="57"/>
      <c r="F35" s="6"/>
    </row>
    <row r="36" spans="1:6">
      <c r="A36" s="4"/>
      <c r="B36" s="53" t="s">
        <v>240</v>
      </c>
      <c r="C36" s="54"/>
      <c r="D36" s="54"/>
      <c r="E36" s="55"/>
      <c r="F36" s="33"/>
    </row>
    <row r="37" spans="1:6" ht="15.75" customHeight="1">
      <c r="A37" s="4"/>
      <c r="B37" s="47" t="s">
        <v>26</v>
      </c>
      <c r="C37" s="56"/>
      <c r="D37" s="56"/>
      <c r="E37" s="57"/>
      <c r="F37" s="6"/>
    </row>
    <row r="38" spans="1:6" ht="31.5" customHeight="1">
      <c r="A38" s="4"/>
      <c r="B38" s="47" t="s">
        <v>241</v>
      </c>
      <c r="C38" s="48"/>
      <c r="D38" s="48"/>
      <c r="E38" s="49"/>
      <c r="F38" s="6"/>
    </row>
    <row r="39" spans="1:6" ht="15.75" customHeight="1">
      <c r="A39" s="4"/>
      <c r="B39" s="47" t="s">
        <v>27</v>
      </c>
      <c r="C39" s="48"/>
      <c r="D39" s="48"/>
      <c r="E39" s="49"/>
      <c r="F39" s="13"/>
    </row>
    <row r="40" spans="1:6">
      <c r="A40" s="4"/>
      <c r="B40" s="79" t="s">
        <v>176</v>
      </c>
      <c r="C40" s="80"/>
      <c r="D40" s="80"/>
      <c r="E40" s="81"/>
      <c r="F40" s="4"/>
    </row>
    <row r="41" spans="1:6" ht="16.5" customHeight="1">
      <c r="A41" s="4"/>
      <c r="B41" s="47" t="s">
        <v>28</v>
      </c>
      <c r="C41" s="48"/>
      <c r="D41" s="48"/>
      <c r="E41" s="49"/>
      <c r="F41" s="6"/>
    </row>
    <row r="42" spans="1:6">
      <c r="A42" s="4"/>
      <c r="B42" s="47" t="s">
        <v>185</v>
      </c>
      <c r="C42" s="48"/>
      <c r="D42" s="48"/>
      <c r="E42" s="49"/>
      <c r="F42" s="6"/>
    </row>
    <row r="43" spans="1:6" ht="15.75" customHeight="1">
      <c r="A43" s="4"/>
      <c r="B43" s="47" t="s">
        <v>29</v>
      </c>
      <c r="C43" s="48"/>
      <c r="D43" s="48"/>
      <c r="E43" s="49"/>
      <c r="F43" s="6"/>
    </row>
    <row r="44" spans="1:6" ht="31.5" customHeight="1"/>
    <row r="45" spans="1:6" ht="15.75" customHeight="1">
      <c r="B45" s="82" t="s">
        <v>244</v>
      </c>
      <c r="C45" s="82"/>
      <c r="D45" s="82"/>
      <c r="E45" s="82"/>
    </row>
    <row r="46" spans="1:6" ht="30.75" customHeight="1"/>
  </sheetData>
  <sheetProtection password="DEAC" sheet="1" objects="1" scenarios="1"/>
  <mergeCells count="4">
    <mergeCell ref="B1:F1"/>
    <mergeCell ref="B40:E40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topLeftCell="A10" workbookViewId="0">
      <selection activeCell="B45" sqref="B45:E45"/>
    </sheetView>
  </sheetViews>
  <sheetFormatPr defaultRowHeight="15.75"/>
  <cols>
    <col min="1" max="1" width="3.28515625" style="1" customWidth="1"/>
    <col min="2" max="2" width="46.7109375" style="1" customWidth="1"/>
    <col min="3" max="3" width="11.5703125" style="1" bestFit="1" customWidth="1"/>
    <col min="4" max="4" width="9.5703125" style="1" bestFit="1" customWidth="1"/>
    <col min="5" max="5" width="10.42578125" style="1" bestFit="1" customWidth="1"/>
    <col min="6" max="6" width="6.5703125" style="1" bestFit="1" customWidth="1"/>
    <col min="7" max="16384" width="9.140625" style="1"/>
  </cols>
  <sheetData>
    <row r="1" spans="1:6">
      <c r="B1" s="78" t="s">
        <v>232</v>
      </c>
      <c r="C1" s="78"/>
      <c r="D1" s="78"/>
      <c r="E1" s="78"/>
      <c r="F1" s="78"/>
    </row>
    <row r="3" spans="1:6" ht="31.5">
      <c r="A3" s="4" t="s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</row>
    <row r="5" spans="1:6">
      <c r="A5" s="4"/>
      <c r="B5" s="27" t="s">
        <v>11</v>
      </c>
      <c r="C5" s="48"/>
      <c r="D5" s="48"/>
      <c r="E5" s="48"/>
      <c r="F5" s="49"/>
    </row>
    <row r="6" spans="1:6">
      <c r="A6" s="4">
        <v>1</v>
      </c>
      <c r="B6" s="2" t="s">
        <v>12</v>
      </c>
      <c r="C6" s="2" t="s">
        <v>2</v>
      </c>
      <c r="D6" s="2">
        <v>6</v>
      </c>
      <c r="E6" s="3"/>
      <c r="F6" s="2"/>
    </row>
    <row r="7" spans="1:6">
      <c r="A7" s="4"/>
      <c r="B7" s="2" t="s">
        <v>13</v>
      </c>
      <c r="C7" s="2" t="s">
        <v>4</v>
      </c>
      <c r="D7" s="2">
        <v>6</v>
      </c>
      <c r="E7" s="3"/>
      <c r="F7" s="2"/>
    </row>
    <row r="8" spans="1:6">
      <c r="A8" s="4">
        <v>2</v>
      </c>
      <c r="B8" s="2" t="s">
        <v>14</v>
      </c>
      <c r="C8" s="2" t="s">
        <v>2</v>
      </c>
      <c r="D8" s="2">
        <v>6</v>
      </c>
      <c r="E8" s="3"/>
      <c r="F8" s="8"/>
    </row>
    <row r="9" spans="1:6">
      <c r="A9" s="4"/>
      <c r="B9" s="2" t="s">
        <v>13</v>
      </c>
      <c r="C9" s="2" t="s">
        <v>4</v>
      </c>
      <c r="D9" s="2">
        <f>D8</f>
        <v>6</v>
      </c>
      <c r="E9" s="3"/>
      <c r="F9" s="2"/>
    </row>
    <row r="10" spans="1:6">
      <c r="A10" s="4">
        <v>3</v>
      </c>
      <c r="B10" s="2" t="s">
        <v>15</v>
      </c>
      <c r="C10" s="2" t="s">
        <v>16</v>
      </c>
      <c r="D10" s="9">
        <f>35*D6</f>
        <v>210</v>
      </c>
      <c r="E10" s="3"/>
      <c r="F10" s="8"/>
    </row>
    <row r="11" spans="1:6">
      <c r="A11" s="4"/>
      <c r="B11" s="2" t="s">
        <v>13</v>
      </c>
      <c r="C11" s="2" t="s">
        <v>4</v>
      </c>
      <c r="D11" s="9">
        <f>D10</f>
        <v>210</v>
      </c>
      <c r="E11" s="3"/>
      <c r="F11" s="2"/>
    </row>
    <row r="12" spans="1:6">
      <c r="A12" s="4"/>
      <c r="B12" s="2" t="s">
        <v>17</v>
      </c>
      <c r="C12" s="2" t="s">
        <v>2</v>
      </c>
      <c r="D12" s="2">
        <f>D6</f>
        <v>6</v>
      </c>
      <c r="E12" s="3"/>
      <c r="F12" s="2"/>
    </row>
    <row r="13" spans="1:6">
      <c r="A13" s="4"/>
      <c r="B13" s="2" t="s">
        <v>13</v>
      </c>
      <c r="C13" s="2" t="s">
        <v>4</v>
      </c>
      <c r="D13" s="2">
        <f>D12</f>
        <v>6</v>
      </c>
      <c r="E13" s="3"/>
      <c r="F13" s="2"/>
    </row>
    <row r="14" spans="1:6">
      <c r="A14" s="4">
        <v>4</v>
      </c>
      <c r="B14" s="2" t="s">
        <v>18</v>
      </c>
      <c r="C14" s="2" t="s">
        <v>5</v>
      </c>
      <c r="D14" s="2">
        <v>0</v>
      </c>
      <c r="E14" s="3"/>
      <c r="F14" s="2"/>
    </row>
    <row r="15" spans="1:6">
      <c r="A15" s="4"/>
      <c r="B15" s="2" t="s">
        <v>13</v>
      </c>
      <c r="C15" s="2" t="s">
        <v>4</v>
      </c>
      <c r="D15" s="2">
        <v>0</v>
      </c>
      <c r="E15" s="3"/>
      <c r="F15" s="2"/>
    </row>
    <row r="16" spans="1:6">
      <c r="A16" s="4"/>
      <c r="B16" s="27" t="s">
        <v>19</v>
      </c>
      <c r="C16" s="48"/>
      <c r="D16" s="48"/>
      <c r="E16" s="49"/>
      <c r="F16" s="9"/>
    </row>
    <row r="17" spans="1:6" ht="15.75" customHeight="1">
      <c r="A17" s="4"/>
      <c r="B17" s="27" t="s">
        <v>3</v>
      </c>
      <c r="C17" s="48"/>
      <c r="D17" s="48"/>
      <c r="E17" s="49"/>
      <c r="F17" s="9"/>
    </row>
    <row r="18" spans="1:6">
      <c r="A18" s="4"/>
      <c r="B18" s="79" t="s">
        <v>173</v>
      </c>
      <c r="C18" s="83"/>
      <c r="D18" s="83"/>
      <c r="E18" s="84"/>
      <c r="F18" s="9"/>
    </row>
    <row r="19" spans="1:6">
      <c r="A19" s="4"/>
      <c r="B19" s="27" t="s">
        <v>20</v>
      </c>
      <c r="C19" s="48"/>
      <c r="D19" s="48"/>
      <c r="E19" s="49"/>
      <c r="F19" s="9"/>
    </row>
    <row r="20" spans="1:6" ht="15.75" customHeight="1">
      <c r="A20" s="4"/>
      <c r="B20" s="27" t="s">
        <v>21</v>
      </c>
      <c r="C20" s="48"/>
      <c r="D20" s="48"/>
      <c r="E20" s="48"/>
      <c r="F20" s="49"/>
    </row>
    <row r="21" spans="1:6">
      <c r="A21" s="4"/>
      <c r="B21" s="34" t="s">
        <v>22</v>
      </c>
      <c r="C21" s="51"/>
      <c r="D21" s="51"/>
      <c r="E21" s="51"/>
      <c r="F21" s="52"/>
    </row>
    <row r="22" spans="1:6">
      <c r="A22" s="4"/>
      <c r="B22" s="10" t="s">
        <v>23</v>
      </c>
      <c r="C22" s="2" t="s">
        <v>2</v>
      </c>
      <c r="D22" s="2">
        <f>D6</f>
        <v>6</v>
      </c>
      <c r="E22" s="3"/>
      <c r="F22" s="3"/>
    </row>
    <row r="23" spans="1:6">
      <c r="A23" s="4"/>
      <c r="B23" s="10" t="s">
        <v>38</v>
      </c>
      <c r="C23" s="2" t="s">
        <v>16</v>
      </c>
      <c r="D23" s="9">
        <f>D10*1.05</f>
        <v>220.5</v>
      </c>
      <c r="E23" s="2"/>
      <c r="F23" s="2"/>
    </row>
    <row r="24" spans="1:6">
      <c r="A24" s="4"/>
      <c r="B24" s="11" t="s">
        <v>30</v>
      </c>
      <c r="C24" s="7" t="s">
        <v>2</v>
      </c>
      <c r="D24" s="7">
        <v>0</v>
      </c>
      <c r="E24" s="7"/>
      <c r="F24" s="2"/>
    </row>
    <row r="25" spans="1:6">
      <c r="A25" s="4"/>
      <c r="B25" s="11" t="s">
        <v>31</v>
      </c>
      <c r="C25" s="7" t="s">
        <v>2</v>
      </c>
      <c r="D25" s="7">
        <v>0</v>
      </c>
      <c r="E25" s="7"/>
      <c r="F25" s="2"/>
    </row>
    <row r="26" spans="1:6">
      <c r="A26" s="4"/>
      <c r="B26" s="11" t="s">
        <v>32</v>
      </c>
      <c r="C26" s="7" t="s">
        <v>2</v>
      </c>
      <c r="D26" s="7">
        <v>0</v>
      </c>
      <c r="E26" s="7"/>
      <c r="F26" s="2"/>
    </row>
    <row r="27" spans="1:6">
      <c r="A27" s="4"/>
      <c r="B27" s="10" t="s">
        <v>33</v>
      </c>
      <c r="C27" s="7" t="s">
        <v>2</v>
      </c>
      <c r="D27" s="7">
        <f>D8</f>
        <v>6</v>
      </c>
      <c r="E27" s="7"/>
      <c r="F27" s="2"/>
    </row>
    <row r="28" spans="1:6">
      <c r="A28" s="4"/>
      <c r="B28" s="10" t="s">
        <v>34</v>
      </c>
      <c r="C28" s="7" t="s">
        <v>2</v>
      </c>
      <c r="D28" s="12">
        <f>D27*(7/40)</f>
        <v>1.0499999999999998</v>
      </c>
      <c r="E28" s="7"/>
      <c r="F28" s="8"/>
    </row>
    <row r="29" spans="1:6">
      <c r="A29" s="4"/>
      <c r="B29" s="10" t="s">
        <v>35</v>
      </c>
      <c r="C29" s="7" t="s">
        <v>2</v>
      </c>
      <c r="D29" s="12">
        <f>D27*(11/23)</f>
        <v>2.8695652173913047</v>
      </c>
      <c r="E29" s="7"/>
      <c r="F29" s="3"/>
    </row>
    <row r="30" spans="1:6">
      <c r="A30" s="4"/>
      <c r="B30" s="10" t="s">
        <v>36</v>
      </c>
      <c r="C30" s="7" t="s">
        <v>2</v>
      </c>
      <c r="D30" s="7">
        <v>0</v>
      </c>
      <c r="E30" s="7"/>
      <c r="F30" s="2"/>
    </row>
    <row r="31" spans="1:6">
      <c r="A31" s="4"/>
      <c r="B31" s="10" t="s">
        <v>37</v>
      </c>
      <c r="C31" s="7" t="s">
        <v>16</v>
      </c>
      <c r="D31" s="7">
        <f>D8*2</f>
        <v>12</v>
      </c>
      <c r="E31" s="7"/>
      <c r="F31" s="2"/>
    </row>
    <row r="32" spans="1:6" ht="15.75" customHeight="1">
      <c r="A32" s="4"/>
      <c r="B32" s="47" t="s">
        <v>24</v>
      </c>
      <c r="C32" s="48"/>
      <c r="D32" s="48"/>
      <c r="E32" s="49"/>
      <c r="F32" s="6"/>
    </row>
    <row r="33" spans="1:6" ht="15.75" customHeight="1">
      <c r="A33" s="4"/>
      <c r="B33" s="47" t="s">
        <v>25</v>
      </c>
      <c r="C33" s="48"/>
      <c r="D33" s="48"/>
      <c r="E33" s="49"/>
      <c r="F33" s="6"/>
    </row>
    <row r="34" spans="1:6">
      <c r="A34" s="4"/>
      <c r="B34" s="53" t="s">
        <v>174</v>
      </c>
      <c r="C34" s="54"/>
      <c r="D34" s="54"/>
      <c r="E34" s="55"/>
      <c r="F34" s="33"/>
    </row>
    <row r="35" spans="1:6" ht="15.75" customHeight="1">
      <c r="A35" s="4"/>
      <c r="B35" s="47" t="s">
        <v>26</v>
      </c>
      <c r="C35" s="56"/>
      <c r="D35" s="56"/>
      <c r="E35" s="57"/>
      <c r="F35" s="6"/>
    </row>
    <row r="36" spans="1:6">
      <c r="A36" s="4"/>
      <c r="B36" s="53" t="s">
        <v>240</v>
      </c>
      <c r="C36" s="54"/>
      <c r="D36" s="54"/>
      <c r="E36" s="55"/>
      <c r="F36" s="33"/>
    </row>
    <row r="37" spans="1:6" ht="15.75" customHeight="1">
      <c r="A37" s="4"/>
      <c r="B37" s="47" t="s">
        <v>26</v>
      </c>
      <c r="C37" s="56"/>
      <c r="D37" s="56"/>
      <c r="E37" s="57"/>
      <c r="F37" s="6"/>
    </row>
    <row r="38" spans="1:6">
      <c r="A38" s="4"/>
      <c r="B38" s="47" t="s">
        <v>242</v>
      </c>
      <c r="C38" s="48"/>
      <c r="D38" s="48"/>
      <c r="E38" s="49"/>
      <c r="F38" s="6"/>
    </row>
    <row r="39" spans="1:6" ht="15.75" customHeight="1">
      <c r="A39" s="4"/>
      <c r="B39" s="47" t="s">
        <v>27</v>
      </c>
      <c r="C39" s="48"/>
      <c r="D39" s="48"/>
      <c r="E39" s="49"/>
      <c r="F39" s="13"/>
    </row>
    <row r="40" spans="1:6">
      <c r="A40" s="4"/>
      <c r="B40" s="79" t="s">
        <v>176</v>
      </c>
      <c r="C40" s="80"/>
      <c r="D40" s="80"/>
      <c r="E40" s="81"/>
      <c r="F40" s="4"/>
    </row>
    <row r="41" spans="1:6" ht="16.5" customHeight="1">
      <c r="A41" s="4"/>
      <c r="B41" s="47" t="s">
        <v>28</v>
      </c>
      <c r="C41" s="48"/>
      <c r="D41" s="48"/>
      <c r="E41" s="49"/>
      <c r="F41" s="6"/>
    </row>
    <row r="42" spans="1:6">
      <c r="A42" s="4"/>
      <c r="B42" s="47" t="s">
        <v>181</v>
      </c>
      <c r="C42" s="48"/>
      <c r="D42" s="48"/>
      <c r="E42" s="49"/>
      <c r="F42" s="6"/>
    </row>
    <row r="43" spans="1:6" ht="15.75" customHeight="1">
      <c r="A43" s="4"/>
      <c r="B43" s="47" t="s">
        <v>29</v>
      </c>
      <c r="C43" s="48"/>
      <c r="D43" s="48"/>
      <c r="E43" s="49"/>
      <c r="F43" s="6"/>
    </row>
    <row r="44" spans="1:6" ht="31.5" customHeight="1"/>
    <row r="45" spans="1:6" ht="15.75" customHeight="1">
      <c r="B45" s="82" t="s">
        <v>244</v>
      </c>
      <c r="C45" s="82"/>
      <c r="D45" s="82"/>
      <c r="E45" s="82"/>
    </row>
    <row r="46" spans="1:6" ht="30.75" customHeight="1"/>
    <row r="47" spans="1:6" ht="15.75" customHeight="1">
      <c r="B47" s="14"/>
      <c r="C47" s="14"/>
      <c r="D47" s="14"/>
      <c r="E47" s="82"/>
      <c r="F47" s="82"/>
    </row>
  </sheetData>
  <sheetProtection password="DEAC" sheet="1" objects="1" scenarios="1"/>
  <mergeCells count="5">
    <mergeCell ref="B1:F1"/>
    <mergeCell ref="B40:E40"/>
    <mergeCell ref="E47:F47"/>
    <mergeCell ref="B18:E18"/>
    <mergeCell ref="B45:E45"/>
  </mergeCells>
  <pageMargins left="0.53125" right="0.7" top="0.75" bottom="0.75" header="0.3" footer="0.3"/>
  <pageSetup paperSize="9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60</vt:i4>
      </vt:variant>
    </vt:vector>
  </HeadingPairs>
  <TitlesOfParts>
    <vt:vector size="60" baseType="lpstr">
      <vt:lpstr>კრებსითი</vt:lpstr>
      <vt:lpstr>ჩუნჩხა</vt:lpstr>
      <vt:lpstr>მარტუნი</vt:lpstr>
      <vt:lpstr>ხორენია</vt:lpstr>
      <vt:lpstr>ბავრა</vt:lpstr>
      <vt:lpstr>ხოსპიო</vt:lpstr>
      <vt:lpstr>ხანდო</vt:lpstr>
      <vt:lpstr>ერინჯა</vt:lpstr>
      <vt:lpstr>დავნია</vt:lpstr>
      <vt:lpstr>ხავეთი</vt:lpstr>
      <vt:lpstr>ტურცხი</vt:lpstr>
      <vt:lpstr>მიასნიკიანი</vt:lpstr>
      <vt:lpstr>დადეში</vt:lpstr>
      <vt:lpstr>პტენა</vt:lpstr>
      <vt:lpstr>აზმანა</vt:lpstr>
      <vt:lpstr>ქარცეფი</vt:lpstr>
      <vt:lpstr>ოკამი</vt:lpstr>
      <vt:lpstr>სირკვა</vt:lpstr>
      <vt:lpstr>მოდეგამი</vt:lpstr>
      <vt:lpstr>აგანა</vt:lpstr>
      <vt:lpstr>ალათუმანი</vt:lpstr>
      <vt:lpstr>ბეჟანო</vt:lpstr>
      <vt:lpstr>კოჩია</vt:lpstr>
      <vt:lpstr>კოთელია</vt:lpstr>
      <vt:lpstr>თახჩა</vt:lpstr>
      <vt:lpstr>ბუზავეთი</vt:lpstr>
      <vt:lpstr>აბული</vt:lpstr>
      <vt:lpstr>ხულგუმო</vt:lpstr>
      <vt:lpstr>კულიკამი</vt:lpstr>
      <vt:lpstr>კარტიკამი</vt:lpstr>
      <vt:lpstr>ფილიპოვკა</vt:lpstr>
      <vt:lpstr>ტრკნა</vt:lpstr>
      <vt:lpstr>ოლავერდი</vt:lpstr>
      <vt:lpstr>გომანი</vt:lpstr>
      <vt:lpstr>ბუღაშენი</vt:lpstr>
      <vt:lpstr>ბალხო</vt:lpstr>
      <vt:lpstr>ზაკი</vt:lpstr>
      <vt:lpstr>დილისკა</vt:lpstr>
      <vt:lpstr>კუმურდო</vt:lpstr>
      <vt:lpstr>კიროვაკანი</vt:lpstr>
      <vt:lpstr>აფნიას</vt:lpstr>
      <vt:lpstr>გოგაშენი</vt:lpstr>
      <vt:lpstr>ჩამძვრალას</vt:lpstr>
      <vt:lpstr>მურჯახეთი</vt:lpstr>
      <vt:lpstr>პ. სამსარი </vt:lpstr>
      <vt:lpstr>დ. სამსარი</vt:lpstr>
      <vt:lpstr>მერენია</vt:lpstr>
      <vt:lpstr>იხტილა</vt:lpstr>
      <vt:lpstr>ბარალეთი</vt:lpstr>
      <vt:lpstr>ორჯა</vt:lpstr>
      <vt:lpstr>თოთხამი</vt:lpstr>
      <vt:lpstr>მაჯადია</vt:lpstr>
      <vt:lpstr>არაგვა</vt:lpstr>
      <vt:lpstr>კოკიო</vt:lpstr>
      <vt:lpstr>ვარევანი</vt:lpstr>
      <vt:lpstr>ალასტანი</vt:lpstr>
      <vt:lpstr>ლომატურცხი</vt:lpstr>
      <vt:lpstr>ღადოლარი</vt:lpstr>
      <vt:lpstr>ბურნაშენი</vt:lpstr>
      <vt:lpstr>აზავეთი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И-А-З</cp:lastModifiedBy>
  <cp:lastPrinted>2017-09-29T14:59:16Z</cp:lastPrinted>
  <dcterms:created xsi:type="dcterms:W3CDTF">2017-09-24T00:40:52Z</dcterms:created>
  <dcterms:modified xsi:type="dcterms:W3CDTF">2018-02-14T08:53:09Z</dcterms:modified>
</cp:coreProperties>
</file>