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937"/>
  </bookViews>
  <sheets>
    <sheet name="ფასების ცხრილი." sheetId="71" r:id="rId1"/>
    <sheet name="35" sheetId="79" state="hidden" r:id="rId2"/>
    <sheet name="36" sheetId="80" state="hidden" r:id="rId3"/>
  </sheets>
  <calcPr calcId="152511"/>
</workbook>
</file>

<file path=xl/calcChain.xml><?xml version="1.0" encoding="utf-8"?>
<calcChain xmlns="http://schemas.openxmlformats.org/spreadsheetml/2006/main">
  <c r="N38" i="71" l="1"/>
  <c r="N43" i="71" l="1"/>
  <c r="Q43" i="71" s="1"/>
  <c r="N44" i="71"/>
  <c r="Q44" i="71" s="1"/>
  <c r="N39" i="71" l="1"/>
  <c r="Q39" i="71" s="1"/>
  <c r="Q38" i="71"/>
  <c r="N50" i="71"/>
  <c r="Q50" i="71" s="1"/>
  <c r="T50" i="71" s="1"/>
  <c r="N49" i="71"/>
  <c r="Q49" i="71" s="1"/>
  <c r="T49" i="71" s="1"/>
  <c r="N48" i="71"/>
  <c r="Q48" i="71" s="1"/>
  <c r="T48" i="71" s="1"/>
  <c r="N47" i="71"/>
  <c r="Q47" i="71" s="1"/>
  <c r="T47" i="71" s="1"/>
  <c r="N46" i="71"/>
  <c r="Q46" i="71" s="1"/>
  <c r="T46" i="71" s="1"/>
  <c r="N45" i="71"/>
  <c r="Q45" i="71" s="1"/>
  <c r="T45" i="71" s="1"/>
  <c r="N42" i="71"/>
  <c r="N41" i="71"/>
  <c r="Q41" i="71" s="1"/>
  <c r="T41" i="71" s="1"/>
  <c r="N40" i="71"/>
  <c r="Q40" i="71" s="1"/>
  <c r="T40" i="71" s="1"/>
  <c r="N37" i="71"/>
  <c r="Q37" i="71" s="1"/>
  <c r="T37" i="71" s="1"/>
  <c r="N36" i="71"/>
  <c r="Q36" i="71" s="1"/>
  <c r="T36" i="71" s="1"/>
  <c r="N35" i="71"/>
  <c r="Q35" i="71" s="1"/>
  <c r="T35" i="71" s="1"/>
  <c r="N34" i="71"/>
  <c r="Q34" i="71" s="1"/>
  <c r="T34" i="71" s="1"/>
  <c r="N33" i="71"/>
  <c r="Q33" i="71" s="1"/>
  <c r="T33" i="71" s="1"/>
  <c r="N32" i="71"/>
  <c r="Q32" i="71" s="1"/>
  <c r="T32" i="71" s="1"/>
  <c r="N31" i="71"/>
  <c r="Q31" i="71" s="1"/>
  <c r="T31" i="71" s="1"/>
  <c r="N30" i="71"/>
  <c r="Q30" i="71" s="1"/>
  <c r="T30" i="71" s="1"/>
  <c r="N29" i="71"/>
  <c r="Q29" i="71" s="1"/>
  <c r="T29" i="71" s="1"/>
  <c r="N28" i="71"/>
  <c r="Q28" i="71" s="1"/>
  <c r="T28" i="71" s="1"/>
  <c r="N27" i="71"/>
  <c r="Q27" i="71" s="1"/>
  <c r="T27" i="71" s="1"/>
  <c r="N26" i="71"/>
  <c r="Q26" i="71" s="1"/>
  <c r="T26" i="71" s="1"/>
  <c r="N25" i="71"/>
  <c r="Q25" i="71" s="1"/>
  <c r="T25" i="71" s="1"/>
  <c r="N24" i="71"/>
  <c r="Q24" i="71" s="1"/>
  <c r="T24" i="71" s="1"/>
  <c r="N23" i="71"/>
  <c r="Q23" i="71" s="1"/>
  <c r="T23" i="71" s="1"/>
  <c r="N22" i="71"/>
  <c r="Q22" i="71" s="1"/>
  <c r="T22" i="71" s="1"/>
  <c r="N21" i="71"/>
  <c r="Q21" i="71" s="1"/>
  <c r="T21" i="71" s="1"/>
  <c r="N20" i="71"/>
  <c r="Q20" i="71" s="1"/>
  <c r="T20" i="71" s="1"/>
  <c r="N19" i="71"/>
  <c r="Q19" i="71" s="1"/>
  <c r="T19" i="71" s="1"/>
  <c r="N18" i="71"/>
  <c r="Q18" i="71" s="1"/>
  <c r="T18" i="71" s="1"/>
  <c r="N17" i="71"/>
  <c r="Q17" i="71" s="1"/>
  <c r="T17" i="71" s="1"/>
  <c r="N16" i="71"/>
  <c r="Q16" i="71" s="1"/>
  <c r="T16" i="71" s="1"/>
  <c r="N15" i="71"/>
  <c r="Q15" i="71" s="1"/>
  <c r="T15" i="71" s="1"/>
  <c r="N14" i="71"/>
  <c r="Q14" i="71" s="1"/>
  <c r="T14" i="71" s="1"/>
  <c r="N13" i="71"/>
  <c r="Q13" i="71" s="1"/>
  <c r="T13" i="71" s="1"/>
  <c r="N12" i="71"/>
  <c r="Q12" i="71" s="1"/>
  <c r="T12" i="71" s="1"/>
  <c r="N11" i="71"/>
  <c r="Q11" i="71" s="1"/>
  <c r="T11" i="71" s="1"/>
  <c r="N10" i="71"/>
  <c r="Q10" i="71" s="1"/>
  <c r="T10" i="71" s="1"/>
  <c r="N9" i="71"/>
  <c r="Q9" i="71" s="1"/>
  <c r="T9" i="71" s="1"/>
  <c r="N8" i="71"/>
  <c r="Q8" i="71" s="1"/>
  <c r="T8" i="71" s="1"/>
  <c r="N7" i="71"/>
  <c r="Q7" i="71" s="1"/>
  <c r="T7" i="71" s="1"/>
  <c r="E6" i="71"/>
  <c r="N6" i="71" s="1"/>
  <c r="Q6" i="71" s="1"/>
  <c r="T6" i="71" s="1"/>
  <c r="N5" i="71"/>
  <c r="Q5" i="71" s="1"/>
  <c r="Q42" i="71" l="1"/>
  <c r="T42" i="71" s="1"/>
  <c r="T5" i="71"/>
  <c r="Q51" i="71" l="1"/>
  <c r="T51" i="71"/>
</calcChain>
</file>

<file path=xl/comments1.xml><?xml version="1.0" encoding="utf-8"?>
<comments xmlns="http://schemas.openxmlformats.org/spreadsheetml/2006/main">
  <authors>
    <author>Author</author>
  </authors>
  <commentList>
    <comment ref="P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კვლევის ფასი უნდა მოიცავს პათ ანატომიურ გაკვეთას</t>
        </r>
      </text>
    </comment>
  </commentList>
</comments>
</file>

<file path=xl/sharedStrings.xml><?xml version="1.0" encoding="utf-8"?>
<sst xmlns="http://schemas.openxmlformats.org/spreadsheetml/2006/main" count="147" uniqueCount="128">
  <si>
    <t>დიაგნოსტირების მიზანი</t>
  </si>
  <si>
    <t>01</t>
  </si>
  <si>
    <t>02</t>
  </si>
  <si>
    <t>03</t>
  </si>
  <si>
    <t>წვრილფეხა პირუტყვი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</si>
  <si>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</si>
  <si>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</si>
  <si>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</si>
  <si>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</si>
  <si>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</si>
  <si>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</si>
  <si>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</si>
  <si>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</si>
  <si>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</si>
  <si>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</si>
  <si>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</si>
  <si>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</si>
  <si>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</si>
  <si>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</si>
  <si>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ღორი</t>
  </si>
  <si>
    <t>19</t>
  </si>
  <si>
    <t>20</t>
  </si>
  <si>
    <t>21</t>
  </si>
  <si>
    <t>22</t>
  </si>
  <si>
    <t>24</t>
  </si>
  <si>
    <t>მსხვილფეხა პირუტყვი</t>
  </si>
  <si>
    <t>25</t>
  </si>
  <si>
    <t>26</t>
  </si>
  <si>
    <t>27</t>
  </si>
  <si>
    <t>28</t>
  </si>
  <si>
    <t>29</t>
  </si>
  <si>
    <t>30</t>
  </si>
  <si>
    <t>31</t>
  </si>
  <si>
    <t>32</t>
  </si>
  <si>
    <t>08</t>
  </si>
  <si>
    <t>დაავადების აღმძვრელის აღმოჩენა</t>
  </si>
  <si>
    <t>დაავადების აღმძვრელის აღმოჩენა (ბაქტერიოლოგია)</t>
  </si>
  <si>
    <t>#</t>
  </si>
  <si>
    <t>დაავადების დასახელება</t>
  </si>
  <si>
    <t>გამოსაკვლევ ცხოველთა სავარაუდო რაოდენობა (სული)</t>
  </si>
  <si>
    <t xml:space="preserve">შესასყიდი რაოდენობა                                         </t>
  </si>
  <si>
    <t xml:space="preserve"> სულ ღირებულება                                 (ლარი)</t>
  </si>
  <si>
    <t>კენტჩლიქიანი ცხოველი</t>
  </si>
  <si>
    <t>ძაღლი, კატა</t>
  </si>
  <si>
    <t>გარეული ცხოველი</t>
  </si>
  <si>
    <t>ფრინველი</t>
  </si>
  <si>
    <t>ბრუცელოზი</t>
  </si>
  <si>
    <t>ცოფი</t>
  </si>
  <si>
    <t>ტუბერკულოზი</t>
  </si>
  <si>
    <t>ჯილეხი</t>
  </si>
  <si>
    <t>თურქული</t>
  </si>
  <si>
    <t>ფრინველის გრიპი</t>
  </si>
  <si>
    <t>ნიუკასლის დაავადება</t>
  </si>
  <si>
    <t>პიროპლაზმიდოზები</t>
  </si>
  <si>
    <t>ღორის აფრიკული ცხელება</t>
  </si>
  <si>
    <t>ღორის კლასიკური ცხელება</t>
  </si>
  <si>
    <t>ღორის წითელი ქარი</t>
  </si>
  <si>
    <t>პასტერელოზი</t>
  </si>
  <si>
    <t>ლეიშმანიოზი</t>
  </si>
  <si>
    <t>ნოდულარული დერმატიტი</t>
  </si>
  <si>
    <t>წვრილფეხა პირუტყვის ჭირი</t>
  </si>
  <si>
    <t>ცხვრისა და თხის ყვავილი</t>
  </si>
  <si>
    <t>კონტაგიოზური ექტიმა</t>
  </si>
  <si>
    <t>აუესკის დაავადება</t>
  </si>
  <si>
    <t>ნეკრობაქტერიოზი</t>
  </si>
  <si>
    <t>ბრადზოტი</t>
  </si>
  <si>
    <t>ენტეროტოქსემია</t>
  </si>
  <si>
    <t>ემფიზემატოზ. კარბუნკული</t>
  </si>
  <si>
    <t>ლაბორატორიული მომსახურება</t>
  </si>
  <si>
    <t xml:space="preserve">დაავადების საწინააღმდეგო ანტისხეულების აღმოჩენა </t>
  </si>
  <si>
    <t xml:space="preserve">დაავადების აღმძვრელის ტიპირება </t>
  </si>
  <si>
    <t>დაავადების აღმძვრელის აღმოჩენა (ქსოვილ. მასალა)</t>
  </si>
  <si>
    <t>დაავადების აღმძვრელის აღმოჩენა (ნიადაგი, სხვა)</t>
  </si>
  <si>
    <t xml:space="preserve">არასტრუქტურული  პროტეინის (NSP ანტისხ.) აღმოჩენა  </t>
  </si>
  <si>
    <t>სტრუქტურული  პროტეინის (SP ანტისხ.) აღმოჩენა</t>
  </si>
  <si>
    <t>დაავადების/პოსტვაქცინალური ანტისხეულების აღმოჩენა</t>
  </si>
  <si>
    <t>დამადასტურებელი ტესტი (FPI)</t>
  </si>
  <si>
    <t>პოსტვაქცინალური ანტისხეულების აღმოჩენა (როზ-ბენგალი)</t>
  </si>
  <si>
    <t>დაავადების აღმძვრელის აღმოჩენა (PCR)</t>
  </si>
  <si>
    <t>23</t>
  </si>
  <si>
    <t>დაავადების აღმძვრელის აღმოჩენა (ELISA)</t>
  </si>
  <si>
    <t>პათ. ანატომიური გაკვეთა</t>
  </si>
  <si>
    <t xml:space="preserve">ცხოველის ლეში </t>
  </si>
  <si>
    <t>ძველი</t>
  </si>
  <si>
    <t>სხვაობა</t>
  </si>
  <si>
    <t>თევზი</t>
  </si>
  <si>
    <t>ფუტკარი</t>
  </si>
  <si>
    <t>დაავადების საწინააღმდეგო ანტისხ. აღმოჩენა (როზ-ბენგალი)</t>
  </si>
  <si>
    <t>Q ცხელება</t>
  </si>
  <si>
    <t>ლეპტოსპიროზი</t>
  </si>
  <si>
    <t>ტრიქომონოზი</t>
  </si>
  <si>
    <t>33</t>
  </si>
  <si>
    <t>თევზის აერომონოზი</t>
  </si>
  <si>
    <t>თევზი ან თევზიდან აღებული პათ მასალა</t>
  </si>
  <si>
    <t>ფუტკრის პარაზიტ. დაავადებები</t>
  </si>
  <si>
    <t>ამერიკული სიდამპლე</t>
  </si>
  <si>
    <t>ევროპული სიდამპლე</t>
  </si>
  <si>
    <t>37</t>
  </si>
  <si>
    <t>36</t>
  </si>
  <si>
    <t>35</t>
  </si>
  <si>
    <t>34</t>
  </si>
  <si>
    <t>40</t>
  </si>
  <si>
    <t>41</t>
  </si>
  <si>
    <t>42</t>
  </si>
  <si>
    <t>43</t>
  </si>
  <si>
    <t>44</t>
  </si>
  <si>
    <t>45</t>
  </si>
  <si>
    <t>პროტოზოები</t>
  </si>
  <si>
    <t>არაქნოზები</t>
  </si>
  <si>
    <t xml:space="preserve">ფრინველის ლეში  </t>
  </si>
  <si>
    <t>ჰელმინთები</t>
  </si>
  <si>
    <t>დაავადების საწინააღმდეგო ანტისხეულების აღმოჩენა (ELISA)</t>
  </si>
  <si>
    <t>ანტისხეულების აღმოჩენა (იმუნოფლუორესცენტული IFA)</t>
  </si>
  <si>
    <t>დააცადების აღმძვრელის აღმოჩენა</t>
  </si>
  <si>
    <t>38</t>
  </si>
  <si>
    <t>39</t>
  </si>
  <si>
    <t xml:space="preserve">შესასყიდი ერთეულის სავარაუდო   ღირებულება (ლარი)                                        </t>
  </si>
  <si>
    <r>
      <t xml:space="preserve">პროტოზოა </t>
    </r>
    <r>
      <rPr>
        <sz val="11"/>
        <rFont val="Calibri"/>
        <family val="2"/>
      </rPr>
      <t>(ნოზემატოზი) ზრდასრული ფუტკარი</t>
    </r>
  </si>
  <si>
    <r>
      <t xml:space="preserve">არაქნოზები </t>
    </r>
    <r>
      <rPr>
        <sz val="11"/>
        <rFont val="Calibri"/>
        <family val="2"/>
      </rPr>
      <t>(აკარაპიდოზი) ზრდასრული ფუტკარი</t>
    </r>
  </si>
  <si>
    <t>ვეტერინარული ლაბორატორიული მომსახურების შესყიდვა - 2018 წელი</t>
  </si>
  <si>
    <t xml:space="preserve">       თევზის პარაზიტ. დაავადებები:</t>
  </si>
  <si>
    <t>პოსტვაქცინ. ანტისხეულების აღმოჩენა (ტიტრის დადგენით)</t>
  </si>
  <si>
    <t>ფიჭის ნიმუში დაზიანებ. ბარტყით 10 X 15</t>
  </si>
  <si>
    <t>ფიჭის ნიმუში დაზიანებ. ბარტყით 10 X 15 - ზრდასრ. ფუტკარი</t>
  </si>
  <si>
    <t>ფუტკრის ჰემორაგიული სეპტიცემია</t>
  </si>
  <si>
    <t>დაავადების საწინააღმდეგო ანტისხეულების აღმოჩენა (ELISA )</t>
  </si>
  <si>
    <t>დანართი  N4</t>
  </si>
  <si>
    <t>ლაბ. კვლევის ხანგრძლივობა (დღე)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</si>
</sst>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3" borderId="33" xfId="0" applyFill="1" applyBorder="1" applyAlignment="1">
      <alignment horizontal="left" vertical="center" indent="1"/>
    </xf>
    <xf numFmtId="0" fontId="0" fillId="0" borderId="20" xfId="0" applyBorder="1" applyAlignment="1">
      <alignment horizontal="right" indent="1"/>
    </xf>
    <xf numFmtId="0" fontId="0" fillId="0" borderId="33" xfId="0" applyBorder="1" applyAlignment="1">
      <alignment horizontal="right" indent="1"/>
    </xf>
    <xf numFmtId="3" fontId="0" fillId="0" borderId="34" xfId="0" applyNumberFormat="1" applyBorder="1" applyAlignment="1">
      <alignment horizontal="right" indent="1"/>
    </xf>
    <xf numFmtId="2" fontId="0" fillId="0" borderId="16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0" xfId="0" applyNumberFormat="1" applyAlignment="1">
      <alignment horizontal="center" vertical="center"/>
    </xf>
    <xf numFmtId="0" fontId="0" fillId="3" borderId="19" xfId="0" applyFill="1" applyBorder="1" applyAlignment="1">
      <alignment horizontal="left" vertical="center" indent="1"/>
    </xf>
    <xf numFmtId="0" fontId="0" fillId="0" borderId="1" xfId="0" applyBorder="1" applyAlignment="1">
      <alignment horizontal="right" indent="1"/>
    </xf>
    <xf numFmtId="0" fontId="0" fillId="0" borderId="19" xfId="0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0" fontId="0" fillId="0" borderId="17" xfId="0" applyBorder="1"/>
    <xf numFmtId="0" fontId="0" fillId="0" borderId="17" xfId="0" applyBorder="1" applyAlignment="1">
      <alignment horizontal="right" indent="1"/>
    </xf>
    <xf numFmtId="0" fontId="0" fillId="0" borderId="1" xfId="0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0" borderId="1" xfId="0" applyFill="1" applyBorder="1" applyAlignment="1"/>
    <xf numFmtId="0" fontId="0" fillId="0" borderId="1" xfId="0" applyFill="1" applyBorder="1" applyAlignment="1">
      <alignment horizontal="right" indent="1"/>
    </xf>
    <xf numFmtId="3" fontId="2" fillId="2" borderId="35" xfId="0" applyNumberFormat="1" applyFont="1" applyFill="1" applyBorder="1" applyAlignment="1">
      <alignment horizontal="right" vertical="center" indent="1"/>
    </xf>
    <xf numFmtId="0" fontId="0" fillId="3" borderId="20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right" indent="1"/>
    </xf>
    <xf numFmtId="0" fontId="0" fillId="3" borderId="19" xfId="0" applyFill="1" applyBorder="1" applyAlignment="1">
      <alignment horizontal="right" indent="1"/>
    </xf>
    <xf numFmtId="3" fontId="0" fillId="3" borderId="17" xfId="0" applyNumberFormat="1" applyFill="1" applyBorder="1" applyAlignment="1">
      <alignment horizontal="right" indent="1"/>
    </xf>
    <xf numFmtId="2" fontId="0" fillId="3" borderId="4" xfId="0" applyNumberFormat="1" applyFill="1" applyBorder="1" applyAlignment="1">
      <alignment horizontal="right" indent="1"/>
    </xf>
    <xf numFmtId="3" fontId="0" fillId="3" borderId="21" xfId="0" applyNumberFormat="1" applyFill="1" applyBorder="1" applyAlignment="1">
      <alignment horizontal="right" indent="1"/>
    </xf>
    <xf numFmtId="0" fontId="3" fillId="3" borderId="19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3" borderId="17" xfId="0" applyFont="1" applyFill="1" applyBorder="1" applyAlignment="1">
      <alignment horizontal="right" indent="1"/>
    </xf>
    <xf numFmtId="0" fontId="3" fillId="3" borderId="1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right" indent="1"/>
    </xf>
    <xf numFmtId="164" fontId="3" fillId="3" borderId="19" xfId="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0" fontId="0" fillId="3" borderId="13" xfId="0" applyFill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0" xfId="0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0" fillId="0" borderId="38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3" borderId="6" xfId="0" applyNumberFormat="1" applyFill="1" applyBorder="1" applyAlignment="1">
      <alignment horizontal="right" indent="1"/>
    </xf>
    <xf numFmtId="3" fontId="0" fillId="0" borderId="39" xfId="0" applyNumberFormat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51"/>
  <sheetViews>
    <sheetView tabSelected="1" zoomScale="73" zoomScaleNormal="73" workbookViewId="0">
      <selection activeCell="Y11" sqref="Y11"/>
    </sheetView>
  </sheetViews>
  <sheetFormatPr defaultRowHeight="15" x14ac:dyDescent="0.25"/>
  <cols>
    <col min="1" max="1" width="1.42578125" customWidth="1"/>
    <col min="2" max="2" width="3.28515625" customWidth="1"/>
    <col min="3" max="3" width="34.85546875" customWidth="1"/>
    <col min="4" max="4" width="69.7109375" customWidth="1"/>
    <col min="5" max="13" width="7.140625" customWidth="1"/>
    <col min="14" max="15" width="14.42578125" customWidth="1"/>
    <col min="16" max="16" width="17" customWidth="1"/>
    <col min="17" max="17" width="16.85546875" customWidth="1"/>
    <col min="19" max="19" width="10.7109375" hidden="1" customWidth="1"/>
    <col min="20" max="20" width="11.140625" hidden="1" customWidth="1"/>
    <col min="21" max="22" width="0" hidden="1" customWidth="1"/>
    <col min="23" max="23" width="12" hidden="1" customWidth="1"/>
    <col min="256" max="256" width="1.42578125" customWidth="1"/>
    <col min="257" max="257" width="3.28515625" customWidth="1"/>
    <col min="258" max="258" width="34.85546875" customWidth="1"/>
    <col min="259" max="259" width="71.85546875" customWidth="1"/>
    <col min="260" max="260" width="9.28515625" customWidth="1"/>
    <col min="261" max="262" width="7.42578125" customWidth="1"/>
    <col min="263" max="263" width="8.42578125" customWidth="1"/>
    <col min="264" max="268" width="7.42578125" customWidth="1"/>
    <col min="269" max="269" width="12.85546875" customWidth="1"/>
    <col min="270" max="271" width="17.7109375" customWidth="1"/>
    <col min="272" max="272" width="14.7109375" customWidth="1"/>
    <col min="274" max="278" width="0" hidden="1" customWidth="1"/>
    <col min="512" max="512" width="1.42578125" customWidth="1"/>
    <col min="513" max="513" width="3.28515625" customWidth="1"/>
    <col min="514" max="514" width="34.85546875" customWidth="1"/>
    <col min="515" max="515" width="71.85546875" customWidth="1"/>
    <col min="516" max="516" width="9.28515625" customWidth="1"/>
    <col min="517" max="518" width="7.42578125" customWidth="1"/>
    <col min="519" max="519" width="8.42578125" customWidth="1"/>
    <col min="520" max="524" width="7.42578125" customWidth="1"/>
    <col min="525" max="525" width="12.85546875" customWidth="1"/>
    <col min="526" max="527" width="17.7109375" customWidth="1"/>
    <col min="528" max="528" width="14.7109375" customWidth="1"/>
    <col min="530" max="534" width="0" hidden="1" customWidth="1"/>
    <col min="768" max="768" width="1.42578125" customWidth="1"/>
    <col min="769" max="769" width="3.28515625" customWidth="1"/>
    <col min="770" max="770" width="34.85546875" customWidth="1"/>
    <col min="771" max="771" width="71.85546875" customWidth="1"/>
    <col min="772" max="772" width="9.28515625" customWidth="1"/>
    <col min="773" max="774" width="7.42578125" customWidth="1"/>
    <col min="775" max="775" width="8.42578125" customWidth="1"/>
    <col min="776" max="780" width="7.42578125" customWidth="1"/>
    <col min="781" max="781" width="12.85546875" customWidth="1"/>
    <col min="782" max="783" width="17.7109375" customWidth="1"/>
    <col min="784" max="784" width="14.7109375" customWidth="1"/>
    <col min="786" max="790" width="0" hidden="1" customWidth="1"/>
    <col min="1024" max="1024" width="1.42578125" customWidth="1"/>
    <col min="1025" max="1025" width="3.28515625" customWidth="1"/>
    <col min="1026" max="1026" width="34.85546875" customWidth="1"/>
    <col min="1027" max="1027" width="71.85546875" customWidth="1"/>
    <col min="1028" max="1028" width="9.28515625" customWidth="1"/>
    <col min="1029" max="1030" width="7.42578125" customWidth="1"/>
    <col min="1031" max="1031" width="8.42578125" customWidth="1"/>
    <col min="1032" max="1036" width="7.42578125" customWidth="1"/>
    <col min="1037" max="1037" width="12.85546875" customWidth="1"/>
    <col min="1038" max="1039" width="17.7109375" customWidth="1"/>
    <col min="1040" max="1040" width="14.7109375" customWidth="1"/>
    <col min="1042" max="1046" width="0" hidden="1" customWidth="1"/>
    <col min="1280" max="1280" width="1.42578125" customWidth="1"/>
    <col min="1281" max="1281" width="3.28515625" customWidth="1"/>
    <col min="1282" max="1282" width="34.85546875" customWidth="1"/>
    <col min="1283" max="1283" width="71.85546875" customWidth="1"/>
    <col min="1284" max="1284" width="9.28515625" customWidth="1"/>
    <col min="1285" max="1286" width="7.42578125" customWidth="1"/>
    <col min="1287" max="1287" width="8.42578125" customWidth="1"/>
    <col min="1288" max="1292" width="7.42578125" customWidth="1"/>
    <col min="1293" max="1293" width="12.85546875" customWidth="1"/>
    <col min="1294" max="1295" width="17.7109375" customWidth="1"/>
    <col min="1296" max="1296" width="14.7109375" customWidth="1"/>
    <col min="1298" max="1302" width="0" hidden="1" customWidth="1"/>
    <col min="1536" max="1536" width="1.42578125" customWidth="1"/>
    <col min="1537" max="1537" width="3.28515625" customWidth="1"/>
    <col min="1538" max="1538" width="34.85546875" customWidth="1"/>
    <col min="1539" max="1539" width="71.85546875" customWidth="1"/>
    <col min="1540" max="1540" width="9.28515625" customWidth="1"/>
    <col min="1541" max="1542" width="7.42578125" customWidth="1"/>
    <col min="1543" max="1543" width="8.42578125" customWidth="1"/>
    <col min="1544" max="1548" width="7.42578125" customWidth="1"/>
    <col min="1549" max="1549" width="12.85546875" customWidth="1"/>
    <col min="1550" max="1551" width="17.7109375" customWidth="1"/>
    <col min="1552" max="1552" width="14.7109375" customWidth="1"/>
    <col min="1554" max="1558" width="0" hidden="1" customWidth="1"/>
    <col min="1792" max="1792" width="1.42578125" customWidth="1"/>
    <col min="1793" max="1793" width="3.28515625" customWidth="1"/>
    <col min="1794" max="1794" width="34.85546875" customWidth="1"/>
    <col min="1795" max="1795" width="71.85546875" customWidth="1"/>
    <col min="1796" max="1796" width="9.28515625" customWidth="1"/>
    <col min="1797" max="1798" width="7.42578125" customWidth="1"/>
    <col min="1799" max="1799" width="8.42578125" customWidth="1"/>
    <col min="1800" max="1804" width="7.42578125" customWidth="1"/>
    <col min="1805" max="1805" width="12.85546875" customWidth="1"/>
    <col min="1806" max="1807" width="17.7109375" customWidth="1"/>
    <col min="1808" max="1808" width="14.7109375" customWidth="1"/>
    <col min="1810" max="1814" width="0" hidden="1" customWidth="1"/>
    <col min="2048" max="2048" width="1.42578125" customWidth="1"/>
    <col min="2049" max="2049" width="3.28515625" customWidth="1"/>
    <col min="2050" max="2050" width="34.85546875" customWidth="1"/>
    <col min="2051" max="2051" width="71.85546875" customWidth="1"/>
    <col min="2052" max="2052" width="9.28515625" customWidth="1"/>
    <col min="2053" max="2054" width="7.42578125" customWidth="1"/>
    <col min="2055" max="2055" width="8.42578125" customWidth="1"/>
    <col min="2056" max="2060" width="7.42578125" customWidth="1"/>
    <col min="2061" max="2061" width="12.85546875" customWidth="1"/>
    <col min="2062" max="2063" width="17.7109375" customWidth="1"/>
    <col min="2064" max="2064" width="14.7109375" customWidth="1"/>
    <col min="2066" max="2070" width="0" hidden="1" customWidth="1"/>
    <col min="2304" max="2304" width="1.42578125" customWidth="1"/>
    <col min="2305" max="2305" width="3.28515625" customWidth="1"/>
    <col min="2306" max="2306" width="34.85546875" customWidth="1"/>
    <col min="2307" max="2307" width="71.85546875" customWidth="1"/>
    <col min="2308" max="2308" width="9.28515625" customWidth="1"/>
    <col min="2309" max="2310" width="7.42578125" customWidth="1"/>
    <col min="2311" max="2311" width="8.42578125" customWidth="1"/>
    <col min="2312" max="2316" width="7.42578125" customWidth="1"/>
    <col min="2317" max="2317" width="12.85546875" customWidth="1"/>
    <col min="2318" max="2319" width="17.7109375" customWidth="1"/>
    <col min="2320" max="2320" width="14.7109375" customWidth="1"/>
    <col min="2322" max="2326" width="0" hidden="1" customWidth="1"/>
    <col min="2560" max="2560" width="1.42578125" customWidth="1"/>
    <col min="2561" max="2561" width="3.28515625" customWidth="1"/>
    <col min="2562" max="2562" width="34.85546875" customWidth="1"/>
    <col min="2563" max="2563" width="71.85546875" customWidth="1"/>
    <col min="2564" max="2564" width="9.28515625" customWidth="1"/>
    <col min="2565" max="2566" width="7.42578125" customWidth="1"/>
    <col min="2567" max="2567" width="8.42578125" customWidth="1"/>
    <col min="2568" max="2572" width="7.42578125" customWidth="1"/>
    <col min="2573" max="2573" width="12.85546875" customWidth="1"/>
    <col min="2574" max="2575" width="17.7109375" customWidth="1"/>
    <col min="2576" max="2576" width="14.7109375" customWidth="1"/>
    <col min="2578" max="2582" width="0" hidden="1" customWidth="1"/>
    <col min="2816" max="2816" width="1.42578125" customWidth="1"/>
    <col min="2817" max="2817" width="3.28515625" customWidth="1"/>
    <col min="2818" max="2818" width="34.85546875" customWidth="1"/>
    <col min="2819" max="2819" width="71.85546875" customWidth="1"/>
    <col min="2820" max="2820" width="9.28515625" customWidth="1"/>
    <col min="2821" max="2822" width="7.42578125" customWidth="1"/>
    <col min="2823" max="2823" width="8.42578125" customWidth="1"/>
    <col min="2824" max="2828" width="7.42578125" customWidth="1"/>
    <col min="2829" max="2829" width="12.85546875" customWidth="1"/>
    <col min="2830" max="2831" width="17.7109375" customWidth="1"/>
    <col min="2832" max="2832" width="14.7109375" customWidth="1"/>
    <col min="2834" max="2838" width="0" hidden="1" customWidth="1"/>
    <col min="3072" max="3072" width="1.42578125" customWidth="1"/>
    <col min="3073" max="3073" width="3.28515625" customWidth="1"/>
    <col min="3074" max="3074" width="34.85546875" customWidth="1"/>
    <col min="3075" max="3075" width="71.85546875" customWidth="1"/>
    <col min="3076" max="3076" width="9.28515625" customWidth="1"/>
    <col min="3077" max="3078" width="7.42578125" customWidth="1"/>
    <col min="3079" max="3079" width="8.42578125" customWidth="1"/>
    <col min="3080" max="3084" width="7.42578125" customWidth="1"/>
    <col min="3085" max="3085" width="12.85546875" customWidth="1"/>
    <col min="3086" max="3087" width="17.7109375" customWidth="1"/>
    <col min="3088" max="3088" width="14.7109375" customWidth="1"/>
    <col min="3090" max="3094" width="0" hidden="1" customWidth="1"/>
    <col min="3328" max="3328" width="1.42578125" customWidth="1"/>
    <col min="3329" max="3329" width="3.28515625" customWidth="1"/>
    <col min="3330" max="3330" width="34.85546875" customWidth="1"/>
    <col min="3331" max="3331" width="71.85546875" customWidth="1"/>
    <col min="3332" max="3332" width="9.28515625" customWidth="1"/>
    <col min="3333" max="3334" width="7.42578125" customWidth="1"/>
    <col min="3335" max="3335" width="8.42578125" customWidth="1"/>
    <col min="3336" max="3340" width="7.42578125" customWidth="1"/>
    <col min="3341" max="3341" width="12.85546875" customWidth="1"/>
    <col min="3342" max="3343" width="17.7109375" customWidth="1"/>
    <col min="3344" max="3344" width="14.7109375" customWidth="1"/>
    <col min="3346" max="3350" width="0" hidden="1" customWidth="1"/>
    <col min="3584" max="3584" width="1.42578125" customWidth="1"/>
    <col min="3585" max="3585" width="3.28515625" customWidth="1"/>
    <col min="3586" max="3586" width="34.85546875" customWidth="1"/>
    <col min="3587" max="3587" width="71.85546875" customWidth="1"/>
    <col min="3588" max="3588" width="9.28515625" customWidth="1"/>
    <col min="3589" max="3590" width="7.42578125" customWidth="1"/>
    <col min="3591" max="3591" width="8.42578125" customWidth="1"/>
    <col min="3592" max="3596" width="7.42578125" customWidth="1"/>
    <col min="3597" max="3597" width="12.85546875" customWidth="1"/>
    <col min="3598" max="3599" width="17.7109375" customWidth="1"/>
    <col min="3600" max="3600" width="14.7109375" customWidth="1"/>
    <col min="3602" max="3606" width="0" hidden="1" customWidth="1"/>
    <col min="3840" max="3840" width="1.42578125" customWidth="1"/>
    <col min="3841" max="3841" width="3.28515625" customWidth="1"/>
    <col min="3842" max="3842" width="34.85546875" customWidth="1"/>
    <col min="3843" max="3843" width="71.85546875" customWidth="1"/>
    <col min="3844" max="3844" width="9.28515625" customWidth="1"/>
    <col min="3845" max="3846" width="7.42578125" customWidth="1"/>
    <col min="3847" max="3847" width="8.42578125" customWidth="1"/>
    <col min="3848" max="3852" width="7.42578125" customWidth="1"/>
    <col min="3853" max="3853" width="12.85546875" customWidth="1"/>
    <col min="3854" max="3855" width="17.7109375" customWidth="1"/>
    <col min="3856" max="3856" width="14.7109375" customWidth="1"/>
    <col min="3858" max="3862" width="0" hidden="1" customWidth="1"/>
    <col min="4096" max="4096" width="1.42578125" customWidth="1"/>
    <col min="4097" max="4097" width="3.28515625" customWidth="1"/>
    <col min="4098" max="4098" width="34.85546875" customWidth="1"/>
    <col min="4099" max="4099" width="71.85546875" customWidth="1"/>
    <col min="4100" max="4100" width="9.28515625" customWidth="1"/>
    <col min="4101" max="4102" width="7.42578125" customWidth="1"/>
    <col min="4103" max="4103" width="8.42578125" customWidth="1"/>
    <col min="4104" max="4108" width="7.42578125" customWidth="1"/>
    <col min="4109" max="4109" width="12.85546875" customWidth="1"/>
    <col min="4110" max="4111" width="17.7109375" customWidth="1"/>
    <col min="4112" max="4112" width="14.7109375" customWidth="1"/>
    <col min="4114" max="4118" width="0" hidden="1" customWidth="1"/>
    <col min="4352" max="4352" width="1.42578125" customWidth="1"/>
    <col min="4353" max="4353" width="3.28515625" customWidth="1"/>
    <col min="4354" max="4354" width="34.85546875" customWidth="1"/>
    <col min="4355" max="4355" width="71.85546875" customWidth="1"/>
    <col min="4356" max="4356" width="9.28515625" customWidth="1"/>
    <col min="4357" max="4358" width="7.42578125" customWidth="1"/>
    <col min="4359" max="4359" width="8.42578125" customWidth="1"/>
    <col min="4360" max="4364" width="7.42578125" customWidth="1"/>
    <col min="4365" max="4365" width="12.85546875" customWidth="1"/>
    <col min="4366" max="4367" width="17.7109375" customWidth="1"/>
    <col min="4368" max="4368" width="14.7109375" customWidth="1"/>
    <col min="4370" max="4374" width="0" hidden="1" customWidth="1"/>
    <col min="4608" max="4608" width="1.42578125" customWidth="1"/>
    <col min="4609" max="4609" width="3.28515625" customWidth="1"/>
    <col min="4610" max="4610" width="34.85546875" customWidth="1"/>
    <col min="4611" max="4611" width="71.85546875" customWidth="1"/>
    <col min="4612" max="4612" width="9.28515625" customWidth="1"/>
    <col min="4613" max="4614" width="7.42578125" customWidth="1"/>
    <col min="4615" max="4615" width="8.42578125" customWidth="1"/>
    <col min="4616" max="4620" width="7.42578125" customWidth="1"/>
    <col min="4621" max="4621" width="12.85546875" customWidth="1"/>
    <col min="4622" max="4623" width="17.7109375" customWidth="1"/>
    <col min="4624" max="4624" width="14.7109375" customWidth="1"/>
    <col min="4626" max="4630" width="0" hidden="1" customWidth="1"/>
    <col min="4864" max="4864" width="1.42578125" customWidth="1"/>
    <col min="4865" max="4865" width="3.28515625" customWidth="1"/>
    <col min="4866" max="4866" width="34.85546875" customWidth="1"/>
    <col min="4867" max="4867" width="71.85546875" customWidth="1"/>
    <col min="4868" max="4868" width="9.28515625" customWidth="1"/>
    <col min="4869" max="4870" width="7.42578125" customWidth="1"/>
    <col min="4871" max="4871" width="8.42578125" customWidth="1"/>
    <col min="4872" max="4876" width="7.42578125" customWidth="1"/>
    <col min="4877" max="4877" width="12.85546875" customWidth="1"/>
    <col min="4878" max="4879" width="17.7109375" customWidth="1"/>
    <col min="4880" max="4880" width="14.7109375" customWidth="1"/>
    <col min="4882" max="4886" width="0" hidden="1" customWidth="1"/>
    <col min="5120" max="5120" width="1.42578125" customWidth="1"/>
    <col min="5121" max="5121" width="3.28515625" customWidth="1"/>
    <col min="5122" max="5122" width="34.85546875" customWidth="1"/>
    <col min="5123" max="5123" width="71.85546875" customWidth="1"/>
    <col min="5124" max="5124" width="9.28515625" customWidth="1"/>
    <col min="5125" max="5126" width="7.42578125" customWidth="1"/>
    <col min="5127" max="5127" width="8.42578125" customWidth="1"/>
    <col min="5128" max="5132" width="7.42578125" customWidth="1"/>
    <col min="5133" max="5133" width="12.85546875" customWidth="1"/>
    <col min="5134" max="5135" width="17.7109375" customWidth="1"/>
    <col min="5136" max="5136" width="14.7109375" customWidth="1"/>
    <col min="5138" max="5142" width="0" hidden="1" customWidth="1"/>
    <col min="5376" max="5376" width="1.42578125" customWidth="1"/>
    <col min="5377" max="5377" width="3.28515625" customWidth="1"/>
    <col min="5378" max="5378" width="34.85546875" customWidth="1"/>
    <col min="5379" max="5379" width="71.85546875" customWidth="1"/>
    <col min="5380" max="5380" width="9.28515625" customWidth="1"/>
    <col min="5381" max="5382" width="7.42578125" customWidth="1"/>
    <col min="5383" max="5383" width="8.42578125" customWidth="1"/>
    <col min="5384" max="5388" width="7.42578125" customWidth="1"/>
    <col min="5389" max="5389" width="12.85546875" customWidth="1"/>
    <col min="5390" max="5391" width="17.7109375" customWidth="1"/>
    <col min="5392" max="5392" width="14.7109375" customWidth="1"/>
    <col min="5394" max="5398" width="0" hidden="1" customWidth="1"/>
    <col min="5632" max="5632" width="1.42578125" customWidth="1"/>
    <col min="5633" max="5633" width="3.28515625" customWidth="1"/>
    <col min="5634" max="5634" width="34.85546875" customWidth="1"/>
    <col min="5635" max="5635" width="71.85546875" customWidth="1"/>
    <col min="5636" max="5636" width="9.28515625" customWidth="1"/>
    <col min="5637" max="5638" width="7.42578125" customWidth="1"/>
    <col min="5639" max="5639" width="8.42578125" customWidth="1"/>
    <col min="5640" max="5644" width="7.42578125" customWidth="1"/>
    <col min="5645" max="5645" width="12.85546875" customWidth="1"/>
    <col min="5646" max="5647" width="17.7109375" customWidth="1"/>
    <col min="5648" max="5648" width="14.7109375" customWidth="1"/>
    <col min="5650" max="5654" width="0" hidden="1" customWidth="1"/>
    <col min="5888" max="5888" width="1.42578125" customWidth="1"/>
    <col min="5889" max="5889" width="3.28515625" customWidth="1"/>
    <col min="5890" max="5890" width="34.85546875" customWidth="1"/>
    <col min="5891" max="5891" width="71.85546875" customWidth="1"/>
    <col min="5892" max="5892" width="9.28515625" customWidth="1"/>
    <col min="5893" max="5894" width="7.42578125" customWidth="1"/>
    <col min="5895" max="5895" width="8.42578125" customWidth="1"/>
    <col min="5896" max="5900" width="7.42578125" customWidth="1"/>
    <col min="5901" max="5901" width="12.85546875" customWidth="1"/>
    <col min="5902" max="5903" width="17.7109375" customWidth="1"/>
    <col min="5904" max="5904" width="14.7109375" customWidth="1"/>
    <col min="5906" max="5910" width="0" hidden="1" customWidth="1"/>
    <col min="6144" max="6144" width="1.42578125" customWidth="1"/>
    <col min="6145" max="6145" width="3.28515625" customWidth="1"/>
    <col min="6146" max="6146" width="34.85546875" customWidth="1"/>
    <col min="6147" max="6147" width="71.85546875" customWidth="1"/>
    <col min="6148" max="6148" width="9.28515625" customWidth="1"/>
    <col min="6149" max="6150" width="7.42578125" customWidth="1"/>
    <col min="6151" max="6151" width="8.42578125" customWidth="1"/>
    <col min="6152" max="6156" width="7.42578125" customWidth="1"/>
    <col min="6157" max="6157" width="12.85546875" customWidth="1"/>
    <col min="6158" max="6159" width="17.7109375" customWidth="1"/>
    <col min="6160" max="6160" width="14.7109375" customWidth="1"/>
    <col min="6162" max="6166" width="0" hidden="1" customWidth="1"/>
    <col min="6400" max="6400" width="1.42578125" customWidth="1"/>
    <col min="6401" max="6401" width="3.28515625" customWidth="1"/>
    <col min="6402" max="6402" width="34.85546875" customWidth="1"/>
    <col min="6403" max="6403" width="71.85546875" customWidth="1"/>
    <col min="6404" max="6404" width="9.28515625" customWidth="1"/>
    <col min="6405" max="6406" width="7.42578125" customWidth="1"/>
    <col min="6407" max="6407" width="8.42578125" customWidth="1"/>
    <col min="6408" max="6412" width="7.42578125" customWidth="1"/>
    <col min="6413" max="6413" width="12.85546875" customWidth="1"/>
    <col min="6414" max="6415" width="17.7109375" customWidth="1"/>
    <col min="6416" max="6416" width="14.7109375" customWidth="1"/>
    <col min="6418" max="6422" width="0" hidden="1" customWidth="1"/>
    <col min="6656" max="6656" width="1.42578125" customWidth="1"/>
    <col min="6657" max="6657" width="3.28515625" customWidth="1"/>
    <col min="6658" max="6658" width="34.85546875" customWidth="1"/>
    <col min="6659" max="6659" width="71.85546875" customWidth="1"/>
    <col min="6660" max="6660" width="9.28515625" customWidth="1"/>
    <col min="6661" max="6662" width="7.42578125" customWidth="1"/>
    <col min="6663" max="6663" width="8.42578125" customWidth="1"/>
    <col min="6664" max="6668" width="7.42578125" customWidth="1"/>
    <col min="6669" max="6669" width="12.85546875" customWidth="1"/>
    <col min="6670" max="6671" width="17.7109375" customWidth="1"/>
    <col min="6672" max="6672" width="14.7109375" customWidth="1"/>
    <col min="6674" max="6678" width="0" hidden="1" customWidth="1"/>
    <col min="6912" max="6912" width="1.42578125" customWidth="1"/>
    <col min="6913" max="6913" width="3.28515625" customWidth="1"/>
    <col min="6914" max="6914" width="34.85546875" customWidth="1"/>
    <col min="6915" max="6915" width="71.85546875" customWidth="1"/>
    <col min="6916" max="6916" width="9.28515625" customWidth="1"/>
    <col min="6917" max="6918" width="7.42578125" customWidth="1"/>
    <col min="6919" max="6919" width="8.42578125" customWidth="1"/>
    <col min="6920" max="6924" width="7.42578125" customWidth="1"/>
    <col min="6925" max="6925" width="12.85546875" customWidth="1"/>
    <col min="6926" max="6927" width="17.7109375" customWidth="1"/>
    <col min="6928" max="6928" width="14.7109375" customWidth="1"/>
    <col min="6930" max="6934" width="0" hidden="1" customWidth="1"/>
    <col min="7168" max="7168" width="1.42578125" customWidth="1"/>
    <col min="7169" max="7169" width="3.28515625" customWidth="1"/>
    <col min="7170" max="7170" width="34.85546875" customWidth="1"/>
    <col min="7171" max="7171" width="71.85546875" customWidth="1"/>
    <col min="7172" max="7172" width="9.28515625" customWidth="1"/>
    <col min="7173" max="7174" width="7.42578125" customWidth="1"/>
    <col min="7175" max="7175" width="8.42578125" customWidth="1"/>
    <col min="7176" max="7180" width="7.42578125" customWidth="1"/>
    <col min="7181" max="7181" width="12.85546875" customWidth="1"/>
    <col min="7182" max="7183" width="17.7109375" customWidth="1"/>
    <col min="7184" max="7184" width="14.7109375" customWidth="1"/>
    <col min="7186" max="7190" width="0" hidden="1" customWidth="1"/>
    <col min="7424" max="7424" width="1.42578125" customWidth="1"/>
    <col min="7425" max="7425" width="3.28515625" customWidth="1"/>
    <col min="7426" max="7426" width="34.85546875" customWidth="1"/>
    <col min="7427" max="7427" width="71.85546875" customWidth="1"/>
    <col min="7428" max="7428" width="9.28515625" customWidth="1"/>
    <col min="7429" max="7430" width="7.42578125" customWidth="1"/>
    <col min="7431" max="7431" width="8.42578125" customWidth="1"/>
    <col min="7432" max="7436" width="7.42578125" customWidth="1"/>
    <col min="7437" max="7437" width="12.85546875" customWidth="1"/>
    <col min="7438" max="7439" width="17.7109375" customWidth="1"/>
    <col min="7440" max="7440" width="14.7109375" customWidth="1"/>
    <col min="7442" max="7446" width="0" hidden="1" customWidth="1"/>
    <col min="7680" max="7680" width="1.42578125" customWidth="1"/>
    <col min="7681" max="7681" width="3.28515625" customWidth="1"/>
    <col min="7682" max="7682" width="34.85546875" customWidth="1"/>
    <col min="7683" max="7683" width="71.85546875" customWidth="1"/>
    <col min="7684" max="7684" width="9.28515625" customWidth="1"/>
    <col min="7685" max="7686" width="7.42578125" customWidth="1"/>
    <col min="7687" max="7687" width="8.42578125" customWidth="1"/>
    <col min="7688" max="7692" width="7.42578125" customWidth="1"/>
    <col min="7693" max="7693" width="12.85546875" customWidth="1"/>
    <col min="7694" max="7695" width="17.7109375" customWidth="1"/>
    <col min="7696" max="7696" width="14.7109375" customWidth="1"/>
    <col min="7698" max="7702" width="0" hidden="1" customWidth="1"/>
    <col min="7936" max="7936" width="1.42578125" customWidth="1"/>
    <col min="7937" max="7937" width="3.28515625" customWidth="1"/>
    <col min="7938" max="7938" width="34.85546875" customWidth="1"/>
    <col min="7939" max="7939" width="71.85546875" customWidth="1"/>
    <col min="7940" max="7940" width="9.28515625" customWidth="1"/>
    <col min="7941" max="7942" width="7.42578125" customWidth="1"/>
    <col min="7943" max="7943" width="8.42578125" customWidth="1"/>
    <col min="7944" max="7948" width="7.42578125" customWidth="1"/>
    <col min="7949" max="7949" width="12.85546875" customWidth="1"/>
    <col min="7950" max="7951" width="17.7109375" customWidth="1"/>
    <col min="7952" max="7952" width="14.7109375" customWidth="1"/>
    <col min="7954" max="7958" width="0" hidden="1" customWidth="1"/>
    <col min="8192" max="8192" width="1.42578125" customWidth="1"/>
    <col min="8193" max="8193" width="3.28515625" customWidth="1"/>
    <col min="8194" max="8194" width="34.85546875" customWidth="1"/>
    <col min="8195" max="8195" width="71.85546875" customWidth="1"/>
    <col min="8196" max="8196" width="9.28515625" customWidth="1"/>
    <col min="8197" max="8198" width="7.42578125" customWidth="1"/>
    <col min="8199" max="8199" width="8.42578125" customWidth="1"/>
    <col min="8200" max="8204" width="7.42578125" customWidth="1"/>
    <col min="8205" max="8205" width="12.85546875" customWidth="1"/>
    <col min="8206" max="8207" width="17.7109375" customWidth="1"/>
    <col min="8208" max="8208" width="14.7109375" customWidth="1"/>
    <col min="8210" max="8214" width="0" hidden="1" customWidth="1"/>
    <col min="8448" max="8448" width="1.42578125" customWidth="1"/>
    <col min="8449" max="8449" width="3.28515625" customWidth="1"/>
    <col min="8450" max="8450" width="34.85546875" customWidth="1"/>
    <col min="8451" max="8451" width="71.85546875" customWidth="1"/>
    <col min="8452" max="8452" width="9.28515625" customWidth="1"/>
    <col min="8453" max="8454" width="7.42578125" customWidth="1"/>
    <col min="8455" max="8455" width="8.42578125" customWidth="1"/>
    <col min="8456" max="8460" width="7.42578125" customWidth="1"/>
    <col min="8461" max="8461" width="12.85546875" customWidth="1"/>
    <col min="8462" max="8463" width="17.7109375" customWidth="1"/>
    <col min="8464" max="8464" width="14.7109375" customWidth="1"/>
    <col min="8466" max="8470" width="0" hidden="1" customWidth="1"/>
    <col min="8704" max="8704" width="1.42578125" customWidth="1"/>
    <col min="8705" max="8705" width="3.28515625" customWidth="1"/>
    <col min="8706" max="8706" width="34.85546875" customWidth="1"/>
    <col min="8707" max="8707" width="71.85546875" customWidth="1"/>
    <col min="8708" max="8708" width="9.28515625" customWidth="1"/>
    <col min="8709" max="8710" width="7.42578125" customWidth="1"/>
    <col min="8711" max="8711" width="8.42578125" customWidth="1"/>
    <col min="8712" max="8716" width="7.42578125" customWidth="1"/>
    <col min="8717" max="8717" width="12.85546875" customWidth="1"/>
    <col min="8718" max="8719" width="17.7109375" customWidth="1"/>
    <col min="8720" max="8720" width="14.7109375" customWidth="1"/>
    <col min="8722" max="8726" width="0" hidden="1" customWidth="1"/>
    <col min="8960" max="8960" width="1.42578125" customWidth="1"/>
    <col min="8961" max="8961" width="3.28515625" customWidth="1"/>
    <col min="8962" max="8962" width="34.85546875" customWidth="1"/>
    <col min="8963" max="8963" width="71.85546875" customWidth="1"/>
    <col min="8964" max="8964" width="9.28515625" customWidth="1"/>
    <col min="8965" max="8966" width="7.42578125" customWidth="1"/>
    <col min="8967" max="8967" width="8.42578125" customWidth="1"/>
    <col min="8968" max="8972" width="7.42578125" customWidth="1"/>
    <col min="8973" max="8973" width="12.85546875" customWidth="1"/>
    <col min="8974" max="8975" width="17.7109375" customWidth="1"/>
    <col min="8976" max="8976" width="14.7109375" customWidth="1"/>
    <col min="8978" max="8982" width="0" hidden="1" customWidth="1"/>
    <col min="9216" max="9216" width="1.42578125" customWidth="1"/>
    <col min="9217" max="9217" width="3.28515625" customWidth="1"/>
    <col min="9218" max="9218" width="34.85546875" customWidth="1"/>
    <col min="9219" max="9219" width="71.85546875" customWidth="1"/>
    <col min="9220" max="9220" width="9.28515625" customWidth="1"/>
    <col min="9221" max="9222" width="7.42578125" customWidth="1"/>
    <col min="9223" max="9223" width="8.42578125" customWidth="1"/>
    <col min="9224" max="9228" width="7.42578125" customWidth="1"/>
    <col min="9229" max="9229" width="12.85546875" customWidth="1"/>
    <col min="9230" max="9231" width="17.7109375" customWidth="1"/>
    <col min="9232" max="9232" width="14.7109375" customWidth="1"/>
    <col min="9234" max="9238" width="0" hidden="1" customWidth="1"/>
    <col min="9472" max="9472" width="1.42578125" customWidth="1"/>
    <col min="9473" max="9473" width="3.28515625" customWidth="1"/>
    <col min="9474" max="9474" width="34.85546875" customWidth="1"/>
    <col min="9475" max="9475" width="71.85546875" customWidth="1"/>
    <col min="9476" max="9476" width="9.28515625" customWidth="1"/>
    <col min="9477" max="9478" width="7.42578125" customWidth="1"/>
    <col min="9479" max="9479" width="8.42578125" customWidth="1"/>
    <col min="9480" max="9484" width="7.42578125" customWidth="1"/>
    <col min="9485" max="9485" width="12.85546875" customWidth="1"/>
    <col min="9486" max="9487" width="17.7109375" customWidth="1"/>
    <col min="9488" max="9488" width="14.7109375" customWidth="1"/>
    <col min="9490" max="9494" width="0" hidden="1" customWidth="1"/>
    <col min="9728" max="9728" width="1.42578125" customWidth="1"/>
    <col min="9729" max="9729" width="3.28515625" customWidth="1"/>
    <col min="9730" max="9730" width="34.85546875" customWidth="1"/>
    <col min="9731" max="9731" width="71.85546875" customWidth="1"/>
    <col min="9732" max="9732" width="9.28515625" customWidth="1"/>
    <col min="9733" max="9734" width="7.42578125" customWidth="1"/>
    <col min="9735" max="9735" width="8.42578125" customWidth="1"/>
    <col min="9736" max="9740" width="7.42578125" customWidth="1"/>
    <col min="9741" max="9741" width="12.85546875" customWidth="1"/>
    <col min="9742" max="9743" width="17.7109375" customWidth="1"/>
    <col min="9744" max="9744" width="14.7109375" customWidth="1"/>
    <col min="9746" max="9750" width="0" hidden="1" customWidth="1"/>
    <col min="9984" max="9984" width="1.42578125" customWidth="1"/>
    <col min="9985" max="9985" width="3.28515625" customWidth="1"/>
    <col min="9986" max="9986" width="34.85546875" customWidth="1"/>
    <col min="9987" max="9987" width="71.85546875" customWidth="1"/>
    <col min="9988" max="9988" width="9.28515625" customWidth="1"/>
    <col min="9989" max="9990" width="7.42578125" customWidth="1"/>
    <col min="9991" max="9991" width="8.42578125" customWidth="1"/>
    <col min="9992" max="9996" width="7.42578125" customWidth="1"/>
    <col min="9997" max="9997" width="12.85546875" customWidth="1"/>
    <col min="9998" max="9999" width="17.7109375" customWidth="1"/>
    <col min="10000" max="10000" width="14.7109375" customWidth="1"/>
    <col min="10002" max="10006" width="0" hidden="1" customWidth="1"/>
    <col min="10240" max="10240" width="1.42578125" customWidth="1"/>
    <col min="10241" max="10241" width="3.28515625" customWidth="1"/>
    <col min="10242" max="10242" width="34.85546875" customWidth="1"/>
    <col min="10243" max="10243" width="71.85546875" customWidth="1"/>
    <col min="10244" max="10244" width="9.28515625" customWidth="1"/>
    <col min="10245" max="10246" width="7.42578125" customWidth="1"/>
    <col min="10247" max="10247" width="8.42578125" customWidth="1"/>
    <col min="10248" max="10252" width="7.42578125" customWidth="1"/>
    <col min="10253" max="10253" width="12.85546875" customWidth="1"/>
    <col min="10254" max="10255" width="17.7109375" customWidth="1"/>
    <col min="10256" max="10256" width="14.7109375" customWidth="1"/>
    <col min="10258" max="10262" width="0" hidden="1" customWidth="1"/>
    <col min="10496" max="10496" width="1.42578125" customWidth="1"/>
    <col min="10497" max="10497" width="3.28515625" customWidth="1"/>
    <col min="10498" max="10498" width="34.85546875" customWidth="1"/>
    <col min="10499" max="10499" width="71.85546875" customWidth="1"/>
    <col min="10500" max="10500" width="9.28515625" customWidth="1"/>
    <col min="10501" max="10502" width="7.42578125" customWidth="1"/>
    <col min="10503" max="10503" width="8.42578125" customWidth="1"/>
    <col min="10504" max="10508" width="7.42578125" customWidth="1"/>
    <col min="10509" max="10509" width="12.85546875" customWidth="1"/>
    <col min="10510" max="10511" width="17.7109375" customWidth="1"/>
    <col min="10512" max="10512" width="14.7109375" customWidth="1"/>
    <col min="10514" max="10518" width="0" hidden="1" customWidth="1"/>
    <col min="10752" max="10752" width="1.42578125" customWidth="1"/>
    <col min="10753" max="10753" width="3.28515625" customWidth="1"/>
    <col min="10754" max="10754" width="34.85546875" customWidth="1"/>
    <col min="10755" max="10755" width="71.85546875" customWidth="1"/>
    <col min="10756" max="10756" width="9.28515625" customWidth="1"/>
    <col min="10757" max="10758" width="7.42578125" customWidth="1"/>
    <col min="10759" max="10759" width="8.42578125" customWidth="1"/>
    <col min="10760" max="10764" width="7.42578125" customWidth="1"/>
    <col min="10765" max="10765" width="12.85546875" customWidth="1"/>
    <col min="10766" max="10767" width="17.7109375" customWidth="1"/>
    <col min="10768" max="10768" width="14.7109375" customWidth="1"/>
    <col min="10770" max="10774" width="0" hidden="1" customWidth="1"/>
    <col min="11008" max="11008" width="1.42578125" customWidth="1"/>
    <col min="11009" max="11009" width="3.28515625" customWidth="1"/>
    <col min="11010" max="11010" width="34.85546875" customWidth="1"/>
    <col min="11011" max="11011" width="71.85546875" customWidth="1"/>
    <col min="11012" max="11012" width="9.28515625" customWidth="1"/>
    <col min="11013" max="11014" width="7.42578125" customWidth="1"/>
    <col min="11015" max="11015" width="8.42578125" customWidth="1"/>
    <col min="11016" max="11020" width="7.42578125" customWidth="1"/>
    <col min="11021" max="11021" width="12.85546875" customWidth="1"/>
    <col min="11022" max="11023" width="17.7109375" customWidth="1"/>
    <col min="11024" max="11024" width="14.7109375" customWidth="1"/>
    <col min="11026" max="11030" width="0" hidden="1" customWidth="1"/>
    <col min="11264" max="11264" width="1.42578125" customWidth="1"/>
    <col min="11265" max="11265" width="3.28515625" customWidth="1"/>
    <col min="11266" max="11266" width="34.85546875" customWidth="1"/>
    <col min="11267" max="11267" width="71.85546875" customWidth="1"/>
    <col min="11268" max="11268" width="9.28515625" customWidth="1"/>
    <col min="11269" max="11270" width="7.42578125" customWidth="1"/>
    <col min="11271" max="11271" width="8.42578125" customWidth="1"/>
    <col min="11272" max="11276" width="7.42578125" customWidth="1"/>
    <col min="11277" max="11277" width="12.85546875" customWidth="1"/>
    <col min="11278" max="11279" width="17.7109375" customWidth="1"/>
    <col min="11280" max="11280" width="14.7109375" customWidth="1"/>
    <col min="11282" max="11286" width="0" hidden="1" customWidth="1"/>
    <col min="11520" max="11520" width="1.42578125" customWidth="1"/>
    <col min="11521" max="11521" width="3.28515625" customWidth="1"/>
    <col min="11522" max="11522" width="34.85546875" customWidth="1"/>
    <col min="11523" max="11523" width="71.85546875" customWidth="1"/>
    <col min="11524" max="11524" width="9.28515625" customWidth="1"/>
    <col min="11525" max="11526" width="7.42578125" customWidth="1"/>
    <col min="11527" max="11527" width="8.42578125" customWidth="1"/>
    <col min="11528" max="11532" width="7.42578125" customWidth="1"/>
    <col min="11533" max="11533" width="12.85546875" customWidth="1"/>
    <col min="11534" max="11535" width="17.7109375" customWidth="1"/>
    <col min="11536" max="11536" width="14.7109375" customWidth="1"/>
    <col min="11538" max="11542" width="0" hidden="1" customWidth="1"/>
    <col min="11776" max="11776" width="1.42578125" customWidth="1"/>
    <col min="11777" max="11777" width="3.28515625" customWidth="1"/>
    <col min="11778" max="11778" width="34.85546875" customWidth="1"/>
    <col min="11779" max="11779" width="71.85546875" customWidth="1"/>
    <col min="11780" max="11780" width="9.28515625" customWidth="1"/>
    <col min="11781" max="11782" width="7.42578125" customWidth="1"/>
    <col min="11783" max="11783" width="8.42578125" customWidth="1"/>
    <col min="11784" max="11788" width="7.42578125" customWidth="1"/>
    <col min="11789" max="11789" width="12.85546875" customWidth="1"/>
    <col min="11790" max="11791" width="17.7109375" customWidth="1"/>
    <col min="11792" max="11792" width="14.7109375" customWidth="1"/>
    <col min="11794" max="11798" width="0" hidden="1" customWidth="1"/>
    <col min="12032" max="12032" width="1.42578125" customWidth="1"/>
    <col min="12033" max="12033" width="3.28515625" customWidth="1"/>
    <col min="12034" max="12034" width="34.85546875" customWidth="1"/>
    <col min="12035" max="12035" width="71.85546875" customWidth="1"/>
    <col min="12036" max="12036" width="9.28515625" customWidth="1"/>
    <col min="12037" max="12038" width="7.42578125" customWidth="1"/>
    <col min="12039" max="12039" width="8.42578125" customWidth="1"/>
    <col min="12040" max="12044" width="7.42578125" customWidth="1"/>
    <col min="12045" max="12045" width="12.85546875" customWidth="1"/>
    <col min="12046" max="12047" width="17.7109375" customWidth="1"/>
    <col min="12048" max="12048" width="14.7109375" customWidth="1"/>
    <col min="12050" max="12054" width="0" hidden="1" customWidth="1"/>
    <col min="12288" max="12288" width="1.42578125" customWidth="1"/>
    <col min="12289" max="12289" width="3.28515625" customWidth="1"/>
    <col min="12290" max="12290" width="34.85546875" customWidth="1"/>
    <col min="12291" max="12291" width="71.85546875" customWidth="1"/>
    <col min="12292" max="12292" width="9.28515625" customWidth="1"/>
    <col min="12293" max="12294" width="7.42578125" customWidth="1"/>
    <col min="12295" max="12295" width="8.42578125" customWidth="1"/>
    <col min="12296" max="12300" width="7.42578125" customWidth="1"/>
    <col min="12301" max="12301" width="12.85546875" customWidth="1"/>
    <col min="12302" max="12303" width="17.7109375" customWidth="1"/>
    <col min="12304" max="12304" width="14.7109375" customWidth="1"/>
    <col min="12306" max="12310" width="0" hidden="1" customWidth="1"/>
    <col min="12544" max="12544" width="1.42578125" customWidth="1"/>
    <col min="12545" max="12545" width="3.28515625" customWidth="1"/>
    <col min="12546" max="12546" width="34.85546875" customWidth="1"/>
    <col min="12547" max="12547" width="71.85546875" customWidth="1"/>
    <col min="12548" max="12548" width="9.28515625" customWidth="1"/>
    <col min="12549" max="12550" width="7.42578125" customWidth="1"/>
    <col min="12551" max="12551" width="8.42578125" customWidth="1"/>
    <col min="12552" max="12556" width="7.42578125" customWidth="1"/>
    <col min="12557" max="12557" width="12.85546875" customWidth="1"/>
    <col min="12558" max="12559" width="17.7109375" customWidth="1"/>
    <col min="12560" max="12560" width="14.7109375" customWidth="1"/>
    <col min="12562" max="12566" width="0" hidden="1" customWidth="1"/>
    <col min="12800" max="12800" width="1.42578125" customWidth="1"/>
    <col min="12801" max="12801" width="3.28515625" customWidth="1"/>
    <col min="12802" max="12802" width="34.85546875" customWidth="1"/>
    <col min="12803" max="12803" width="71.85546875" customWidth="1"/>
    <col min="12804" max="12804" width="9.28515625" customWidth="1"/>
    <col min="12805" max="12806" width="7.42578125" customWidth="1"/>
    <col min="12807" max="12807" width="8.42578125" customWidth="1"/>
    <col min="12808" max="12812" width="7.42578125" customWidth="1"/>
    <col min="12813" max="12813" width="12.85546875" customWidth="1"/>
    <col min="12814" max="12815" width="17.7109375" customWidth="1"/>
    <col min="12816" max="12816" width="14.7109375" customWidth="1"/>
    <col min="12818" max="12822" width="0" hidden="1" customWidth="1"/>
    <col min="13056" max="13056" width="1.42578125" customWidth="1"/>
    <col min="13057" max="13057" width="3.28515625" customWidth="1"/>
    <col min="13058" max="13058" width="34.85546875" customWidth="1"/>
    <col min="13059" max="13059" width="71.85546875" customWidth="1"/>
    <col min="13060" max="13060" width="9.28515625" customWidth="1"/>
    <col min="13061" max="13062" width="7.42578125" customWidth="1"/>
    <col min="13063" max="13063" width="8.42578125" customWidth="1"/>
    <col min="13064" max="13068" width="7.42578125" customWidth="1"/>
    <col min="13069" max="13069" width="12.85546875" customWidth="1"/>
    <col min="13070" max="13071" width="17.7109375" customWidth="1"/>
    <col min="13072" max="13072" width="14.7109375" customWidth="1"/>
    <col min="13074" max="13078" width="0" hidden="1" customWidth="1"/>
    <col min="13312" max="13312" width="1.42578125" customWidth="1"/>
    <col min="13313" max="13313" width="3.28515625" customWidth="1"/>
    <col min="13314" max="13314" width="34.85546875" customWidth="1"/>
    <col min="13315" max="13315" width="71.85546875" customWidth="1"/>
    <col min="13316" max="13316" width="9.28515625" customWidth="1"/>
    <col min="13317" max="13318" width="7.42578125" customWidth="1"/>
    <col min="13319" max="13319" width="8.42578125" customWidth="1"/>
    <col min="13320" max="13324" width="7.42578125" customWidth="1"/>
    <col min="13325" max="13325" width="12.85546875" customWidth="1"/>
    <col min="13326" max="13327" width="17.7109375" customWidth="1"/>
    <col min="13328" max="13328" width="14.7109375" customWidth="1"/>
    <col min="13330" max="13334" width="0" hidden="1" customWidth="1"/>
    <col min="13568" max="13568" width="1.42578125" customWidth="1"/>
    <col min="13569" max="13569" width="3.28515625" customWidth="1"/>
    <col min="13570" max="13570" width="34.85546875" customWidth="1"/>
    <col min="13571" max="13571" width="71.85546875" customWidth="1"/>
    <col min="13572" max="13572" width="9.28515625" customWidth="1"/>
    <col min="13573" max="13574" width="7.42578125" customWidth="1"/>
    <col min="13575" max="13575" width="8.42578125" customWidth="1"/>
    <col min="13576" max="13580" width="7.42578125" customWidth="1"/>
    <col min="13581" max="13581" width="12.85546875" customWidth="1"/>
    <col min="13582" max="13583" width="17.7109375" customWidth="1"/>
    <col min="13584" max="13584" width="14.7109375" customWidth="1"/>
    <col min="13586" max="13590" width="0" hidden="1" customWidth="1"/>
    <col min="13824" max="13824" width="1.42578125" customWidth="1"/>
    <col min="13825" max="13825" width="3.28515625" customWidth="1"/>
    <col min="13826" max="13826" width="34.85546875" customWidth="1"/>
    <col min="13827" max="13827" width="71.85546875" customWidth="1"/>
    <col min="13828" max="13828" width="9.28515625" customWidth="1"/>
    <col min="13829" max="13830" width="7.42578125" customWidth="1"/>
    <col min="13831" max="13831" width="8.42578125" customWidth="1"/>
    <col min="13832" max="13836" width="7.42578125" customWidth="1"/>
    <col min="13837" max="13837" width="12.85546875" customWidth="1"/>
    <col min="13838" max="13839" width="17.7109375" customWidth="1"/>
    <col min="13840" max="13840" width="14.7109375" customWidth="1"/>
    <col min="13842" max="13846" width="0" hidden="1" customWidth="1"/>
    <col min="14080" max="14080" width="1.42578125" customWidth="1"/>
    <col min="14081" max="14081" width="3.28515625" customWidth="1"/>
    <col min="14082" max="14082" width="34.85546875" customWidth="1"/>
    <col min="14083" max="14083" width="71.85546875" customWidth="1"/>
    <col min="14084" max="14084" width="9.28515625" customWidth="1"/>
    <col min="14085" max="14086" width="7.42578125" customWidth="1"/>
    <col min="14087" max="14087" width="8.42578125" customWidth="1"/>
    <col min="14088" max="14092" width="7.42578125" customWidth="1"/>
    <col min="14093" max="14093" width="12.85546875" customWidth="1"/>
    <col min="14094" max="14095" width="17.7109375" customWidth="1"/>
    <col min="14096" max="14096" width="14.7109375" customWidth="1"/>
    <col min="14098" max="14102" width="0" hidden="1" customWidth="1"/>
    <col min="14336" max="14336" width="1.42578125" customWidth="1"/>
    <col min="14337" max="14337" width="3.28515625" customWidth="1"/>
    <col min="14338" max="14338" width="34.85546875" customWidth="1"/>
    <col min="14339" max="14339" width="71.85546875" customWidth="1"/>
    <col min="14340" max="14340" width="9.28515625" customWidth="1"/>
    <col min="14341" max="14342" width="7.42578125" customWidth="1"/>
    <col min="14343" max="14343" width="8.42578125" customWidth="1"/>
    <col min="14344" max="14348" width="7.42578125" customWidth="1"/>
    <col min="14349" max="14349" width="12.85546875" customWidth="1"/>
    <col min="14350" max="14351" width="17.7109375" customWidth="1"/>
    <col min="14352" max="14352" width="14.7109375" customWidth="1"/>
    <col min="14354" max="14358" width="0" hidden="1" customWidth="1"/>
    <col min="14592" max="14592" width="1.42578125" customWidth="1"/>
    <col min="14593" max="14593" width="3.28515625" customWidth="1"/>
    <col min="14594" max="14594" width="34.85546875" customWidth="1"/>
    <col min="14595" max="14595" width="71.85546875" customWidth="1"/>
    <col min="14596" max="14596" width="9.28515625" customWidth="1"/>
    <col min="14597" max="14598" width="7.42578125" customWidth="1"/>
    <col min="14599" max="14599" width="8.42578125" customWidth="1"/>
    <col min="14600" max="14604" width="7.42578125" customWidth="1"/>
    <col min="14605" max="14605" width="12.85546875" customWidth="1"/>
    <col min="14606" max="14607" width="17.7109375" customWidth="1"/>
    <col min="14608" max="14608" width="14.7109375" customWidth="1"/>
    <col min="14610" max="14614" width="0" hidden="1" customWidth="1"/>
    <col min="14848" max="14848" width="1.42578125" customWidth="1"/>
    <col min="14849" max="14849" width="3.28515625" customWidth="1"/>
    <col min="14850" max="14850" width="34.85546875" customWidth="1"/>
    <col min="14851" max="14851" width="71.85546875" customWidth="1"/>
    <col min="14852" max="14852" width="9.28515625" customWidth="1"/>
    <col min="14853" max="14854" width="7.42578125" customWidth="1"/>
    <col min="14855" max="14855" width="8.42578125" customWidth="1"/>
    <col min="14856" max="14860" width="7.42578125" customWidth="1"/>
    <col min="14861" max="14861" width="12.85546875" customWidth="1"/>
    <col min="14862" max="14863" width="17.7109375" customWidth="1"/>
    <col min="14864" max="14864" width="14.7109375" customWidth="1"/>
    <col min="14866" max="14870" width="0" hidden="1" customWidth="1"/>
    <col min="15104" max="15104" width="1.42578125" customWidth="1"/>
    <col min="15105" max="15105" width="3.28515625" customWidth="1"/>
    <col min="15106" max="15106" width="34.85546875" customWidth="1"/>
    <col min="15107" max="15107" width="71.85546875" customWidth="1"/>
    <col min="15108" max="15108" width="9.28515625" customWidth="1"/>
    <col min="15109" max="15110" width="7.42578125" customWidth="1"/>
    <col min="15111" max="15111" width="8.42578125" customWidth="1"/>
    <col min="15112" max="15116" width="7.42578125" customWidth="1"/>
    <col min="15117" max="15117" width="12.85546875" customWidth="1"/>
    <col min="15118" max="15119" width="17.7109375" customWidth="1"/>
    <col min="15120" max="15120" width="14.7109375" customWidth="1"/>
    <col min="15122" max="15126" width="0" hidden="1" customWidth="1"/>
    <col min="15360" max="15360" width="1.42578125" customWidth="1"/>
    <col min="15361" max="15361" width="3.28515625" customWidth="1"/>
    <col min="15362" max="15362" width="34.85546875" customWidth="1"/>
    <col min="15363" max="15363" width="71.85546875" customWidth="1"/>
    <col min="15364" max="15364" width="9.28515625" customWidth="1"/>
    <col min="15365" max="15366" width="7.42578125" customWidth="1"/>
    <col min="15367" max="15367" width="8.42578125" customWidth="1"/>
    <col min="15368" max="15372" width="7.42578125" customWidth="1"/>
    <col min="15373" max="15373" width="12.85546875" customWidth="1"/>
    <col min="15374" max="15375" width="17.7109375" customWidth="1"/>
    <col min="15376" max="15376" width="14.7109375" customWidth="1"/>
    <col min="15378" max="15382" width="0" hidden="1" customWidth="1"/>
    <col min="15616" max="15616" width="1.42578125" customWidth="1"/>
    <col min="15617" max="15617" width="3.28515625" customWidth="1"/>
    <col min="15618" max="15618" width="34.85546875" customWidth="1"/>
    <col min="15619" max="15619" width="71.85546875" customWidth="1"/>
    <col min="15620" max="15620" width="9.28515625" customWidth="1"/>
    <col min="15621" max="15622" width="7.42578125" customWidth="1"/>
    <col min="15623" max="15623" width="8.42578125" customWidth="1"/>
    <col min="15624" max="15628" width="7.42578125" customWidth="1"/>
    <col min="15629" max="15629" width="12.85546875" customWidth="1"/>
    <col min="15630" max="15631" width="17.7109375" customWidth="1"/>
    <col min="15632" max="15632" width="14.7109375" customWidth="1"/>
    <col min="15634" max="15638" width="0" hidden="1" customWidth="1"/>
    <col min="15872" max="15872" width="1.42578125" customWidth="1"/>
    <col min="15873" max="15873" width="3.28515625" customWidth="1"/>
    <col min="15874" max="15874" width="34.85546875" customWidth="1"/>
    <col min="15875" max="15875" width="71.85546875" customWidth="1"/>
    <col min="15876" max="15876" width="9.28515625" customWidth="1"/>
    <col min="15877" max="15878" width="7.42578125" customWidth="1"/>
    <col min="15879" max="15879" width="8.42578125" customWidth="1"/>
    <col min="15880" max="15884" width="7.42578125" customWidth="1"/>
    <col min="15885" max="15885" width="12.85546875" customWidth="1"/>
    <col min="15886" max="15887" width="17.7109375" customWidth="1"/>
    <col min="15888" max="15888" width="14.7109375" customWidth="1"/>
    <col min="15890" max="15894" width="0" hidden="1" customWidth="1"/>
    <col min="16128" max="16128" width="1.42578125" customWidth="1"/>
    <col min="16129" max="16129" width="3.28515625" customWidth="1"/>
    <col min="16130" max="16130" width="34.85546875" customWidth="1"/>
    <col min="16131" max="16131" width="71.85546875" customWidth="1"/>
    <col min="16132" max="16132" width="9.28515625" customWidth="1"/>
    <col min="16133" max="16134" width="7.42578125" customWidth="1"/>
    <col min="16135" max="16135" width="8.42578125" customWidth="1"/>
    <col min="16136" max="16140" width="7.42578125" customWidth="1"/>
    <col min="16141" max="16141" width="12.85546875" customWidth="1"/>
    <col min="16142" max="16143" width="17.7109375" customWidth="1"/>
    <col min="16144" max="16144" width="14.7109375" customWidth="1"/>
    <col min="16146" max="16150" width="0" hidden="1" customWidth="1"/>
  </cols>
  <sheetData>
    <row r="1" spans="2:20" ht="14.25" customHeight="1" thickBot="1" x14ac:dyDescent="0.3">
      <c r="P1" s="63" t="s">
        <v>126</v>
      </c>
      <c r="Q1" s="64"/>
    </row>
    <row r="2" spans="2:20" ht="21.75" customHeight="1" thickBot="1" x14ac:dyDescent="0.3">
      <c r="B2" s="65" t="s">
        <v>119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S2" s="1" t="s">
        <v>83</v>
      </c>
      <c r="T2" s="1" t="s">
        <v>84</v>
      </c>
    </row>
    <row r="3" spans="2:20" ht="32.25" customHeight="1" x14ac:dyDescent="0.25">
      <c r="B3" s="68" t="s">
        <v>68</v>
      </c>
      <c r="C3" s="69"/>
      <c r="D3" s="70"/>
      <c r="E3" s="71" t="s">
        <v>39</v>
      </c>
      <c r="F3" s="72"/>
      <c r="G3" s="72"/>
      <c r="H3" s="72"/>
      <c r="I3" s="72"/>
      <c r="J3" s="72"/>
      <c r="K3" s="72"/>
      <c r="L3" s="72"/>
      <c r="M3" s="73"/>
      <c r="N3" s="74" t="s">
        <v>40</v>
      </c>
      <c r="O3" s="92"/>
      <c r="P3" s="76" t="s">
        <v>116</v>
      </c>
      <c r="Q3" s="78" t="s">
        <v>41</v>
      </c>
    </row>
    <row r="4" spans="2:20" ht="76.5" customHeight="1" thickBot="1" x14ac:dyDescent="0.3">
      <c r="B4" s="2" t="s">
        <v>37</v>
      </c>
      <c r="C4" s="3" t="s">
        <v>38</v>
      </c>
      <c r="D4" s="4" t="s">
        <v>0</v>
      </c>
      <c r="E4" s="5" t="s">
        <v>25</v>
      </c>
      <c r="F4" s="6" t="s">
        <v>4</v>
      </c>
      <c r="G4" s="6" t="s">
        <v>42</v>
      </c>
      <c r="H4" s="6" t="s">
        <v>19</v>
      </c>
      <c r="I4" s="6" t="s">
        <v>43</v>
      </c>
      <c r="J4" s="6" t="s">
        <v>44</v>
      </c>
      <c r="K4" s="6" t="s">
        <v>45</v>
      </c>
      <c r="L4" s="6" t="s">
        <v>85</v>
      </c>
      <c r="M4" s="7" t="s">
        <v>86</v>
      </c>
      <c r="N4" s="75"/>
      <c r="O4" s="93" t="s">
        <v>127</v>
      </c>
      <c r="P4" s="77"/>
      <c r="Q4" s="79"/>
    </row>
    <row r="5" spans="2:20" x14ac:dyDescent="0.25">
      <c r="B5" s="55" t="s">
        <v>1</v>
      </c>
      <c r="C5" s="51" t="s">
        <v>46</v>
      </c>
      <c r="D5" s="8" t="s">
        <v>87</v>
      </c>
      <c r="E5" s="57">
        <v>27000</v>
      </c>
      <c r="F5" s="58"/>
      <c r="G5" s="9"/>
      <c r="H5" s="9"/>
      <c r="I5" s="9"/>
      <c r="J5" s="9"/>
      <c r="K5" s="9"/>
      <c r="L5" s="9"/>
      <c r="M5" s="10"/>
      <c r="N5" s="11">
        <f>E5+F5+G5+H5+I5+J5+K5+L5+M5</f>
        <v>27000</v>
      </c>
      <c r="O5" s="94"/>
      <c r="P5" s="12"/>
      <c r="Q5" s="13">
        <f>N5*P5</f>
        <v>0</v>
      </c>
      <c r="S5">
        <v>105000</v>
      </c>
      <c r="T5" s="14">
        <f>Q5-S5</f>
        <v>-105000</v>
      </c>
    </row>
    <row r="6" spans="2:20" x14ac:dyDescent="0.25">
      <c r="B6" s="56"/>
      <c r="C6" s="51"/>
      <c r="D6" s="15" t="s">
        <v>76</v>
      </c>
      <c r="E6" s="59">
        <f>E5*5/100</f>
        <v>1350</v>
      </c>
      <c r="F6" s="60"/>
      <c r="G6" s="16"/>
      <c r="H6" s="16"/>
      <c r="I6" s="16"/>
      <c r="J6" s="16"/>
      <c r="K6" s="16"/>
      <c r="L6" s="16"/>
      <c r="M6" s="17"/>
      <c r="N6" s="18">
        <f>E6+F6+G6+H6+I6+J6+K6+L6+M6</f>
        <v>1350</v>
      </c>
      <c r="O6" s="95"/>
      <c r="P6" s="19"/>
      <c r="Q6" s="20">
        <f t="shared" ref="Q6:Q50" si="0">N6*P6</f>
        <v>0</v>
      </c>
      <c r="S6">
        <v>9000</v>
      </c>
      <c r="T6" s="14">
        <f t="shared" ref="T6:T50" si="1">Q6-S6</f>
        <v>-9000</v>
      </c>
    </row>
    <row r="7" spans="2:20" x14ac:dyDescent="0.25">
      <c r="B7" s="21" t="s">
        <v>2</v>
      </c>
      <c r="C7" s="51"/>
      <c r="D7" s="15" t="s">
        <v>70</v>
      </c>
      <c r="E7" s="61">
        <v>30</v>
      </c>
      <c r="F7" s="62"/>
      <c r="G7" s="16"/>
      <c r="H7" s="16"/>
      <c r="I7" s="16"/>
      <c r="J7" s="16"/>
      <c r="K7" s="16"/>
      <c r="L7" s="16"/>
      <c r="M7" s="17"/>
      <c r="N7" s="18">
        <f>E7+F7+G7+H7+I7+J7+K7+L7+M7</f>
        <v>30</v>
      </c>
      <c r="O7" s="95"/>
      <c r="P7" s="19"/>
      <c r="Q7" s="20">
        <f t="shared" si="0"/>
        <v>0</v>
      </c>
      <c r="S7">
        <v>900</v>
      </c>
      <c r="T7" s="14">
        <f t="shared" si="1"/>
        <v>-900</v>
      </c>
    </row>
    <row r="8" spans="2:20" x14ac:dyDescent="0.25">
      <c r="B8" s="21" t="s">
        <v>3</v>
      </c>
      <c r="C8" s="54"/>
      <c r="D8" s="15" t="s">
        <v>77</v>
      </c>
      <c r="E8" s="22"/>
      <c r="F8" s="16">
        <v>700</v>
      </c>
      <c r="G8" s="16"/>
      <c r="H8" s="16"/>
      <c r="I8" s="16"/>
      <c r="J8" s="16"/>
      <c r="K8" s="16"/>
      <c r="L8" s="16"/>
      <c r="M8" s="17"/>
      <c r="N8" s="18">
        <f>E8+F8+G8+H8+I8+J8+K8+L8+M8</f>
        <v>700</v>
      </c>
      <c r="O8" s="95"/>
      <c r="P8" s="19"/>
      <c r="Q8" s="20">
        <f t="shared" si="0"/>
        <v>0</v>
      </c>
      <c r="S8">
        <v>3500</v>
      </c>
      <c r="T8" s="14">
        <f t="shared" si="1"/>
        <v>-3500</v>
      </c>
    </row>
    <row r="9" spans="2:20" x14ac:dyDescent="0.25">
      <c r="B9" s="21" t="s">
        <v>5</v>
      </c>
      <c r="C9" s="50" t="s">
        <v>88</v>
      </c>
      <c r="D9" s="15" t="s">
        <v>78</v>
      </c>
      <c r="E9" s="52">
        <v>10</v>
      </c>
      <c r="F9" s="53"/>
      <c r="G9" s="16"/>
      <c r="H9" s="16"/>
      <c r="I9" s="16"/>
      <c r="J9" s="16"/>
      <c r="K9" s="16"/>
      <c r="L9" s="16"/>
      <c r="M9" s="17"/>
      <c r="N9" s="18">
        <f>E9+F9+G9+H9+I9+J9+K9+L9+M9</f>
        <v>10</v>
      </c>
      <c r="O9" s="95"/>
      <c r="P9" s="19"/>
      <c r="Q9" s="20">
        <f t="shared" si="0"/>
        <v>0</v>
      </c>
      <c r="S9">
        <v>1600</v>
      </c>
      <c r="T9" s="14">
        <f t="shared" si="1"/>
        <v>-1600</v>
      </c>
    </row>
    <row r="10" spans="2:20" x14ac:dyDescent="0.25">
      <c r="B10" s="21" t="s">
        <v>6</v>
      </c>
      <c r="C10" s="51"/>
      <c r="D10" s="15" t="s">
        <v>112</v>
      </c>
      <c r="E10" s="52">
        <v>20</v>
      </c>
      <c r="F10" s="53"/>
      <c r="G10" s="16"/>
      <c r="H10" s="16"/>
      <c r="I10" s="16"/>
      <c r="J10" s="16"/>
      <c r="K10" s="16"/>
      <c r="L10" s="16"/>
      <c r="M10" s="17"/>
      <c r="N10" s="18">
        <f>E10+F10+G10+H10+I10+J10+K10+L10+M10</f>
        <v>20</v>
      </c>
      <c r="O10" s="95"/>
      <c r="P10" s="19"/>
      <c r="Q10" s="20">
        <f t="shared" si="0"/>
        <v>0</v>
      </c>
      <c r="S10">
        <v>220</v>
      </c>
      <c r="T10" s="14">
        <f t="shared" si="1"/>
        <v>-220</v>
      </c>
    </row>
    <row r="11" spans="2:20" x14ac:dyDescent="0.25">
      <c r="B11" s="21" t="s">
        <v>7</v>
      </c>
      <c r="C11" s="50" t="s">
        <v>47</v>
      </c>
      <c r="D11" s="15" t="s">
        <v>35</v>
      </c>
      <c r="E11" s="80">
        <v>350</v>
      </c>
      <c r="F11" s="82"/>
      <c r="G11" s="82"/>
      <c r="H11" s="82"/>
      <c r="I11" s="82"/>
      <c r="J11" s="81"/>
      <c r="K11" s="16"/>
      <c r="L11" s="16"/>
      <c r="M11" s="17"/>
      <c r="N11" s="18">
        <f>E11+F11+G11+H11+I11+J11+K11+L11+M11</f>
        <v>350</v>
      </c>
      <c r="O11" s="95"/>
      <c r="P11" s="32"/>
      <c r="Q11" s="20">
        <f t="shared" si="0"/>
        <v>0</v>
      </c>
      <c r="S11">
        <v>15000</v>
      </c>
      <c r="T11" s="14">
        <f t="shared" si="1"/>
        <v>-15000</v>
      </c>
    </row>
    <row r="12" spans="2:20" x14ac:dyDescent="0.25">
      <c r="B12" s="21" t="s">
        <v>8</v>
      </c>
      <c r="C12" s="54"/>
      <c r="D12" s="15" t="s">
        <v>121</v>
      </c>
      <c r="E12" s="22"/>
      <c r="F12" s="16"/>
      <c r="G12" s="16"/>
      <c r="H12" s="16"/>
      <c r="I12" s="16">
        <v>300</v>
      </c>
      <c r="J12" s="16"/>
      <c r="K12" s="16"/>
      <c r="L12" s="16"/>
      <c r="M12" s="17"/>
      <c r="N12" s="18">
        <f>E12+F12+G12+H12+I12+J12+K12+L12+M12</f>
        <v>300</v>
      </c>
      <c r="O12" s="95"/>
      <c r="P12" s="19"/>
      <c r="Q12" s="20">
        <f t="shared" si="0"/>
        <v>0</v>
      </c>
      <c r="S12">
        <v>54000</v>
      </c>
      <c r="T12" s="14">
        <f t="shared" si="1"/>
        <v>-54000</v>
      </c>
    </row>
    <row r="13" spans="2:20" x14ac:dyDescent="0.25">
      <c r="B13" s="21" t="s">
        <v>34</v>
      </c>
      <c r="C13" s="23" t="s">
        <v>48</v>
      </c>
      <c r="D13" s="15" t="s">
        <v>36</v>
      </c>
      <c r="E13" s="80">
        <v>20</v>
      </c>
      <c r="F13" s="81"/>
      <c r="G13" s="16"/>
      <c r="H13" s="16"/>
      <c r="I13" s="16"/>
      <c r="J13" s="16"/>
      <c r="K13" s="16"/>
      <c r="L13" s="16"/>
      <c r="M13" s="17"/>
      <c r="N13" s="18">
        <f>E13+F13+G13+H13+I13+J13+K13+L13+M13</f>
        <v>20</v>
      </c>
      <c r="O13" s="95"/>
      <c r="P13" s="19"/>
      <c r="Q13" s="20">
        <f t="shared" si="0"/>
        <v>0</v>
      </c>
      <c r="S13">
        <v>800</v>
      </c>
      <c r="T13" s="14">
        <f t="shared" si="1"/>
        <v>-800</v>
      </c>
    </row>
    <row r="14" spans="2:20" x14ac:dyDescent="0.25">
      <c r="B14" s="21" t="s">
        <v>9</v>
      </c>
      <c r="C14" s="50" t="s">
        <v>49</v>
      </c>
      <c r="D14" s="15" t="s">
        <v>71</v>
      </c>
      <c r="E14" s="80">
        <v>70</v>
      </c>
      <c r="F14" s="82"/>
      <c r="G14" s="82"/>
      <c r="H14" s="82"/>
      <c r="I14" s="82"/>
      <c r="J14" s="81"/>
      <c r="K14" s="16"/>
      <c r="L14" s="16"/>
      <c r="M14" s="17"/>
      <c r="N14" s="18">
        <f>E14+F14+G14+H14+I14+J14+K14+L14+M14</f>
        <v>70</v>
      </c>
      <c r="O14" s="95"/>
      <c r="P14" s="19"/>
      <c r="Q14" s="20">
        <f t="shared" si="0"/>
        <v>0</v>
      </c>
      <c r="S14">
        <v>8800</v>
      </c>
      <c r="T14" s="14">
        <f t="shared" si="1"/>
        <v>-8800</v>
      </c>
    </row>
    <row r="15" spans="2:20" x14ac:dyDescent="0.25">
      <c r="B15" s="21" t="s">
        <v>10</v>
      </c>
      <c r="C15" s="54"/>
      <c r="D15" s="15" t="s">
        <v>72</v>
      </c>
      <c r="E15" s="80">
        <v>60</v>
      </c>
      <c r="F15" s="82"/>
      <c r="G15" s="82"/>
      <c r="H15" s="82"/>
      <c r="I15" s="82"/>
      <c r="J15" s="81"/>
      <c r="K15" s="16"/>
      <c r="L15" s="16"/>
      <c r="M15" s="17"/>
      <c r="N15" s="18">
        <f>E15+F15+G15+H15+I15+J15+K15+L15+M15</f>
        <v>60</v>
      </c>
      <c r="O15" s="95"/>
      <c r="P15" s="19"/>
      <c r="Q15" s="20">
        <f t="shared" si="0"/>
        <v>0</v>
      </c>
      <c r="S15">
        <v>3600</v>
      </c>
      <c r="T15" s="14">
        <f t="shared" si="1"/>
        <v>-3600</v>
      </c>
    </row>
    <row r="16" spans="2:20" x14ac:dyDescent="0.25">
      <c r="B16" s="21" t="s">
        <v>11</v>
      </c>
      <c r="C16" s="50" t="s">
        <v>50</v>
      </c>
      <c r="D16" s="15" t="s">
        <v>35</v>
      </c>
      <c r="E16" s="80">
        <v>20</v>
      </c>
      <c r="F16" s="81"/>
      <c r="G16" s="16"/>
      <c r="H16" s="16">
        <v>3</v>
      </c>
      <c r="I16" s="16"/>
      <c r="J16" s="16"/>
      <c r="K16" s="16"/>
      <c r="L16" s="16"/>
      <c r="M16" s="17"/>
      <c r="N16" s="18">
        <f>E16+F16+G16+H16+I16+J16+K16+L16+M16</f>
        <v>23</v>
      </c>
      <c r="O16" s="95"/>
      <c r="P16" s="19"/>
      <c r="Q16" s="20">
        <f t="shared" si="0"/>
        <v>0</v>
      </c>
      <c r="S16">
        <v>7700</v>
      </c>
      <c r="T16" s="14">
        <f t="shared" si="1"/>
        <v>-7700</v>
      </c>
    </row>
    <row r="17" spans="2:20" x14ac:dyDescent="0.25">
      <c r="B17" s="21" t="s">
        <v>12</v>
      </c>
      <c r="C17" s="51"/>
      <c r="D17" s="15" t="s">
        <v>73</v>
      </c>
      <c r="E17" s="80">
        <v>5000</v>
      </c>
      <c r="F17" s="81"/>
      <c r="G17" s="16"/>
      <c r="H17" s="16"/>
      <c r="I17" s="16"/>
      <c r="J17" s="16"/>
      <c r="K17" s="16"/>
      <c r="L17" s="16"/>
      <c r="M17" s="17"/>
      <c r="N17" s="18">
        <f>E17+F17+G17+H17+I17+J17+K17+L17+M17</f>
        <v>5000</v>
      </c>
      <c r="O17" s="95"/>
      <c r="P17" s="19"/>
      <c r="Q17" s="20">
        <f t="shared" si="0"/>
        <v>0</v>
      </c>
      <c r="S17">
        <v>65000</v>
      </c>
      <c r="T17" s="14">
        <f t="shared" si="1"/>
        <v>-65000</v>
      </c>
    </row>
    <row r="18" spans="2:20" x14ac:dyDescent="0.25">
      <c r="B18" s="21" t="s">
        <v>13</v>
      </c>
      <c r="C18" s="54"/>
      <c r="D18" s="15" t="s">
        <v>74</v>
      </c>
      <c r="E18" s="80">
        <v>1000</v>
      </c>
      <c r="F18" s="81"/>
      <c r="G18" s="16"/>
      <c r="H18" s="16"/>
      <c r="I18" s="16"/>
      <c r="J18" s="16"/>
      <c r="K18" s="16"/>
      <c r="L18" s="16"/>
      <c r="M18" s="17"/>
      <c r="N18" s="18">
        <f>E18+F18+G18+H18+I18+J18+K18+L18+M18</f>
        <v>1000</v>
      </c>
      <c r="O18" s="95"/>
      <c r="P18" s="19"/>
      <c r="Q18" s="20">
        <f t="shared" si="0"/>
        <v>0</v>
      </c>
      <c r="S18">
        <v>40000</v>
      </c>
      <c r="T18" s="14">
        <f t="shared" si="1"/>
        <v>-40000</v>
      </c>
    </row>
    <row r="19" spans="2:20" x14ac:dyDescent="0.25">
      <c r="B19" s="21" t="s">
        <v>14</v>
      </c>
      <c r="C19" s="23" t="s">
        <v>51</v>
      </c>
      <c r="D19" s="15" t="s">
        <v>35</v>
      </c>
      <c r="E19" s="22"/>
      <c r="F19" s="16"/>
      <c r="G19" s="16"/>
      <c r="H19" s="16"/>
      <c r="I19" s="16"/>
      <c r="J19" s="16"/>
      <c r="K19" s="16">
        <v>40</v>
      </c>
      <c r="L19" s="16"/>
      <c r="M19" s="17"/>
      <c r="N19" s="18">
        <f>E19+F19+G19+H19+I19+J19+K19+L19+M19</f>
        <v>40</v>
      </c>
      <c r="O19" s="95"/>
      <c r="P19" s="19"/>
      <c r="Q19" s="20">
        <f t="shared" si="0"/>
        <v>0</v>
      </c>
      <c r="S19">
        <v>12600</v>
      </c>
      <c r="T19" s="14">
        <f t="shared" si="1"/>
        <v>-12600</v>
      </c>
    </row>
    <row r="20" spans="2:20" x14ac:dyDescent="0.25">
      <c r="B20" s="21" t="s">
        <v>15</v>
      </c>
      <c r="C20" s="23" t="s">
        <v>52</v>
      </c>
      <c r="D20" s="15" t="s">
        <v>35</v>
      </c>
      <c r="E20" s="22"/>
      <c r="F20" s="16"/>
      <c r="G20" s="16"/>
      <c r="H20" s="16"/>
      <c r="I20" s="16"/>
      <c r="J20" s="16"/>
      <c r="K20" s="16">
        <v>25</v>
      </c>
      <c r="L20" s="16"/>
      <c r="M20" s="17"/>
      <c r="N20" s="18">
        <f>E20+F20+G20+H20+I20+J20+K20+L20+M20</f>
        <v>25</v>
      </c>
      <c r="O20" s="95"/>
      <c r="P20" s="19"/>
      <c r="Q20" s="20">
        <f t="shared" si="0"/>
        <v>0</v>
      </c>
      <c r="S20">
        <v>6600</v>
      </c>
      <c r="T20" s="14">
        <f t="shared" si="1"/>
        <v>-6600</v>
      </c>
    </row>
    <row r="21" spans="2:20" x14ac:dyDescent="0.25">
      <c r="B21" s="21" t="s">
        <v>16</v>
      </c>
      <c r="C21" s="23" t="s">
        <v>53</v>
      </c>
      <c r="D21" s="15" t="s">
        <v>35</v>
      </c>
      <c r="E21" s="80">
        <v>19</v>
      </c>
      <c r="F21" s="82"/>
      <c r="G21" s="81"/>
      <c r="H21" s="16"/>
      <c r="I21" s="16"/>
      <c r="J21" s="16"/>
      <c r="K21" s="16"/>
      <c r="L21" s="16"/>
      <c r="M21" s="17"/>
      <c r="N21" s="18">
        <f>E21+F21+G21+H21+I21+J21+K21+L21+M21</f>
        <v>19</v>
      </c>
      <c r="O21" s="95"/>
      <c r="P21" s="19"/>
      <c r="Q21" s="20">
        <f t="shared" si="0"/>
        <v>0</v>
      </c>
      <c r="S21">
        <v>300</v>
      </c>
      <c r="T21" s="14">
        <f t="shared" si="1"/>
        <v>-300</v>
      </c>
    </row>
    <row r="22" spans="2:20" x14ac:dyDescent="0.25">
      <c r="B22" s="21" t="s">
        <v>17</v>
      </c>
      <c r="C22" s="50" t="s">
        <v>54</v>
      </c>
      <c r="D22" s="15" t="s">
        <v>35</v>
      </c>
      <c r="E22" s="22"/>
      <c r="F22" s="16"/>
      <c r="G22" s="16"/>
      <c r="H22" s="16">
        <v>30</v>
      </c>
      <c r="I22" s="16"/>
      <c r="J22" s="16"/>
      <c r="K22" s="16"/>
      <c r="L22" s="16"/>
      <c r="M22" s="17"/>
      <c r="N22" s="18">
        <f>E22+F22+G22+H22+I22+J22+K22+L22+M22</f>
        <v>30</v>
      </c>
      <c r="O22" s="95"/>
      <c r="P22" s="19"/>
      <c r="Q22" s="20">
        <f t="shared" si="0"/>
        <v>0</v>
      </c>
      <c r="S22">
        <v>7200</v>
      </c>
      <c r="T22" s="14">
        <f t="shared" si="1"/>
        <v>-7200</v>
      </c>
    </row>
    <row r="23" spans="2:20" x14ac:dyDescent="0.25">
      <c r="B23" s="21" t="s">
        <v>18</v>
      </c>
      <c r="C23" s="54"/>
      <c r="D23" s="15" t="s">
        <v>69</v>
      </c>
      <c r="E23" s="22"/>
      <c r="F23" s="16"/>
      <c r="G23" s="16"/>
      <c r="H23" s="16">
        <v>100</v>
      </c>
      <c r="I23" s="16"/>
      <c r="J23" s="16"/>
      <c r="K23" s="16"/>
      <c r="L23" s="16"/>
      <c r="M23" s="17"/>
      <c r="N23" s="18">
        <f>E23+F23+G23+H23+I23+J23+K23+L23+M23</f>
        <v>100</v>
      </c>
      <c r="O23" s="95"/>
      <c r="P23" s="19"/>
      <c r="Q23" s="20">
        <f t="shared" si="0"/>
        <v>0</v>
      </c>
      <c r="S23">
        <v>1800</v>
      </c>
      <c r="T23" s="14">
        <f t="shared" si="1"/>
        <v>-1800</v>
      </c>
    </row>
    <row r="24" spans="2:20" x14ac:dyDescent="0.25">
      <c r="B24" s="21" t="s">
        <v>20</v>
      </c>
      <c r="C24" s="24" t="s">
        <v>55</v>
      </c>
      <c r="D24" s="15" t="s">
        <v>35</v>
      </c>
      <c r="E24" s="22"/>
      <c r="F24" s="16"/>
      <c r="G24" s="16"/>
      <c r="H24" s="16">
        <v>15</v>
      </c>
      <c r="I24" s="16"/>
      <c r="J24" s="16"/>
      <c r="K24" s="16"/>
      <c r="L24" s="16"/>
      <c r="M24" s="17"/>
      <c r="N24" s="18">
        <f>E24+F24+G24+H24+I24+J24+K24+L24+M24</f>
        <v>15</v>
      </c>
      <c r="O24" s="95"/>
      <c r="P24" s="19"/>
      <c r="Q24" s="20">
        <f t="shared" si="0"/>
        <v>0</v>
      </c>
      <c r="S24">
        <v>4580</v>
      </c>
      <c r="T24" s="14">
        <f t="shared" si="1"/>
        <v>-4580</v>
      </c>
    </row>
    <row r="25" spans="2:20" x14ac:dyDescent="0.25">
      <c r="B25" s="21" t="s">
        <v>21</v>
      </c>
      <c r="C25" s="23" t="s">
        <v>56</v>
      </c>
      <c r="D25" s="15" t="s">
        <v>35</v>
      </c>
      <c r="E25" s="22"/>
      <c r="F25" s="16"/>
      <c r="G25" s="16"/>
      <c r="H25" s="16">
        <v>20</v>
      </c>
      <c r="I25" s="16"/>
      <c r="J25" s="16"/>
      <c r="K25" s="16"/>
      <c r="L25" s="16"/>
      <c r="M25" s="17"/>
      <c r="N25" s="18">
        <f>E25+F25+G25+H25+I25+J25+K25+L25+M25</f>
        <v>20</v>
      </c>
      <c r="O25" s="95"/>
      <c r="P25" s="19"/>
      <c r="Q25" s="20">
        <f t="shared" si="0"/>
        <v>0</v>
      </c>
      <c r="S25">
        <v>1100</v>
      </c>
      <c r="T25" s="14">
        <f t="shared" si="1"/>
        <v>-1100</v>
      </c>
    </row>
    <row r="26" spans="2:20" x14ac:dyDescent="0.25">
      <c r="B26" s="21" t="s">
        <v>22</v>
      </c>
      <c r="C26" s="23" t="s">
        <v>57</v>
      </c>
      <c r="D26" s="15" t="s">
        <v>35</v>
      </c>
      <c r="E26" s="80">
        <v>50</v>
      </c>
      <c r="F26" s="82"/>
      <c r="G26" s="82"/>
      <c r="H26" s="81"/>
      <c r="I26" s="16"/>
      <c r="J26" s="16"/>
      <c r="K26" s="16"/>
      <c r="L26" s="16"/>
      <c r="M26" s="17"/>
      <c r="N26" s="18">
        <f>E26+F26+G26+H26+I26+J26+K26+L26+M26</f>
        <v>50</v>
      </c>
      <c r="O26" s="95"/>
      <c r="P26" s="19"/>
      <c r="Q26" s="20">
        <f t="shared" si="0"/>
        <v>0</v>
      </c>
      <c r="S26">
        <v>2925</v>
      </c>
      <c r="T26" s="14">
        <f t="shared" si="1"/>
        <v>-2925</v>
      </c>
    </row>
    <row r="27" spans="2:20" x14ac:dyDescent="0.25">
      <c r="B27" s="21" t="s">
        <v>23</v>
      </c>
      <c r="C27" s="23" t="s">
        <v>58</v>
      </c>
      <c r="D27" s="15" t="s">
        <v>125</v>
      </c>
      <c r="E27" s="22"/>
      <c r="F27" s="16"/>
      <c r="G27" s="16"/>
      <c r="H27" s="16"/>
      <c r="I27" s="16">
        <v>30</v>
      </c>
      <c r="J27" s="16"/>
      <c r="K27" s="16"/>
      <c r="L27" s="16"/>
      <c r="M27" s="17"/>
      <c r="N27" s="18">
        <f>E27+F27+G27+H27+I27+J27+K27+L27+M27</f>
        <v>30</v>
      </c>
      <c r="O27" s="95"/>
      <c r="P27" s="19"/>
      <c r="Q27" s="20">
        <f t="shared" si="0"/>
        <v>0</v>
      </c>
      <c r="S27">
        <v>450</v>
      </c>
      <c r="T27" s="14">
        <f t="shared" si="1"/>
        <v>-450</v>
      </c>
    </row>
    <row r="28" spans="2:20" x14ac:dyDescent="0.25">
      <c r="B28" s="21" t="s">
        <v>79</v>
      </c>
      <c r="C28" s="23" t="s">
        <v>59</v>
      </c>
      <c r="D28" s="15" t="s">
        <v>35</v>
      </c>
      <c r="E28" s="22">
        <v>20</v>
      </c>
      <c r="F28" s="16"/>
      <c r="G28" s="16"/>
      <c r="H28" s="16"/>
      <c r="I28" s="16"/>
      <c r="J28" s="16"/>
      <c r="K28" s="16"/>
      <c r="L28" s="16"/>
      <c r="M28" s="17"/>
      <c r="N28" s="18">
        <f>E28+F28+G28+H28+I28+J28+K28+L28+M28</f>
        <v>20</v>
      </c>
      <c r="O28" s="95"/>
      <c r="P28" s="19"/>
      <c r="Q28" s="20">
        <f t="shared" si="0"/>
        <v>0</v>
      </c>
      <c r="S28">
        <v>2800</v>
      </c>
      <c r="T28" s="14">
        <f t="shared" si="1"/>
        <v>-2800</v>
      </c>
    </row>
    <row r="29" spans="2:20" x14ac:dyDescent="0.25">
      <c r="B29" s="21" t="s">
        <v>24</v>
      </c>
      <c r="C29" s="50" t="s">
        <v>60</v>
      </c>
      <c r="D29" s="15" t="s">
        <v>75</v>
      </c>
      <c r="E29" s="22"/>
      <c r="F29" s="16">
        <v>100</v>
      </c>
      <c r="G29" s="16"/>
      <c r="H29" s="16"/>
      <c r="I29" s="16"/>
      <c r="J29" s="16"/>
      <c r="K29" s="16"/>
      <c r="L29" s="16"/>
      <c r="M29" s="17"/>
      <c r="N29" s="18">
        <f>E29+F29+G29+H29+I29+J29+K29+L29+M29</f>
        <v>100</v>
      </c>
      <c r="O29" s="95"/>
      <c r="P29" s="19"/>
      <c r="Q29" s="20">
        <f t="shared" si="0"/>
        <v>0</v>
      </c>
      <c r="S29">
        <v>1500</v>
      </c>
      <c r="T29" s="14">
        <f t="shared" si="1"/>
        <v>-1500</v>
      </c>
    </row>
    <row r="30" spans="2:20" x14ac:dyDescent="0.25">
      <c r="B30" s="21" t="s">
        <v>26</v>
      </c>
      <c r="C30" s="54"/>
      <c r="D30" s="15" t="s">
        <v>80</v>
      </c>
      <c r="E30" s="22"/>
      <c r="F30" s="16">
        <v>25</v>
      </c>
      <c r="G30" s="16"/>
      <c r="H30" s="16"/>
      <c r="I30" s="16"/>
      <c r="J30" s="16"/>
      <c r="K30" s="16"/>
      <c r="L30" s="16"/>
      <c r="M30" s="17"/>
      <c r="N30" s="18">
        <f>E30+F30+G30+H30+I30+J30+K30+L30+M30</f>
        <v>25</v>
      </c>
      <c r="O30" s="95"/>
      <c r="P30" s="19"/>
      <c r="Q30" s="20">
        <f t="shared" si="0"/>
        <v>0</v>
      </c>
      <c r="S30">
        <v>1500</v>
      </c>
      <c r="T30" s="14">
        <f t="shared" si="1"/>
        <v>-1500</v>
      </c>
    </row>
    <row r="31" spans="2:20" x14ac:dyDescent="0.25">
      <c r="B31" s="21" t="s">
        <v>27</v>
      </c>
      <c r="C31" s="23" t="s">
        <v>61</v>
      </c>
      <c r="D31" s="15" t="s">
        <v>35</v>
      </c>
      <c r="E31" s="22"/>
      <c r="F31" s="16">
        <v>20</v>
      </c>
      <c r="G31" s="16"/>
      <c r="H31" s="16"/>
      <c r="I31" s="16"/>
      <c r="J31" s="16"/>
      <c r="K31" s="16"/>
      <c r="L31" s="16"/>
      <c r="M31" s="17"/>
      <c r="N31" s="18">
        <f>E31+F31+G31+H31+I31+J31+K31+L31+M31</f>
        <v>20</v>
      </c>
      <c r="O31" s="95"/>
      <c r="P31" s="19"/>
      <c r="Q31" s="20">
        <f t="shared" si="0"/>
        <v>0</v>
      </c>
      <c r="S31">
        <v>2800</v>
      </c>
      <c r="T31" s="14">
        <f t="shared" si="1"/>
        <v>-2800</v>
      </c>
    </row>
    <row r="32" spans="2:20" x14ac:dyDescent="0.25">
      <c r="B32" s="21" t="s">
        <v>28</v>
      </c>
      <c r="C32" s="23" t="s">
        <v>62</v>
      </c>
      <c r="D32" s="15" t="s">
        <v>35</v>
      </c>
      <c r="E32" s="22"/>
      <c r="F32" s="16">
        <v>3</v>
      </c>
      <c r="G32" s="16"/>
      <c r="H32" s="16"/>
      <c r="I32" s="16"/>
      <c r="J32" s="16"/>
      <c r="K32" s="16"/>
      <c r="L32" s="16"/>
      <c r="M32" s="17"/>
      <c r="N32" s="18">
        <f>E32+F32+G32+H32+I32+J32+K32+L32+M32</f>
        <v>3</v>
      </c>
      <c r="O32" s="95"/>
      <c r="P32" s="19"/>
      <c r="Q32" s="20">
        <f t="shared" si="0"/>
        <v>0</v>
      </c>
      <c r="S32">
        <v>1550</v>
      </c>
      <c r="T32" s="14">
        <f t="shared" si="1"/>
        <v>-1550</v>
      </c>
    </row>
    <row r="33" spans="2:20" x14ac:dyDescent="0.25">
      <c r="B33" s="21" t="s">
        <v>29</v>
      </c>
      <c r="C33" s="23" t="s">
        <v>63</v>
      </c>
      <c r="D33" s="15" t="s">
        <v>35</v>
      </c>
      <c r="E33" s="80">
        <v>10</v>
      </c>
      <c r="F33" s="82"/>
      <c r="G33" s="82"/>
      <c r="H33" s="82"/>
      <c r="I33" s="81"/>
      <c r="J33" s="16"/>
      <c r="K33" s="16"/>
      <c r="L33" s="16"/>
      <c r="M33" s="17"/>
      <c r="N33" s="18">
        <f>E33+F33+G33+H33+I33+J33+K33+L33+M33</f>
        <v>10</v>
      </c>
      <c r="O33" s="95"/>
      <c r="P33" s="19"/>
      <c r="Q33" s="20">
        <f t="shared" si="0"/>
        <v>0</v>
      </c>
      <c r="S33">
        <v>250</v>
      </c>
      <c r="T33" s="14">
        <f t="shared" si="1"/>
        <v>-250</v>
      </c>
    </row>
    <row r="34" spans="2:20" x14ac:dyDescent="0.25">
      <c r="B34" s="21" t="s">
        <v>30</v>
      </c>
      <c r="C34" s="23" t="s">
        <v>64</v>
      </c>
      <c r="D34" s="34" t="s">
        <v>35</v>
      </c>
      <c r="E34" s="59">
        <v>20</v>
      </c>
      <c r="F34" s="60"/>
      <c r="G34" s="35"/>
      <c r="H34" s="35"/>
      <c r="I34" s="35"/>
      <c r="J34" s="35"/>
      <c r="K34" s="16"/>
      <c r="L34" s="16"/>
      <c r="M34" s="17"/>
      <c r="N34" s="18">
        <f>E34+F34+G34+H34+I34+J34+K34+L34+M34</f>
        <v>20</v>
      </c>
      <c r="O34" s="95"/>
      <c r="P34" s="19"/>
      <c r="Q34" s="20">
        <f t="shared" si="0"/>
        <v>0</v>
      </c>
      <c r="S34">
        <v>800</v>
      </c>
      <c r="T34" s="14">
        <f t="shared" si="1"/>
        <v>-800</v>
      </c>
    </row>
    <row r="35" spans="2:20" x14ac:dyDescent="0.25">
      <c r="B35" s="21" t="s">
        <v>31</v>
      </c>
      <c r="C35" s="23" t="s">
        <v>65</v>
      </c>
      <c r="D35" s="34" t="s">
        <v>35</v>
      </c>
      <c r="E35" s="36"/>
      <c r="F35" s="35">
        <v>35</v>
      </c>
      <c r="G35" s="35"/>
      <c r="H35" s="35"/>
      <c r="I35" s="35"/>
      <c r="J35" s="35"/>
      <c r="K35" s="16"/>
      <c r="L35" s="16"/>
      <c r="M35" s="17"/>
      <c r="N35" s="18">
        <f>E35+F35+G35+H35+I35+J35+K35+L35+M35</f>
        <v>35</v>
      </c>
      <c r="O35" s="95"/>
      <c r="P35" s="19"/>
      <c r="Q35" s="20">
        <f t="shared" si="0"/>
        <v>0</v>
      </c>
      <c r="S35">
        <v>1600</v>
      </c>
      <c r="T35" s="14">
        <f t="shared" si="1"/>
        <v>-1600</v>
      </c>
    </row>
    <row r="36" spans="2:20" x14ac:dyDescent="0.25">
      <c r="B36" s="21" t="s">
        <v>32</v>
      </c>
      <c r="C36" s="23" t="s">
        <v>66</v>
      </c>
      <c r="D36" s="34" t="s">
        <v>35</v>
      </c>
      <c r="E36" s="36"/>
      <c r="F36" s="35">
        <v>35</v>
      </c>
      <c r="G36" s="35"/>
      <c r="H36" s="35"/>
      <c r="I36" s="35"/>
      <c r="J36" s="35"/>
      <c r="K36" s="16"/>
      <c r="L36" s="16"/>
      <c r="M36" s="17"/>
      <c r="N36" s="18">
        <f>E36+F36+G36+H36+I36+J36+K36+L36+M36</f>
        <v>35</v>
      </c>
      <c r="O36" s="95"/>
      <c r="P36" s="19"/>
      <c r="Q36" s="20">
        <f t="shared" si="0"/>
        <v>0</v>
      </c>
      <c r="S36">
        <v>1600</v>
      </c>
      <c r="T36" s="14">
        <f t="shared" si="1"/>
        <v>-1600</v>
      </c>
    </row>
    <row r="37" spans="2:20" x14ac:dyDescent="0.25">
      <c r="B37" s="21" t="s">
        <v>33</v>
      </c>
      <c r="C37" s="23" t="s">
        <v>67</v>
      </c>
      <c r="D37" s="34" t="s">
        <v>35</v>
      </c>
      <c r="E37" s="36">
        <v>25</v>
      </c>
      <c r="F37" s="35"/>
      <c r="G37" s="35"/>
      <c r="H37" s="35"/>
      <c r="I37" s="35"/>
      <c r="J37" s="35"/>
      <c r="K37" s="16"/>
      <c r="L37" s="16"/>
      <c r="M37" s="17"/>
      <c r="N37" s="18">
        <f>E37+F37+G37+H37+I37+J37+K37+L37+M37</f>
        <v>25</v>
      </c>
      <c r="O37" s="95"/>
      <c r="P37" s="19"/>
      <c r="Q37" s="20">
        <f t="shared" si="0"/>
        <v>0</v>
      </c>
      <c r="S37">
        <v>1000</v>
      </c>
      <c r="T37" s="14">
        <f t="shared" si="1"/>
        <v>-1000</v>
      </c>
    </row>
    <row r="38" spans="2:20" x14ac:dyDescent="0.25">
      <c r="B38" s="21" t="s">
        <v>91</v>
      </c>
      <c r="C38" s="28" t="s">
        <v>89</v>
      </c>
      <c r="D38" s="34" t="s">
        <v>111</v>
      </c>
      <c r="E38" s="37">
        <v>30</v>
      </c>
      <c r="F38" s="38"/>
      <c r="G38" s="38"/>
      <c r="H38" s="38"/>
      <c r="I38" s="38">
        <v>20</v>
      </c>
      <c r="J38" s="38"/>
      <c r="K38" s="29"/>
      <c r="L38" s="29"/>
      <c r="M38" s="30"/>
      <c r="N38" s="31">
        <f>E38+F38+G38+H38+I38+J38+K38+L38+M38</f>
        <v>50</v>
      </c>
      <c r="O38" s="96"/>
      <c r="P38" s="32"/>
      <c r="Q38" s="33">
        <f t="shared" si="0"/>
        <v>0</v>
      </c>
      <c r="T38" s="14"/>
    </row>
    <row r="39" spans="2:20" x14ac:dyDescent="0.25">
      <c r="B39" s="21" t="s">
        <v>100</v>
      </c>
      <c r="C39" s="28" t="s">
        <v>90</v>
      </c>
      <c r="D39" s="34" t="s">
        <v>113</v>
      </c>
      <c r="E39" s="90">
        <v>30</v>
      </c>
      <c r="F39" s="91"/>
      <c r="G39" s="38"/>
      <c r="H39" s="38">
        <v>10</v>
      </c>
      <c r="I39" s="38"/>
      <c r="J39" s="38"/>
      <c r="K39" s="29">
        <v>10</v>
      </c>
      <c r="L39" s="29"/>
      <c r="M39" s="30"/>
      <c r="N39" s="31">
        <f>E39+F39+G39+H39+I39+J39+K39+L39+M39</f>
        <v>50</v>
      </c>
      <c r="O39" s="96"/>
      <c r="P39" s="32"/>
      <c r="Q39" s="33">
        <f t="shared" si="0"/>
        <v>0</v>
      </c>
      <c r="T39" s="14"/>
    </row>
    <row r="40" spans="2:20" x14ac:dyDescent="0.25">
      <c r="B40" s="21" t="s">
        <v>99</v>
      </c>
      <c r="C40" s="23" t="s">
        <v>81</v>
      </c>
      <c r="D40" s="34" t="s">
        <v>82</v>
      </c>
      <c r="E40" s="88">
        <v>20</v>
      </c>
      <c r="F40" s="89"/>
      <c r="G40" s="89"/>
      <c r="H40" s="89"/>
      <c r="I40" s="89"/>
      <c r="J40" s="89"/>
      <c r="K40" s="25"/>
      <c r="L40" s="26"/>
      <c r="M40" s="17"/>
      <c r="N40" s="18">
        <f>E40+F40+G40+H40+I40+J40+K40+L40+M40</f>
        <v>20</v>
      </c>
      <c r="O40" s="95"/>
      <c r="P40" s="19"/>
      <c r="Q40" s="20">
        <f t="shared" si="0"/>
        <v>0</v>
      </c>
      <c r="S40">
        <v>200</v>
      </c>
      <c r="T40" s="14">
        <f t="shared" si="1"/>
        <v>-200</v>
      </c>
    </row>
    <row r="41" spans="2:20" x14ac:dyDescent="0.25">
      <c r="B41" s="21" t="s">
        <v>98</v>
      </c>
      <c r="C41" s="23" t="s">
        <v>81</v>
      </c>
      <c r="D41" s="34" t="s">
        <v>109</v>
      </c>
      <c r="E41" s="39"/>
      <c r="F41" s="40"/>
      <c r="G41" s="40"/>
      <c r="H41" s="40"/>
      <c r="I41" s="40"/>
      <c r="J41" s="40"/>
      <c r="K41" s="26">
        <v>66</v>
      </c>
      <c r="L41" s="26">
        <v>20</v>
      </c>
      <c r="M41" s="17"/>
      <c r="N41" s="18">
        <f>E41+F41+G41+H41+I41+J41+K41+L41+M41</f>
        <v>86</v>
      </c>
      <c r="O41" s="95"/>
      <c r="P41" s="19"/>
      <c r="Q41" s="20">
        <f t="shared" si="0"/>
        <v>0</v>
      </c>
      <c r="S41">
        <v>200</v>
      </c>
      <c r="T41" s="14">
        <f t="shared" si="1"/>
        <v>-200</v>
      </c>
    </row>
    <row r="42" spans="2:20" x14ac:dyDescent="0.25">
      <c r="B42" s="21" t="s">
        <v>97</v>
      </c>
      <c r="C42" s="83" t="s">
        <v>120</v>
      </c>
      <c r="D42" s="34" t="s">
        <v>107</v>
      </c>
      <c r="E42" s="36"/>
      <c r="F42" s="35"/>
      <c r="G42" s="35"/>
      <c r="H42" s="35"/>
      <c r="I42" s="35"/>
      <c r="J42" s="35"/>
      <c r="K42" s="16"/>
      <c r="L42" s="16">
        <v>10</v>
      </c>
      <c r="M42" s="17"/>
      <c r="N42" s="18">
        <f>E42+F42+G42+H42+I42+J42+K42+L42+M42</f>
        <v>10</v>
      </c>
      <c r="O42" s="95"/>
      <c r="P42" s="19"/>
      <c r="Q42" s="20">
        <f t="shared" si="0"/>
        <v>0</v>
      </c>
      <c r="S42">
        <v>150</v>
      </c>
      <c r="T42" s="14">
        <f t="shared" si="1"/>
        <v>-150</v>
      </c>
    </row>
    <row r="43" spans="2:20" x14ac:dyDescent="0.25">
      <c r="B43" s="21" t="s">
        <v>114</v>
      </c>
      <c r="C43" s="84"/>
      <c r="D43" s="34" t="s">
        <v>108</v>
      </c>
      <c r="E43" s="36"/>
      <c r="F43" s="35"/>
      <c r="G43" s="35"/>
      <c r="H43" s="35"/>
      <c r="I43" s="35"/>
      <c r="J43" s="35"/>
      <c r="K43" s="16"/>
      <c r="L43" s="16">
        <v>10</v>
      </c>
      <c r="M43" s="17"/>
      <c r="N43" s="18">
        <f>E43+F43+G43+H43+I43+J43+K43+L43+M43</f>
        <v>10</v>
      </c>
      <c r="O43" s="95"/>
      <c r="P43" s="19"/>
      <c r="Q43" s="20">
        <f t="shared" si="0"/>
        <v>0</v>
      </c>
      <c r="T43" s="14"/>
    </row>
    <row r="44" spans="2:20" x14ac:dyDescent="0.25">
      <c r="B44" s="21" t="s">
        <v>115</v>
      </c>
      <c r="C44" s="85"/>
      <c r="D44" s="34" t="s">
        <v>110</v>
      </c>
      <c r="E44" s="36"/>
      <c r="F44" s="35"/>
      <c r="G44" s="35"/>
      <c r="H44" s="35"/>
      <c r="I44" s="35"/>
      <c r="J44" s="35"/>
      <c r="K44" s="16"/>
      <c r="L44" s="16">
        <v>10</v>
      </c>
      <c r="M44" s="17"/>
      <c r="N44" s="18">
        <f>E44+F44+G44+H44+I44+J44+K44+L44+M44</f>
        <v>10</v>
      </c>
      <c r="O44" s="95"/>
      <c r="P44" s="19"/>
      <c r="Q44" s="20">
        <f t="shared" si="0"/>
        <v>0</v>
      </c>
      <c r="T44" s="14"/>
    </row>
    <row r="45" spans="2:20" x14ac:dyDescent="0.25">
      <c r="B45" s="21" t="s">
        <v>101</v>
      </c>
      <c r="C45" s="23" t="s">
        <v>92</v>
      </c>
      <c r="D45" s="34" t="s">
        <v>93</v>
      </c>
      <c r="E45" s="36"/>
      <c r="F45" s="35"/>
      <c r="G45" s="35"/>
      <c r="H45" s="35"/>
      <c r="I45" s="35"/>
      <c r="J45" s="35"/>
      <c r="K45" s="16"/>
      <c r="L45" s="16">
        <v>10</v>
      </c>
      <c r="M45" s="17"/>
      <c r="N45" s="18">
        <f>E45+F45+G45+H45+I45+J45+K45+L45+M45</f>
        <v>10</v>
      </c>
      <c r="O45" s="95"/>
      <c r="P45" s="19"/>
      <c r="Q45" s="20">
        <f t="shared" si="0"/>
        <v>0</v>
      </c>
      <c r="S45">
        <v>650</v>
      </c>
      <c r="T45" s="14">
        <f t="shared" si="1"/>
        <v>-650</v>
      </c>
    </row>
    <row r="46" spans="2:20" x14ac:dyDescent="0.25">
      <c r="B46" s="21" t="s">
        <v>102</v>
      </c>
      <c r="C46" s="50" t="s">
        <v>94</v>
      </c>
      <c r="D46" s="34" t="s">
        <v>117</v>
      </c>
      <c r="E46" s="36"/>
      <c r="F46" s="35"/>
      <c r="G46" s="35"/>
      <c r="H46" s="35"/>
      <c r="I46" s="35"/>
      <c r="J46" s="35"/>
      <c r="K46" s="16"/>
      <c r="L46" s="16"/>
      <c r="M46" s="17">
        <v>50</v>
      </c>
      <c r="N46" s="18">
        <f>E46+F46+G46+H46+I46+J46+K46+L46+M46</f>
        <v>50</v>
      </c>
      <c r="O46" s="95"/>
      <c r="P46" s="19"/>
      <c r="Q46" s="20">
        <f t="shared" si="0"/>
        <v>0</v>
      </c>
      <c r="S46">
        <v>750</v>
      </c>
      <c r="T46" s="14">
        <f t="shared" si="1"/>
        <v>-750</v>
      </c>
    </row>
    <row r="47" spans="2:20" x14ac:dyDescent="0.25">
      <c r="B47" s="21" t="s">
        <v>103</v>
      </c>
      <c r="C47" s="54"/>
      <c r="D47" s="34" t="s">
        <v>118</v>
      </c>
      <c r="E47" s="36"/>
      <c r="F47" s="35"/>
      <c r="G47" s="35"/>
      <c r="H47" s="35"/>
      <c r="I47" s="35"/>
      <c r="J47" s="35"/>
      <c r="K47" s="16"/>
      <c r="L47" s="16"/>
      <c r="M47" s="17">
        <v>15</v>
      </c>
      <c r="N47" s="18">
        <f>E47+F47+G47+H47+I47+J47+K47+L47+M47</f>
        <v>15</v>
      </c>
      <c r="O47" s="95"/>
      <c r="P47" s="19"/>
      <c r="Q47" s="20">
        <f t="shared" si="0"/>
        <v>0</v>
      </c>
      <c r="S47">
        <v>225</v>
      </c>
      <c r="T47" s="14">
        <f t="shared" si="1"/>
        <v>-225</v>
      </c>
    </row>
    <row r="48" spans="2:20" x14ac:dyDescent="0.25">
      <c r="B48" s="21" t="s">
        <v>104</v>
      </c>
      <c r="C48" s="24" t="s">
        <v>95</v>
      </c>
      <c r="D48" s="41" t="s">
        <v>122</v>
      </c>
      <c r="E48" s="36"/>
      <c r="F48" s="35"/>
      <c r="G48" s="35"/>
      <c r="H48" s="35"/>
      <c r="I48" s="35"/>
      <c r="J48" s="35"/>
      <c r="K48" s="16"/>
      <c r="L48" s="16"/>
      <c r="M48" s="17">
        <v>10</v>
      </c>
      <c r="N48" s="18">
        <f>E48+F48+G48+H48+I48+J48+K48+L48+M48</f>
        <v>10</v>
      </c>
      <c r="O48" s="95"/>
      <c r="P48" s="19"/>
      <c r="Q48" s="20">
        <f t="shared" si="0"/>
        <v>0</v>
      </c>
      <c r="S48">
        <v>600</v>
      </c>
      <c r="T48" s="14">
        <f t="shared" si="1"/>
        <v>-600</v>
      </c>
    </row>
    <row r="49" spans="2:23" x14ac:dyDescent="0.25">
      <c r="B49" s="21" t="s">
        <v>105</v>
      </c>
      <c r="C49" s="24" t="s">
        <v>96</v>
      </c>
      <c r="D49" s="41" t="s">
        <v>122</v>
      </c>
      <c r="E49" s="36"/>
      <c r="F49" s="35"/>
      <c r="G49" s="35"/>
      <c r="H49" s="35"/>
      <c r="I49" s="35"/>
      <c r="J49" s="35"/>
      <c r="K49" s="16"/>
      <c r="L49" s="16"/>
      <c r="M49" s="17">
        <v>10</v>
      </c>
      <c r="N49" s="18">
        <f>E49+F49+G49+H49+I49+J49+K49+L49+M49</f>
        <v>10</v>
      </c>
      <c r="O49" s="95"/>
      <c r="P49" s="19"/>
      <c r="Q49" s="20">
        <f t="shared" si="0"/>
        <v>0</v>
      </c>
      <c r="S49">
        <v>750</v>
      </c>
      <c r="T49" s="14">
        <f t="shared" si="1"/>
        <v>-750</v>
      </c>
    </row>
    <row r="50" spans="2:23" s="1" customFormat="1" ht="30.75" thickBot="1" x14ac:dyDescent="0.3">
      <c r="B50" s="42" t="s">
        <v>106</v>
      </c>
      <c r="C50" s="44" t="s">
        <v>124</v>
      </c>
      <c r="D50" s="45" t="s">
        <v>123</v>
      </c>
      <c r="E50" s="46"/>
      <c r="F50" s="3"/>
      <c r="G50" s="3"/>
      <c r="H50" s="3"/>
      <c r="I50" s="3"/>
      <c r="J50" s="3"/>
      <c r="K50" s="3"/>
      <c r="L50" s="3"/>
      <c r="M50" s="47">
        <v>5</v>
      </c>
      <c r="N50" s="48">
        <f>E50+F50+G50+H50+I50+J50+K50+L50+M50</f>
        <v>5</v>
      </c>
      <c r="O50" s="97"/>
      <c r="P50" s="49"/>
      <c r="Q50" s="43">
        <f t="shared" si="0"/>
        <v>0</v>
      </c>
      <c r="S50" s="1">
        <v>325</v>
      </c>
      <c r="T50" s="14">
        <f t="shared" si="1"/>
        <v>-325</v>
      </c>
    </row>
    <row r="51" spans="2:23" ht="27.75" customHeight="1" thickBot="1" x14ac:dyDescent="0.3">
      <c r="B51" s="86" t="s">
        <v>68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27">
        <f>SUM(Q5:Q50)</f>
        <v>0</v>
      </c>
      <c r="S51" s="1">
        <v>372525</v>
      </c>
      <c r="T51" s="14">
        <f>Q51-S51</f>
        <v>-372525</v>
      </c>
      <c r="V51">
        <v>904200</v>
      </c>
      <c r="W51">
        <v>-532945</v>
      </c>
    </row>
  </sheetData>
  <mergeCells count="36">
    <mergeCell ref="E39:F39"/>
    <mergeCell ref="E16:F16"/>
    <mergeCell ref="E21:G21"/>
    <mergeCell ref="C42:C44"/>
    <mergeCell ref="E10:F10"/>
    <mergeCell ref="B51:P51"/>
    <mergeCell ref="E26:H26"/>
    <mergeCell ref="C29:C30"/>
    <mergeCell ref="E33:I33"/>
    <mergeCell ref="E34:F34"/>
    <mergeCell ref="E40:J40"/>
    <mergeCell ref="C46:C47"/>
    <mergeCell ref="C22:C23"/>
    <mergeCell ref="C11:C12"/>
    <mergeCell ref="E11:J11"/>
    <mergeCell ref="E13:F13"/>
    <mergeCell ref="C14:C15"/>
    <mergeCell ref="E14:J14"/>
    <mergeCell ref="P1:Q1"/>
    <mergeCell ref="B2:Q2"/>
    <mergeCell ref="B3:D3"/>
    <mergeCell ref="E3:M3"/>
    <mergeCell ref="N3:N4"/>
    <mergeCell ref="P3:P4"/>
    <mergeCell ref="Q3:Q4"/>
    <mergeCell ref="C9:C10"/>
    <mergeCell ref="E9:F9"/>
    <mergeCell ref="C16:C18"/>
    <mergeCell ref="B5:B6"/>
    <mergeCell ref="C5:C8"/>
    <mergeCell ref="E5:F5"/>
    <mergeCell ref="E6:F6"/>
    <mergeCell ref="E7:F7"/>
    <mergeCell ref="E17:F17"/>
    <mergeCell ref="E18:F18"/>
    <mergeCell ref="E15:J15"/>
  </mergeCells>
  <pageMargins left="0.25" right="0.25" top="0.75" bottom="0.75" header="0.3" footer="0.3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3" sqref="W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1" sqref="X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ფასების ცხრილი.</vt:lpstr>
      <vt:lpstr>35</vt:lpstr>
      <vt:lpstr>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2018-01-17T13:29:15Z</dcterms:modified>
</cp:coreProperties>
</file>