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nmzhavia\Desktop\ტენდერი - 2018\საკანცელარიო- ხათუნას გამოგზავნილი\სატენდერო ცხრილები\CPV-22800000\"/>
    </mc:Choice>
  </mc:AlternateContent>
  <bookViews>
    <workbookView xWindow="0" yWindow="0" windowWidth="28800" windowHeight="12330"/>
  </bookViews>
  <sheets>
    <sheet name="228" sheetId="1" r:id="rId1"/>
  </sheets>
  <definedNames>
    <definedName name="_xlnm._FilterDatabase" localSheetId="0" hidden="1">'228'!$B$3:$V$42</definedName>
    <definedName name="_xlnm.Print_Area" localSheetId="0">'228'!$A$1:$AA$48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6" i="1"/>
  <c r="D15" i="1"/>
  <c r="D7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5" i="1"/>
  <c r="E6" i="1"/>
  <c r="E8" i="1"/>
  <c r="E9" i="1"/>
  <c r="E10" i="1"/>
  <c r="E11" i="1"/>
  <c r="E12" i="1"/>
  <c r="E13" i="1"/>
  <c r="E14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5" i="1"/>
  <c r="V6" i="1"/>
  <c r="X6" i="1" s="1"/>
  <c r="V8" i="1"/>
  <c r="X8" i="1" s="1"/>
  <c r="V9" i="1"/>
  <c r="X9" i="1" s="1"/>
  <c r="V10" i="1"/>
  <c r="X10" i="1" s="1"/>
  <c r="V11" i="1"/>
  <c r="X11" i="1" s="1"/>
  <c r="V12" i="1"/>
  <c r="X12" i="1" s="1"/>
  <c r="V13" i="1"/>
  <c r="X13" i="1" s="1"/>
  <c r="V14" i="1"/>
  <c r="X14" i="1" s="1"/>
  <c r="V17" i="1"/>
  <c r="X17" i="1" s="1"/>
  <c r="V18" i="1"/>
  <c r="X18" i="1" s="1"/>
  <c r="V19" i="1"/>
  <c r="X19" i="1" s="1"/>
  <c r="V20" i="1"/>
  <c r="X20" i="1" s="1"/>
  <c r="V22" i="1"/>
  <c r="X22" i="1" s="1"/>
  <c r="V23" i="1"/>
  <c r="X23" i="1" s="1"/>
  <c r="V24" i="1"/>
  <c r="X24" i="1" s="1"/>
  <c r="V25" i="1"/>
  <c r="X25" i="1" s="1"/>
  <c r="V26" i="1"/>
  <c r="X26" i="1" s="1"/>
  <c r="V27" i="1"/>
  <c r="X27" i="1" s="1"/>
  <c r="V28" i="1"/>
  <c r="X28" i="1" s="1"/>
  <c r="V29" i="1"/>
  <c r="X29" i="1" s="1"/>
  <c r="V30" i="1"/>
  <c r="X30" i="1" s="1"/>
  <c r="V31" i="1"/>
  <c r="X31" i="1" s="1"/>
  <c r="V32" i="1"/>
  <c r="X32" i="1" s="1"/>
  <c r="V33" i="1"/>
  <c r="X33" i="1" s="1"/>
  <c r="V34" i="1"/>
  <c r="X34" i="1" s="1"/>
  <c r="V35" i="1"/>
  <c r="X35" i="1" s="1"/>
  <c r="V36" i="1"/>
  <c r="X36" i="1" s="1"/>
  <c r="V37" i="1"/>
  <c r="X37" i="1" s="1"/>
  <c r="V38" i="1"/>
  <c r="X38" i="1" s="1"/>
  <c r="V39" i="1"/>
  <c r="X39" i="1" s="1"/>
  <c r="V5" i="1"/>
  <c r="X5" i="1" s="1"/>
  <c r="V7" i="1" l="1"/>
  <c r="X7" i="1" s="1"/>
  <c r="E7" i="1"/>
  <c r="V15" i="1"/>
  <c r="X15" i="1" s="1"/>
  <c r="E15" i="1"/>
  <c r="E21" i="1"/>
  <c r="V21" i="1"/>
  <c r="X21" i="1" s="1"/>
  <c r="V16" i="1"/>
  <c r="X16" i="1" s="1"/>
  <c r="E16" i="1"/>
  <c r="I40" i="1"/>
  <c r="M40" i="1"/>
  <c r="S40" i="1"/>
  <c r="Q40" i="1"/>
  <c r="G40" i="1"/>
  <c r="U40" i="1"/>
  <c r="K40" i="1"/>
  <c r="O40" i="1"/>
  <c r="E40" i="1" l="1"/>
  <c r="X41" i="1" s="1"/>
  <c r="X40" i="1"/>
</calcChain>
</file>

<file path=xl/sharedStrings.xml><?xml version="1.0" encoding="utf-8"?>
<sst xmlns="http://schemas.openxmlformats.org/spreadsheetml/2006/main" count="77" uniqueCount="61">
  <si>
    <t>Ν</t>
  </si>
  <si>
    <t>საქონლის დასახელება/ მახასიათებლები</t>
  </si>
  <si>
    <t>საქართველოს განათლებისა და მეცნიერების სამინისტროს აპარატი</t>
  </si>
  <si>
    <t>სსიპ - მასწავლებელთა პროფესიული განვითარების ეროვნული ცენტრი</t>
  </si>
  <si>
    <t>სსიპ განათლების მართვის საინფორმაციო სისტემა</t>
  </si>
  <si>
    <t>სსიპ განათლების ხარისხის განვითარების ეროვნული ცენტრი</t>
  </si>
  <si>
    <t>სსიპ - შეფასებისა და გამოცდების ეროვნული ცენტრი</t>
  </si>
  <si>
    <t>სსიპ განათლების საერთაშორისო ცენტრი</t>
  </si>
  <si>
    <t>სსიპ  საგანმანათლებლო და სამეცნიერო ინფრასტრუქტურის განვითარების სააგენტო</t>
  </si>
  <si>
    <t>სსიპ ივანე ბერიტაშვილის ექსპერიმენტული ბიომედიცინის ცენტრი</t>
  </si>
  <si>
    <t>ერთეულის ფასი (ლარი)</t>
  </si>
  <si>
    <t>სულ ჯამური ფასი</t>
  </si>
  <si>
    <t>რაოდენობა</t>
  </si>
  <si>
    <t>ჯამური ფასი</t>
  </si>
  <si>
    <t>ბაინდერი (დიდი, რკინის გულებით) 500 ფურც</t>
  </si>
  <si>
    <t>ბაინდერი (პატარა, რკინის გულებით) 250 ფურც</t>
  </si>
  <si>
    <t>ფაილი, 30 მიკრონიანი 100 ცალიანი</t>
  </si>
  <si>
    <t>საქაღალდე (პლასტიკური)</t>
  </si>
  <si>
    <t>საქაღალდე ბაფთით მუყაო</t>
  </si>
  <si>
    <t>საქაღალდე მეტალის სამაგრით</t>
  </si>
  <si>
    <t>ბლოკნოტი ზამბარიანი 100ფ. უჯრიანი ა-4</t>
  </si>
  <si>
    <t>ბლოკნოტი ყოველდღიური ტყავის ყდით ა-5 მინიმუმ 190 ფურცელი</t>
  </si>
  <si>
    <t>სატელეფონო ბლოკნოტი  ა-5 მინიმუმ 80 ფურცელი</t>
  </si>
  <si>
    <t>რვეული ზამბარიანი 100ფ უჯ  ა-5</t>
  </si>
  <si>
    <t>საქაღალდე 20 ფაილით</t>
  </si>
  <si>
    <t>საქაღალდე რეზინის სამაგრ.</t>
  </si>
  <si>
    <t>მემორანდუმების ხელმოსაწერი საქაღალდე  ხელ. ტყავის კუთხეში მეტალის დაბოლოებით</t>
  </si>
  <si>
    <t>ყოველკვირეული კალენდარი ბლოკნოტი სამაგიდე</t>
  </si>
  <si>
    <t>წებოვანი ქაღალდი დანაყოფებით (შეკვრაში 100 ცალი)</t>
  </si>
  <si>
    <t>ბლოკნოტი ტყავის, მყარი ყდით, სანიშნით, 160 ფურცლიანი, შიდა ზომა205*143მმ, გარე ზომა 148*210მმ, ფურცლებზე ოქროსფერი დაფერვით  ბლოკნოტის ფერები შეთანხმებით</t>
  </si>
  <si>
    <t>წებოვანი ქაღალდი a-4 ფორმატის  (შეკვრაში 100 ცალი)</t>
  </si>
  <si>
    <t xml:space="preserve"> სწრაფჩამკერი, A-4  ზომის  მუყაოს სწრაფჩამკერი</t>
  </si>
  <si>
    <t>ბრძანებების სარეგისტრაციო ჟურნალი, A4 ზომის; 100 ფუცლიანი; მუყაოს სქელი ყდით;</t>
  </si>
  <si>
    <t>წებოვანი ქაღალდი, a-4 ფორმატის, თეთრი ფერი, ზომა 52.5X33მმ (ლეიბლი, 100 ფურცლიანი შეკვრა)</t>
  </si>
  <si>
    <t>წებოვანი ქაღალდი, a-4 ფორმატის  (შეკვრაში 100 ცალი),თეთრი, ზომებით: 105/46მმ, ლეიბლი</t>
  </si>
  <si>
    <t>ჩასანიშნი ქაღალდი ფერადი წვრილი ისრის ფორმის</t>
  </si>
  <si>
    <t>საკანცელარიო ჟურნალი</t>
  </si>
  <si>
    <t>ბლოკნოტი გვერდითი ზამბარიანი ა5 მინიმუმ 96 ფურცელი</t>
  </si>
  <si>
    <t>საქაღალდე სწრაფჩამკერი ფერადი</t>
  </si>
  <si>
    <t>გასავლის ზედდებული (შეკვრა)</t>
  </si>
  <si>
    <t>სამივლინებო ფურცელი</t>
  </si>
  <si>
    <t>სწრაფჩამკერი თხელი ფაილი a -4; ბაინდერის სწრაფჩამკერი; მეტალის მექანიზმით; გამჭირვალე ზედაპირით</t>
  </si>
  <si>
    <t>სწრაფჩამკერი პლასტიკური</t>
  </si>
  <si>
    <t>სასაბუთე ყუთი სამაგრით</t>
  </si>
  <si>
    <t>ბლოკნოტი ყოველკვირეული ა4 ტყავის ყდით</t>
  </si>
  <si>
    <t>საქაღალდე მეტალის სამაგრით (მუყაოს)</t>
  </si>
  <si>
    <t>სულ ჯამი:</t>
  </si>
  <si>
    <t>საკანცელარიო ჩანთა-საქაღალდე (A4 ქაღალდის პლასტიკური დანაყოფებით (მინიმუმ 7 მაქსიმუმ 12)</t>
  </si>
  <si>
    <t>მწარმოებელი ქვეყანა</t>
  </si>
  <si>
    <t>მწარმოებელი კომპანია</t>
  </si>
  <si>
    <t>შესმყიდველი ორგანიზაციის ბიუჯეტი მითითებული შესყიდვის ფარგლებში</t>
  </si>
  <si>
    <r>
      <t>საქაღალდე</t>
    </r>
    <r>
      <rPr>
        <sz val="10"/>
        <rFont val="Times New Roman"/>
        <family val="1"/>
      </rPr>
      <t xml:space="preserve"> 1 </t>
    </r>
    <r>
      <rPr>
        <sz val="10"/>
        <rFont val="Sylfaen"/>
        <family val="1"/>
      </rPr>
      <t>კნოპკით</t>
    </r>
    <r>
      <rPr>
        <sz val="10"/>
        <rFont val="Times New Roman"/>
        <family val="1"/>
      </rPr>
      <t xml:space="preserve"> </t>
    </r>
  </si>
  <si>
    <t>ელექტრონული ვაჭრობის შედეგად პრეტენდენტის მიერ წარმოდგენილი საერთო ფასის შემცირების შემთხვევაში, ფასების კლება პროპორციულად უნდა აისახოს ყველა პოზიციაზე.</t>
  </si>
  <si>
    <t xml:space="preserve"> ხარჯთაღრიცხვის ღირებულება ერთობლივ ტენდერში მონაწილე თითოეული შემსყიდველი ორგანიზაციისთვის არ უნდა აღემატებოდეს კონკრეტული დაფინანსების ფარგლებში გათვალისწინებულ ბიუჯეტს.</t>
  </si>
  <si>
    <t>შენიშვნა:</t>
  </si>
  <si>
    <t>ფასების ცხრილი</t>
  </si>
  <si>
    <t>დანართი N1</t>
  </si>
  <si>
    <t>ბლოკნოტი ტყავის მყარი ყდით, რეზინის შესაკრავით და სანიშნით, ხაზი, 120 ფურცლიანი, შიდა ზომა - 208*131მმ, გარე ზომა 135*215მმ</t>
  </si>
  <si>
    <t>სსიპ შოთა რუსთაველის საქართველოს  ეროვნული სამეცნიერო ფონდი</t>
  </si>
  <si>
    <t>ჯამური რაოდენობა (ცალი/ შეკვრა)</t>
  </si>
  <si>
    <t>მარკა/მოდელი (არსებობის შემთხვევაში)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</si>
</sst>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-&quot;?????_);_(@_)"/>
    <numFmt numFmtId="165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name val="Sylfaen"/>
      <family val="1"/>
    </font>
    <font>
      <sz val="11"/>
      <color rgb="FFFF0000"/>
      <name val="Sylfaen"/>
      <family val="1"/>
    </font>
    <font>
      <sz val="10"/>
      <color theme="1"/>
      <name val="Calibri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sz val="10"/>
      <name val="Times New Roman"/>
      <family val="1"/>
    </font>
    <font>
      <b/>
      <i/>
      <u/>
      <sz val="10"/>
      <name val="Sylfaen"/>
      <family val="1"/>
    </font>
    <font>
      <b/>
      <sz val="16"/>
      <color theme="1"/>
      <name val="Sylfaen"/>
      <family val="1"/>
    </font>
    <font>
      <sz val="10"/>
      <color rgb="FFFF0000"/>
      <name val="Sylfaen"/>
      <family val="1"/>
    </font>
    <font>
      <sz val="10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Border="1"/>
    <xf numFmtId="165" fontId="2" fillId="2" borderId="0" xfId="1" applyNumberFormat="1" applyFont="1" applyFill="1" applyBorder="1"/>
    <xf numFmtId="165" fontId="3" fillId="2" borderId="0" xfId="1" applyNumberFormat="1" applyFont="1" applyFill="1" applyBorder="1"/>
    <xf numFmtId="49" fontId="8" fillId="2" borderId="2" xfId="0" applyNumberFormat="1" applyFont="1" applyFill="1" applyBorder="1" applyAlignment="1">
      <alignment horizontal="left" vertical="center" wrapText="1"/>
    </xf>
    <xf numFmtId="43" fontId="8" fillId="2" borderId="7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3" fontId="9" fillId="2" borderId="0" xfId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textRotation="90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5" fontId="6" fillId="3" borderId="6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5" fontId="6" fillId="3" borderId="8" xfId="1" applyNumberFormat="1" applyFont="1" applyFill="1" applyBorder="1" applyAlignment="1">
      <alignment horizontal="center" vertical="center" wrapText="1"/>
    </xf>
    <xf numFmtId="165" fontId="6" fillId="3" borderId="9" xfId="1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3" fontId="8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43" fontId="8" fillId="2" borderId="0" xfId="0" applyNumberFormat="1" applyFont="1" applyFill="1" applyBorder="1" applyAlignment="1">
      <alignment horizontal="center" vertical="center" wrapText="1"/>
    </xf>
    <xf numFmtId="43" fontId="3" fillId="2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1D68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7"/>
  <sheetViews>
    <sheetView tabSelected="1" view="pageBreakPreview" zoomScaleNormal="100" zoomScaleSheetLayoutView="100" workbookViewId="0">
      <pane xSplit="3" topLeftCell="D1" activePane="topRight" state="frozen"/>
      <selection activeCell="J21" sqref="J21"/>
      <selection pane="topRight" activeCell="L3" sqref="L3:M3"/>
    </sheetView>
  </sheetViews>
  <sheetFormatPr defaultColWidth="9.140625" defaultRowHeight="18" x14ac:dyDescent="0.4"/>
  <cols>
    <col min="1" max="2" width="3.5703125" style="1" customWidth="1"/>
    <col min="3" max="3" width="49.28515625" style="11" customWidth="1"/>
    <col min="4" max="4" width="8.85546875" style="1" customWidth="1"/>
    <col min="5" max="5" width="9.5703125" style="21" customWidth="1"/>
    <col min="6" max="7" width="9.7109375" style="1" customWidth="1"/>
    <col min="8" max="9" width="8.42578125" style="1" customWidth="1"/>
    <col min="10" max="10" width="8.28515625" style="1" customWidth="1"/>
    <col min="11" max="11" width="9.42578125" style="21" customWidth="1"/>
    <col min="12" max="12" width="8.7109375" style="1" customWidth="1"/>
    <col min="13" max="13" width="8.7109375" style="21" customWidth="1"/>
    <col min="14" max="14" width="8.85546875" style="1" customWidth="1"/>
    <col min="15" max="15" width="10.28515625" style="1" customWidth="1"/>
    <col min="16" max="17" width="8.85546875" style="1" customWidth="1"/>
    <col min="18" max="18" width="8.28515625" style="1" customWidth="1"/>
    <col min="19" max="19" width="10.5703125" style="1" customWidth="1"/>
    <col min="20" max="20" width="8.85546875" style="1" customWidth="1"/>
    <col min="21" max="21" width="10.140625" style="1" customWidth="1"/>
    <col min="22" max="22" width="10" style="1" customWidth="1"/>
    <col min="23" max="23" width="9.5703125" style="2" customWidth="1"/>
    <col min="24" max="24" width="12" style="3" customWidth="1"/>
    <col min="25" max="25" width="6" style="1" customWidth="1"/>
    <col min="26" max="26" width="6.85546875" style="1" customWidth="1"/>
    <col min="27" max="27" width="5.28515625" style="1" customWidth="1"/>
    <col min="28" max="16384" width="9.140625" style="1"/>
  </cols>
  <sheetData>
    <row r="1" spans="2:27" x14ac:dyDescent="0.4">
      <c r="Y1" s="1" t="s">
        <v>56</v>
      </c>
    </row>
    <row r="2" spans="2:27" ht="37.5" customHeight="1" x14ac:dyDescent="0.4">
      <c r="C2" s="26" t="s">
        <v>55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27" ht="109.5" customHeight="1" x14ac:dyDescent="0.4">
      <c r="B3" s="22" t="s">
        <v>0</v>
      </c>
      <c r="C3" s="24" t="s">
        <v>1</v>
      </c>
      <c r="D3" s="40" t="s">
        <v>2</v>
      </c>
      <c r="E3" s="40"/>
      <c r="F3" s="40" t="s">
        <v>3</v>
      </c>
      <c r="G3" s="40"/>
      <c r="H3" s="40" t="s">
        <v>4</v>
      </c>
      <c r="I3" s="40"/>
      <c r="J3" s="40" t="s">
        <v>5</v>
      </c>
      <c r="K3" s="40"/>
      <c r="L3" s="40" t="s">
        <v>6</v>
      </c>
      <c r="M3" s="40"/>
      <c r="N3" s="40" t="s">
        <v>58</v>
      </c>
      <c r="O3" s="40"/>
      <c r="P3" s="40" t="s">
        <v>7</v>
      </c>
      <c r="Q3" s="40"/>
      <c r="R3" s="40" t="s">
        <v>8</v>
      </c>
      <c r="S3" s="40"/>
      <c r="T3" s="40" t="s">
        <v>9</v>
      </c>
      <c r="U3" s="40"/>
      <c r="V3" s="30" t="s">
        <v>59</v>
      </c>
      <c r="W3" s="28" t="s">
        <v>10</v>
      </c>
      <c r="X3" s="31" t="s">
        <v>11</v>
      </c>
      <c r="Y3" s="27" t="s">
        <v>48</v>
      </c>
      <c r="Z3" s="27" t="s">
        <v>49</v>
      </c>
      <c r="AA3" s="27" t="s">
        <v>60</v>
      </c>
    </row>
    <row r="4" spans="2:27" ht="39.75" customHeight="1" x14ac:dyDescent="0.4">
      <c r="B4" s="23"/>
      <c r="C4" s="25"/>
      <c r="D4" s="41" t="s">
        <v>12</v>
      </c>
      <c r="E4" s="42" t="s">
        <v>13</v>
      </c>
      <c r="F4" s="41" t="s">
        <v>12</v>
      </c>
      <c r="G4" s="42" t="s">
        <v>13</v>
      </c>
      <c r="H4" s="41" t="s">
        <v>12</v>
      </c>
      <c r="I4" s="43" t="s">
        <v>13</v>
      </c>
      <c r="J4" s="41" t="s">
        <v>12</v>
      </c>
      <c r="K4" s="42" t="s">
        <v>13</v>
      </c>
      <c r="L4" s="41" t="s">
        <v>12</v>
      </c>
      <c r="M4" s="42" t="s">
        <v>13</v>
      </c>
      <c r="N4" s="41" t="s">
        <v>12</v>
      </c>
      <c r="O4" s="42" t="s">
        <v>13</v>
      </c>
      <c r="P4" s="41" t="s">
        <v>12</v>
      </c>
      <c r="Q4" s="42" t="s">
        <v>13</v>
      </c>
      <c r="R4" s="41" t="s">
        <v>12</v>
      </c>
      <c r="S4" s="42" t="s">
        <v>13</v>
      </c>
      <c r="T4" s="41" t="s">
        <v>12</v>
      </c>
      <c r="U4" s="42" t="s">
        <v>13</v>
      </c>
      <c r="V4" s="30"/>
      <c r="W4" s="29"/>
      <c r="X4" s="32"/>
      <c r="Y4" s="27"/>
      <c r="Z4" s="27"/>
      <c r="AA4" s="27"/>
    </row>
    <row r="5" spans="2:27" s="16" customFormat="1" x14ac:dyDescent="0.4">
      <c r="B5" s="14">
        <v>1</v>
      </c>
      <c r="C5" s="4" t="s">
        <v>14</v>
      </c>
      <c r="D5" s="14">
        <v>1500</v>
      </c>
      <c r="E5" s="33">
        <f>D5*W5</f>
        <v>0</v>
      </c>
      <c r="F5" s="14">
        <v>300</v>
      </c>
      <c r="G5" s="34">
        <f>F5*W5</f>
        <v>0</v>
      </c>
      <c r="H5" s="14">
        <v>100</v>
      </c>
      <c r="I5" s="34">
        <f>H5*W5</f>
        <v>0</v>
      </c>
      <c r="J5" s="14">
        <v>1500</v>
      </c>
      <c r="K5" s="33">
        <f>J5*W5</f>
        <v>0</v>
      </c>
      <c r="L5" s="14">
        <v>0</v>
      </c>
      <c r="M5" s="33">
        <f t="shared" ref="M5:M39" si="0">L5*W5</f>
        <v>0</v>
      </c>
      <c r="N5" s="14">
        <v>100</v>
      </c>
      <c r="O5" s="34">
        <f>N5*W5</f>
        <v>0</v>
      </c>
      <c r="P5" s="14">
        <v>100</v>
      </c>
      <c r="Q5" s="34">
        <f t="shared" ref="Q5:Q39" si="1">P5*W5</f>
        <v>0</v>
      </c>
      <c r="R5" s="14">
        <v>300</v>
      </c>
      <c r="S5" s="34">
        <f>R5*W5</f>
        <v>0</v>
      </c>
      <c r="T5" s="14">
        <v>30</v>
      </c>
      <c r="U5" s="34">
        <f>T5*W5</f>
        <v>0</v>
      </c>
      <c r="V5" s="15">
        <f>SUM(D5,F5,H5,J5,L5,N5,P5,R5,T5)</f>
        <v>3930</v>
      </c>
      <c r="W5" s="5"/>
      <c r="X5" s="10">
        <f>V5*W5</f>
        <v>0</v>
      </c>
      <c r="Y5" s="14"/>
      <c r="Z5" s="14"/>
      <c r="AA5" s="14"/>
    </row>
    <row r="6" spans="2:27" s="16" customFormat="1" x14ac:dyDescent="0.4">
      <c r="B6" s="14">
        <v>2</v>
      </c>
      <c r="C6" s="4" t="s">
        <v>15</v>
      </c>
      <c r="D6" s="14">
        <v>300</v>
      </c>
      <c r="E6" s="33">
        <f t="shared" ref="E6:E39" si="2">D6*W6</f>
        <v>0</v>
      </c>
      <c r="F6" s="14">
        <v>300</v>
      </c>
      <c r="G6" s="34">
        <f t="shared" ref="G6:G39" si="3">F6*W6</f>
        <v>0</v>
      </c>
      <c r="H6" s="14"/>
      <c r="I6" s="34">
        <f t="shared" ref="I6:I39" si="4">H6*W6</f>
        <v>0</v>
      </c>
      <c r="J6" s="14">
        <v>50</v>
      </c>
      <c r="K6" s="33">
        <f t="shared" ref="K6:K39" si="5">J6*W6</f>
        <v>0</v>
      </c>
      <c r="L6" s="14">
        <v>0</v>
      </c>
      <c r="M6" s="33">
        <f t="shared" si="0"/>
        <v>0</v>
      </c>
      <c r="N6" s="14">
        <v>60</v>
      </c>
      <c r="O6" s="34">
        <f t="shared" ref="O6:O39" si="6">N6*W6</f>
        <v>0</v>
      </c>
      <c r="P6" s="14">
        <v>50</v>
      </c>
      <c r="Q6" s="34">
        <f t="shared" si="1"/>
        <v>0</v>
      </c>
      <c r="R6" s="14">
        <v>300</v>
      </c>
      <c r="S6" s="34">
        <f t="shared" ref="S6:S39" si="7">R6*W6</f>
        <v>0</v>
      </c>
      <c r="T6" s="14">
        <v>50</v>
      </c>
      <c r="U6" s="34">
        <f t="shared" ref="U6:U39" si="8">T6*W6</f>
        <v>0</v>
      </c>
      <c r="V6" s="15">
        <f t="shared" ref="V6:V39" si="9">SUM(D6,F6,H6,J6,L6,N6,P6,R6,T6)</f>
        <v>1110</v>
      </c>
      <c r="W6" s="5"/>
      <c r="X6" s="10">
        <f t="shared" ref="X6:X39" si="10">V6*W6</f>
        <v>0</v>
      </c>
      <c r="Y6" s="14"/>
      <c r="Z6" s="14"/>
      <c r="AA6" s="14"/>
    </row>
    <row r="7" spans="2:27" s="16" customFormat="1" x14ac:dyDescent="0.4">
      <c r="B7" s="14">
        <v>3</v>
      </c>
      <c r="C7" s="4" t="s">
        <v>16</v>
      </c>
      <c r="D7" s="35">
        <f>300+150</f>
        <v>450</v>
      </c>
      <c r="E7" s="33">
        <f t="shared" si="2"/>
        <v>0</v>
      </c>
      <c r="F7" s="14">
        <v>300</v>
      </c>
      <c r="G7" s="34">
        <f t="shared" si="3"/>
        <v>0</v>
      </c>
      <c r="H7" s="14">
        <v>200</v>
      </c>
      <c r="I7" s="34">
        <f t="shared" si="4"/>
        <v>0</v>
      </c>
      <c r="J7" s="14">
        <v>500</v>
      </c>
      <c r="K7" s="33">
        <f t="shared" si="5"/>
        <v>0</v>
      </c>
      <c r="L7" s="14">
        <v>0</v>
      </c>
      <c r="M7" s="33">
        <f t="shared" si="0"/>
        <v>0</v>
      </c>
      <c r="N7" s="14">
        <v>120</v>
      </c>
      <c r="O7" s="34">
        <f t="shared" si="6"/>
        <v>0</v>
      </c>
      <c r="P7" s="14">
        <v>100</v>
      </c>
      <c r="Q7" s="34">
        <f t="shared" si="1"/>
        <v>0</v>
      </c>
      <c r="R7" s="14">
        <v>200</v>
      </c>
      <c r="S7" s="34">
        <f t="shared" si="7"/>
        <v>0</v>
      </c>
      <c r="T7" s="14">
        <v>60</v>
      </c>
      <c r="U7" s="34">
        <f t="shared" si="8"/>
        <v>0</v>
      </c>
      <c r="V7" s="15">
        <f t="shared" si="9"/>
        <v>1930</v>
      </c>
      <c r="W7" s="5"/>
      <c r="X7" s="10">
        <f t="shared" si="10"/>
        <v>0</v>
      </c>
      <c r="Y7" s="14"/>
      <c r="Z7" s="14"/>
      <c r="AA7" s="14"/>
    </row>
    <row r="8" spans="2:27" s="16" customFormat="1" x14ac:dyDescent="0.4">
      <c r="B8" s="14">
        <v>4</v>
      </c>
      <c r="C8" s="4" t="s">
        <v>17</v>
      </c>
      <c r="D8" s="14">
        <v>1000</v>
      </c>
      <c r="E8" s="33">
        <f t="shared" si="2"/>
        <v>0</v>
      </c>
      <c r="F8" s="14">
        <v>150</v>
      </c>
      <c r="G8" s="34">
        <f t="shared" si="3"/>
        <v>0</v>
      </c>
      <c r="H8" s="14"/>
      <c r="I8" s="34">
        <f t="shared" si="4"/>
        <v>0</v>
      </c>
      <c r="J8" s="14">
        <v>0</v>
      </c>
      <c r="K8" s="33">
        <f t="shared" si="5"/>
        <v>0</v>
      </c>
      <c r="L8" s="14">
        <v>200</v>
      </c>
      <c r="M8" s="33">
        <f t="shared" si="0"/>
        <v>0</v>
      </c>
      <c r="N8" s="14">
        <v>33</v>
      </c>
      <c r="O8" s="34">
        <f t="shared" si="6"/>
        <v>0</v>
      </c>
      <c r="P8" s="14">
        <v>100</v>
      </c>
      <c r="Q8" s="34">
        <f t="shared" si="1"/>
        <v>0</v>
      </c>
      <c r="R8" s="14">
        <v>30</v>
      </c>
      <c r="S8" s="34">
        <f t="shared" si="7"/>
        <v>0</v>
      </c>
      <c r="T8" s="14">
        <v>0</v>
      </c>
      <c r="U8" s="34">
        <f t="shared" si="8"/>
        <v>0</v>
      </c>
      <c r="V8" s="15">
        <f t="shared" si="9"/>
        <v>1513</v>
      </c>
      <c r="W8" s="5"/>
      <c r="X8" s="10">
        <f t="shared" si="10"/>
        <v>0</v>
      </c>
      <c r="Y8" s="14"/>
      <c r="Z8" s="14"/>
      <c r="AA8" s="14"/>
    </row>
    <row r="9" spans="2:27" s="16" customFormat="1" x14ac:dyDescent="0.4">
      <c r="B9" s="14">
        <v>5</v>
      </c>
      <c r="C9" s="4" t="s">
        <v>18</v>
      </c>
      <c r="D9" s="14">
        <v>200</v>
      </c>
      <c r="E9" s="33">
        <f t="shared" si="2"/>
        <v>0</v>
      </c>
      <c r="F9" s="14">
        <v>0</v>
      </c>
      <c r="G9" s="34">
        <f t="shared" si="3"/>
        <v>0</v>
      </c>
      <c r="H9" s="14"/>
      <c r="I9" s="34">
        <f t="shared" si="4"/>
        <v>0</v>
      </c>
      <c r="J9" s="14">
        <v>50</v>
      </c>
      <c r="K9" s="33">
        <f t="shared" si="5"/>
        <v>0</v>
      </c>
      <c r="L9" s="14">
        <v>0</v>
      </c>
      <c r="M9" s="33">
        <f t="shared" si="0"/>
        <v>0</v>
      </c>
      <c r="N9" s="14"/>
      <c r="O9" s="34">
        <f t="shared" si="6"/>
        <v>0</v>
      </c>
      <c r="P9" s="14">
        <v>20</v>
      </c>
      <c r="Q9" s="34">
        <f t="shared" si="1"/>
        <v>0</v>
      </c>
      <c r="R9" s="14">
        <v>0</v>
      </c>
      <c r="S9" s="34">
        <f t="shared" si="7"/>
        <v>0</v>
      </c>
      <c r="T9" s="14">
        <v>0</v>
      </c>
      <c r="U9" s="34">
        <f t="shared" si="8"/>
        <v>0</v>
      </c>
      <c r="V9" s="15">
        <f t="shared" si="9"/>
        <v>270</v>
      </c>
      <c r="W9" s="5"/>
      <c r="X9" s="10">
        <f t="shared" si="10"/>
        <v>0</v>
      </c>
      <c r="Y9" s="14"/>
      <c r="Z9" s="14"/>
      <c r="AA9" s="14"/>
    </row>
    <row r="10" spans="2:27" s="16" customFormat="1" x14ac:dyDescent="0.4">
      <c r="B10" s="14">
        <v>6</v>
      </c>
      <c r="C10" s="4" t="s">
        <v>19</v>
      </c>
      <c r="D10" s="14">
        <v>0</v>
      </c>
      <c r="E10" s="33">
        <f t="shared" si="2"/>
        <v>0</v>
      </c>
      <c r="F10" s="14">
        <v>150</v>
      </c>
      <c r="G10" s="34">
        <f t="shared" si="3"/>
        <v>0</v>
      </c>
      <c r="H10" s="14"/>
      <c r="I10" s="34">
        <f t="shared" si="4"/>
        <v>0</v>
      </c>
      <c r="J10" s="14">
        <v>50</v>
      </c>
      <c r="K10" s="33">
        <f t="shared" si="5"/>
        <v>0</v>
      </c>
      <c r="L10" s="14">
        <v>100</v>
      </c>
      <c r="M10" s="33">
        <f t="shared" si="0"/>
        <v>0</v>
      </c>
      <c r="N10" s="14">
        <v>10</v>
      </c>
      <c r="O10" s="34">
        <f t="shared" si="6"/>
        <v>0</v>
      </c>
      <c r="P10" s="14">
        <v>20</v>
      </c>
      <c r="Q10" s="34">
        <f t="shared" si="1"/>
        <v>0</v>
      </c>
      <c r="R10" s="14">
        <v>0</v>
      </c>
      <c r="S10" s="34">
        <f t="shared" si="7"/>
        <v>0</v>
      </c>
      <c r="T10" s="14">
        <v>0</v>
      </c>
      <c r="U10" s="34">
        <f t="shared" si="8"/>
        <v>0</v>
      </c>
      <c r="V10" s="15">
        <f t="shared" si="9"/>
        <v>330</v>
      </c>
      <c r="W10" s="5"/>
      <c r="X10" s="10">
        <f t="shared" si="10"/>
        <v>0</v>
      </c>
      <c r="Y10" s="14"/>
      <c r="Z10" s="14"/>
      <c r="AA10" s="14"/>
    </row>
    <row r="11" spans="2:27" s="16" customFormat="1" x14ac:dyDescent="0.4">
      <c r="B11" s="14">
        <v>7</v>
      </c>
      <c r="C11" s="4" t="s">
        <v>20</v>
      </c>
      <c r="D11" s="14">
        <v>300</v>
      </c>
      <c r="E11" s="33">
        <f t="shared" si="2"/>
        <v>0</v>
      </c>
      <c r="F11" s="14">
        <v>200</v>
      </c>
      <c r="G11" s="34">
        <f t="shared" si="3"/>
        <v>0</v>
      </c>
      <c r="H11" s="14"/>
      <c r="I11" s="34">
        <f t="shared" si="4"/>
        <v>0</v>
      </c>
      <c r="J11" s="14">
        <v>0</v>
      </c>
      <c r="K11" s="33">
        <f t="shared" si="5"/>
        <v>0</v>
      </c>
      <c r="L11" s="14">
        <v>200</v>
      </c>
      <c r="M11" s="33">
        <f t="shared" si="0"/>
        <v>0</v>
      </c>
      <c r="N11" s="14">
        <v>23</v>
      </c>
      <c r="O11" s="34">
        <f t="shared" si="6"/>
        <v>0</v>
      </c>
      <c r="P11" s="14"/>
      <c r="Q11" s="34">
        <f t="shared" si="1"/>
        <v>0</v>
      </c>
      <c r="R11" s="14">
        <v>20</v>
      </c>
      <c r="S11" s="34">
        <f t="shared" si="7"/>
        <v>0</v>
      </c>
      <c r="T11" s="14">
        <v>0</v>
      </c>
      <c r="U11" s="34">
        <f t="shared" si="8"/>
        <v>0</v>
      </c>
      <c r="V11" s="15">
        <f t="shared" si="9"/>
        <v>743</v>
      </c>
      <c r="W11" s="5"/>
      <c r="X11" s="10">
        <f t="shared" si="10"/>
        <v>0</v>
      </c>
      <c r="Y11" s="14"/>
      <c r="Z11" s="14"/>
      <c r="AA11" s="14"/>
    </row>
    <row r="12" spans="2:27" s="16" customFormat="1" ht="31.5" x14ac:dyDescent="0.4">
      <c r="B12" s="14">
        <v>8</v>
      </c>
      <c r="C12" s="4" t="s">
        <v>21</v>
      </c>
      <c r="D12" s="14">
        <v>300</v>
      </c>
      <c r="E12" s="33">
        <f t="shared" si="2"/>
        <v>0</v>
      </c>
      <c r="F12" s="14">
        <v>150</v>
      </c>
      <c r="G12" s="34">
        <f t="shared" si="3"/>
        <v>0</v>
      </c>
      <c r="H12" s="14">
        <v>15</v>
      </c>
      <c r="I12" s="34">
        <f t="shared" si="4"/>
        <v>0</v>
      </c>
      <c r="J12" s="14">
        <v>30</v>
      </c>
      <c r="K12" s="33">
        <f t="shared" si="5"/>
        <v>0</v>
      </c>
      <c r="L12" s="14">
        <v>50</v>
      </c>
      <c r="M12" s="33">
        <f t="shared" si="0"/>
        <v>0</v>
      </c>
      <c r="N12" s="14">
        <v>22</v>
      </c>
      <c r="O12" s="34">
        <f t="shared" si="6"/>
        <v>0</v>
      </c>
      <c r="P12" s="14"/>
      <c r="Q12" s="34">
        <f t="shared" si="1"/>
        <v>0</v>
      </c>
      <c r="R12" s="14">
        <v>100</v>
      </c>
      <c r="S12" s="34">
        <f t="shared" si="7"/>
        <v>0</v>
      </c>
      <c r="T12" s="14">
        <v>5</v>
      </c>
      <c r="U12" s="34">
        <f t="shared" si="8"/>
        <v>0</v>
      </c>
      <c r="V12" s="15">
        <f t="shared" si="9"/>
        <v>672</v>
      </c>
      <c r="W12" s="5"/>
      <c r="X12" s="10">
        <f t="shared" si="10"/>
        <v>0</v>
      </c>
      <c r="Y12" s="14"/>
      <c r="Z12" s="14"/>
      <c r="AA12" s="14"/>
    </row>
    <row r="13" spans="2:27" s="16" customFormat="1" ht="31.5" x14ac:dyDescent="0.4">
      <c r="B13" s="14">
        <v>9</v>
      </c>
      <c r="C13" s="4" t="s">
        <v>22</v>
      </c>
      <c r="D13" s="14">
        <v>20</v>
      </c>
      <c r="E13" s="33">
        <f t="shared" si="2"/>
        <v>0</v>
      </c>
      <c r="F13" s="14">
        <v>0</v>
      </c>
      <c r="G13" s="34">
        <f t="shared" si="3"/>
        <v>0</v>
      </c>
      <c r="H13" s="14"/>
      <c r="I13" s="34">
        <f t="shared" si="4"/>
        <v>0</v>
      </c>
      <c r="J13" s="14">
        <v>0</v>
      </c>
      <c r="K13" s="33">
        <f t="shared" si="5"/>
        <v>0</v>
      </c>
      <c r="L13" s="14">
        <v>0</v>
      </c>
      <c r="M13" s="33">
        <f t="shared" si="0"/>
        <v>0</v>
      </c>
      <c r="N13" s="14">
        <v>7</v>
      </c>
      <c r="O13" s="34">
        <f t="shared" si="6"/>
        <v>0</v>
      </c>
      <c r="P13" s="14"/>
      <c r="Q13" s="34">
        <f t="shared" si="1"/>
        <v>0</v>
      </c>
      <c r="R13" s="14">
        <v>0</v>
      </c>
      <c r="S13" s="34">
        <f t="shared" si="7"/>
        <v>0</v>
      </c>
      <c r="T13" s="14">
        <v>5</v>
      </c>
      <c r="U13" s="34">
        <f t="shared" si="8"/>
        <v>0</v>
      </c>
      <c r="V13" s="15">
        <f t="shared" si="9"/>
        <v>32</v>
      </c>
      <c r="W13" s="5"/>
      <c r="X13" s="10">
        <f t="shared" si="10"/>
        <v>0</v>
      </c>
      <c r="Y13" s="14"/>
      <c r="Z13" s="14"/>
      <c r="AA13" s="14"/>
    </row>
    <row r="14" spans="2:27" s="16" customFormat="1" x14ac:dyDescent="0.4">
      <c r="B14" s="14">
        <v>10</v>
      </c>
      <c r="C14" s="4" t="s">
        <v>23</v>
      </c>
      <c r="D14" s="14">
        <v>600</v>
      </c>
      <c r="E14" s="33">
        <f t="shared" si="2"/>
        <v>0</v>
      </c>
      <c r="F14" s="14">
        <v>500</v>
      </c>
      <c r="G14" s="34">
        <f t="shared" si="3"/>
        <v>0</v>
      </c>
      <c r="H14" s="14"/>
      <c r="I14" s="34">
        <f t="shared" si="4"/>
        <v>0</v>
      </c>
      <c r="J14" s="14">
        <v>0</v>
      </c>
      <c r="K14" s="33">
        <f t="shared" si="5"/>
        <v>0</v>
      </c>
      <c r="L14" s="14">
        <v>200</v>
      </c>
      <c r="M14" s="33">
        <f t="shared" si="0"/>
        <v>0</v>
      </c>
      <c r="N14" s="14"/>
      <c r="O14" s="34">
        <f t="shared" si="6"/>
        <v>0</v>
      </c>
      <c r="P14" s="14"/>
      <c r="Q14" s="34">
        <f t="shared" si="1"/>
        <v>0</v>
      </c>
      <c r="R14" s="14">
        <v>0</v>
      </c>
      <c r="S14" s="34">
        <f t="shared" si="7"/>
        <v>0</v>
      </c>
      <c r="T14" s="14">
        <v>0</v>
      </c>
      <c r="U14" s="34">
        <f t="shared" si="8"/>
        <v>0</v>
      </c>
      <c r="V14" s="15">
        <f t="shared" si="9"/>
        <v>1300</v>
      </c>
      <c r="W14" s="5"/>
      <c r="X14" s="10">
        <f t="shared" si="10"/>
        <v>0</v>
      </c>
      <c r="Y14" s="14"/>
      <c r="Z14" s="14"/>
      <c r="AA14" s="14"/>
    </row>
    <row r="15" spans="2:27" s="16" customFormat="1" x14ac:dyDescent="0.4">
      <c r="B15" s="14">
        <v>11</v>
      </c>
      <c r="C15" s="4" t="s">
        <v>24</v>
      </c>
      <c r="D15" s="35">
        <f>200+200</f>
        <v>400</v>
      </c>
      <c r="E15" s="33">
        <f t="shared" si="2"/>
        <v>0</v>
      </c>
      <c r="F15" s="14">
        <v>30</v>
      </c>
      <c r="G15" s="34">
        <f t="shared" si="3"/>
        <v>0</v>
      </c>
      <c r="H15" s="14"/>
      <c r="I15" s="34">
        <f t="shared" si="4"/>
        <v>0</v>
      </c>
      <c r="J15" s="14">
        <v>0</v>
      </c>
      <c r="K15" s="33">
        <f t="shared" si="5"/>
        <v>0</v>
      </c>
      <c r="L15" s="14">
        <v>20</v>
      </c>
      <c r="M15" s="33">
        <f t="shared" si="0"/>
        <v>0</v>
      </c>
      <c r="N15" s="14">
        <v>15</v>
      </c>
      <c r="O15" s="34">
        <f t="shared" si="6"/>
        <v>0</v>
      </c>
      <c r="P15" s="14">
        <v>20</v>
      </c>
      <c r="Q15" s="34">
        <f t="shared" si="1"/>
        <v>0</v>
      </c>
      <c r="R15" s="14">
        <v>0</v>
      </c>
      <c r="S15" s="34">
        <f t="shared" si="7"/>
        <v>0</v>
      </c>
      <c r="T15" s="14">
        <v>0</v>
      </c>
      <c r="U15" s="34">
        <f t="shared" si="8"/>
        <v>0</v>
      </c>
      <c r="V15" s="15">
        <f t="shared" si="9"/>
        <v>485</v>
      </c>
      <c r="W15" s="5"/>
      <c r="X15" s="10">
        <f t="shared" si="10"/>
        <v>0</v>
      </c>
      <c r="Y15" s="14"/>
      <c r="Z15" s="14"/>
      <c r="AA15" s="14"/>
    </row>
    <row r="16" spans="2:27" s="16" customFormat="1" x14ac:dyDescent="0.4">
      <c r="B16" s="14">
        <v>12</v>
      </c>
      <c r="C16" s="4" t="s">
        <v>25</v>
      </c>
      <c r="D16" s="35">
        <f>200+200</f>
        <v>400</v>
      </c>
      <c r="E16" s="33">
        <f t="shared" si="2"/>
        <v>0</v>
      </c>
      <c r="F16" s="14">
        <v>150</v>
      </c>
      <c r="G16" s="34">
        <f t="shared" si="3"/>
        <v>0</v>
      </c>
      <c r="H16" s="14">
        <v>100</v>
      </c>
      <c r="I16" s="34">
        <f t="shared" si="4"/>
        <v>0</v>
      </c>
      <c r="J16" s="14">
        <v>0</v>
      </c>
      <c r="K16" s="33">
        <f t="shared" si="5"/>
        <v>0</v>
      </c>
      <c r="L16" s="14">
        <v>100</v>
      </c>
      <c r="M16" s="33">
        <f t="shared" si="0"/>
        <v>0</v>
      </c>
      <c r="N16" s="14">
        <v>14</v>
      </c>
      <c r="O16" s="34">
        <f t="shared" si="6"/>
        <v>0</v>
      </c>
      <c r="P16" s="14">
        <v>20</v>
      </c>
      <c r="Q16" s="34">
        <f t="shared" si="1"/>
        <v>0</v>
      </c>
      <c r="R16" s="14">
        <v>50</v>
      </c>
      <c r="S16" s="34">
        <f t="shared" si="7"/>
        <v>0</v>
      </c>
      <c r="T16" s="14">
        <v>10</v>
      </c>
      <c r="U16" s="34">
        <f t="shared" si="8"/>
        <v>0</v>
      </c>
      <c r="V16" s="15">
        <f t="shared" si="9"/>
        <v>844</v>
      </c>
      <c r="W16" s="5"/>
      <c r="X16" s="10">
        <f t="shared" si="10"/>
        <v>0</v>
      </c>
      <c r="Y16" s="14"/>
      <c r="Z16" s="14"/>
      <c r="AA16" s="14"/>
    </row>
    <row r="17" spans="2:27" s="16" customFormat="1" ht="31.5" x14ac:dyDescent="0.4">
      <c r="B17" s="14">
        <v>13</v>
      </c>
      <c r="C17" s="4" t="s">
        <v>26</v>
      </c>
      <c r="D17" s="14">
        <v>6</v>
      </c>
      <c r="E17" s="33">
        <f t="shared" si="2"/>
        <v>0</v>
      </c>
      <c r="F17" s="14">
        <v>0</v>
      </c>
      <c r="G17" s="34">
        <f t="shared" si="3"/>
        <v>0</v>
      </c>
      <c r="H17" s="14"/>
      <c r="I17" s="34">
        <f t="shared" si="4"/>
        <v>0</v>
      </c>
      <c r="J17" s="14">
        <v>3</v>
      </c>
      <c r="K17" s="33">
        <f t="shared" si="5"/>
        <v>0</v>
      </c>
      <c r="L17" s="14">
        <v>0</v>
      </c>
      <c r="M17" s="33">
        <f t="shared" si="0"/>
        <v>0</v>
      </c>
      <c r="N17" s="14">
        <v>5</v>
      </c>
      <c r="O17" s="34">
        <f t="shared" si="6"/>
        <v>0</v>
      </c>
      <c r="P17" s="14">
        <v>20</v>
      </c>
      <c r="Q17" s="34">
        <f t="shared" si="1"/>
        <v>0</v>
      </c>
      <c r="R17" s="14">
        <v>0</v>
      </c>
      <c r="S17" s="34">
        <f t="shared" si="7"/>
        <v>0</v>
      </c>
      <c r="T17" s="14">
        <v>4</v>
      </c>
      <c r="U17" s="34">
        <f t="shared" si="8"/>
        <v>0</v>
      </c>
      <c r="V17" s="15">
        <f t="shared" si="9"/>
        <v>38</v>
      </c>
      <c r="W17" s="5"/>
      <c r="X17" s="10">
        <f t="shared" si="10"/>
        <v>0</v>
      </c>
      <c r="Y17" s="14"/>
      <c r="Z17" s="14"/>
      <c r="AA17" s="14"/>
    </row>
    <row r="18" spans="2:27" s="16" customFormat="1" ht="31.5" x14ac:dyDescent="0.4">
      <c r="B18" s="14">
        <v>14</v>
      </c>
      <c r="C18" s="4" t="s">
        <v>27</v>
      </c>
      <c r="D18" s="14">
        <v>50</v>
      </c>
      <c r="E18" s="33">
        <f t="shared" si="2"/>
        <v>0</v>
      </c>
      <c r="F18" s="14">
        <v>100</v>
      </c>
      <c r="G18" s="34">
        <f t="shared" si="3"/>
        <v>0</v>
      </c>
      <c r="H18" s="14"/>
      <c r="I18" s="34">
        <f t="shared" si="4"/>
        <v>0</v>
      </c>
      <c r="J18" s="14">
        <v>10</v>
      </c>
      <c r="K18" s="33">
        <f t="shared" si="5"/>
        <v>0</v>
      </c>
      <c r="L18" s="14">
        <v>0</v>
      </c>
      <c r="M18" s="33">
        <f t="shared" si="0"/>
        <v>0</v>
      </c>
      <c r="N18" s="14">
        <v>8</v>
      </c>
      <c r="O18" s="34">
        <f t="shared" si="6"/>
        <v>0</v>
      </c>
      <c r="P18" s="14"/>
      <c r="Q18" s="34">
        <f t="shared" si="1"/>
        <v>0</v>
      </c>
      <c r="R18" s="14">
        <v>0</v>
      </c>
      <c r="S18" s="34">
        <f t="shared" si="7"/>
        <v>0</v>
      </c>
      <c r="T18" s="14">
        <v>0</v>
      </c>
      <c r="U18" s="34">
        <f t="shared" si="8"/>
        <v>0</v>
      </c>
      <c r="V18" s="15">
        <f t="shared" si="9"/>
        <v>168</v>
      </c>
      <c r="W18" s="5"/>
      <c r="X18" s="10">
        <f t="shared" si="10"/>
        <v>0</v>
      </c>
      <c r="Y18" s="14"/>
      <c r="Z18" s="14"/>
      <c r="AA18" s="14"/>
    </row>
    <row r="19" spans="2:27" s="16" customFormat="1" ht="31.5" x14ac:dyDescent="0.4">
      <c r="B19" s="14">
        <v>15</v>
      </c>
      <c r="C19" s="4" t="s">
        <v>28</v>
      </c>
      <c r="D19" s="14">
        <v>10</v>
      </c>
      <c r="E19" s="33">
        <f t="shared" si="2"/>
        <v>0</v>
      </c>
      <c r="F19" s="14">
        <v>150</v>
      </c>
      <c r="G19" s="34">
        <f t="shared" si="3"/>
        <v>0</v>
      </c>
      <c r="H19" s="14"/>
      <c r="I19" s="34">
        <f t="shared" si="4"/>
        <v>0</v>
      </c>
      <c r="J19" s="14">
        <v>0</v>
      </c>
      <c r="K19" s="33">
        <f t="shared" si="5"/>
        <v>0</v>
      </c>
      <c r="L19" s="14">
        <v>0</v>
      </c>
      <c r="M19" s="33">
        <f t="shared" si="0"/>
        <v>0</v>
      </c>
      <c r="N19" s="14">
        <v>3</v>
      </c>
      <c r="O19" s="34">
        <f t="shared" si="6"/>
        <v>0</v>
      </c>
      <c r="P19" s="14">
        <v>20</v>
      </c>
      <c r="Q19" s="34">
        <f t="shared" si="1"/>
        <v>0</v>
      </c>
      <c r="R19" s="14">
        <v>100</v>
      </c>
      <c r="S19" s="34">
        <f t="shared" si="7"/>
        <v>0</v>
      </c>
      <c r="T19" s="14">
        <v>5</v>
      </c>
      <c r="U19" s="34">
        <f t="shared" si="8"/>
        <v>0</v>
      </c>
      <c r="V19" s="15">
        <f t="shared" si="9"/>
        <v>288</v>
      </c>
      <c r="W19" s="5"/>
      <c r="X19" s="10">
        <f t="shared" si="10"/>
        <v>0</v>
      </c>
      <c r="Y19" s="14"/>
      <c r="Z19" s="14"/>
      <c r="AA19" s="14"/>
    </row>
    <row r="20" spans="2:27" s="16" customFormat="1" ht="63" x14ac:dyDescent="0.4">
      <c r="B20" s="14">
        <v>16</v>
      </c>
      <c r="C20" s="4" t="s">
        <v>29</v>
      </c>
      <c r="D20" s="14">
        <v>200</v>
      </c>
      <c r="E20" s="33">
        <f t="shared" si="2"/>
        <v>0</v>
      </c>
      <c r="F20" s="14">
        <v>100</v>
      </c>
      <c r="G20" s="34">
        <f t="shared" si="3"/>
        <v>0</v>
      </c>
      <c r="H20" s="14">
        <v>20</v>
      </c>
      <c r="I20" s="34">
        <f t="shared" si="4"/>
        <v>0</v>
      </c>
      <c r="J20" s="14">
        <v>15</v>
      </c>
      <c r="K20" s="33">
        <f t="shared" si="5"/>
        <v>0</v>
      </c>
      <c r="L20" s="14">
        <v>50</v>
      </c>
      <c r="M20" s="33">
        <f t="shared" si="0"/>
        <v>0</v>
      </c>
      <c r="N20" s="14">
        <v>11</v>
      </c>
      <c r="O20" s="34">
        <f t="shared" si="6"/>
        <v>0</v>
      </c>
      <c r="P20" s="14"/>
      <c r="Q20" s="34">
        <f t="shared" si="1"/>
        <v>0</v>
      </c>
      <c r="R20" s="14">
        <v>1</v>
      </c>
      <c r="S20" s="34">
        <f t="shared" si="7"/>
        <v>0</v>
      </c>
      <c r="T20" s="14">
        <v>0</v>
      </c>
      <c r="U20" s="34">
        <f t="shared" si="8"/>
        <v>0</v>
      </c>
      <c r="V20" s="15">
        <f t="shared" si="9"/>
        <v>397</v>
      </c>
      <c r="W20" s="5"/>
      <c r="X20" s="10">
        <f t="shared" si="10"/>
        <v>0</v>
      </c>
      <c r="Y20" s="14"/>
      <c r="Z20" s="14"/>
      <c r="AA20" s="14"/>
    </row>
    <row r="21" spans="2:27" s="16" customFormat="1" ht="55.5" customHeight="1" x14ac:dyDescent="0.4">
      <c r="B21" s="14">
        <v>17</v>
      </c>
      <c r="C21" s="4" t="s">
        <v>57</v>
      </c>
      <c r="D21" s="35">
        <f>300+100</f>
        <v>400</v>
      </c>
      <c r="E21" s="33">
        <f t="shared" si="2"/>
        <v>0</v>
      </c>
      <c r="F21" s="14">
        <v>100</v>
      </c>
      <c r="G21" s="34">
        <f t="shared" si="3"/>
        <v>0</v>
      </c>
      <c r="H21" s="14">
        <v>10</v>
      </c>
      <c r="I21" s="34">
        <f t="shared" si="4"/>
        <v>0</v>
      </c>
      <c r="J21" s="14">
        <v>0</v>
      </c>
      <c r="K21" s="33">
        <f t="shared" si="5"/>
        <v>0</v>
      </c>
      <c r="L21" s="14">
        <v>50</v>
      </c>
      <c r="M21" s="33">
        <f t="shared" si="0"/>
        <v>0</v>
      </c>
      <c r="N21" s="14">
        <v>6</v>
      </c>
      <c r="O21" s="34">
        <f t="shared" si="6"/>
        <v>0</v>
      </c>
      <c r="P21" s="14"/>
      <c r="Q21" s="34">
        <f t="shared" si="1"/>
        <v>0</v>
      </c>
      <c r="R21" s="14">
        <v>10</v>
      </c>
      <c r="S21" s="34">
        <f t="shared" si="7"/>
        <v>0</v>
      </c>
      <c r="T21" s="14">
        <v>0</v>
      </c>
      <c r="U21" s="34">
        <f t="shared" si="8"/>
        <v>0</v>
      </c>
      <c r="V21" s="15">
        <f t="shared" si="9"/>
        <v>576</v>
      </c>
      <c r="W21" s="5"/>
      <c r="X21" s="10">
        <f t="shared" si="10"/>
        <v>0</v>
      </c>
      <c r="Y21" s="14"/>
      <c r="Z21" s="14"/>
      <c r="AA21" s="14"/>
    </row>
    <row r="22" spans="2:27" s="16" customFormat="1" ht="31.5" x14ac:dyDescent="0.4">
      <c r="B22" s="14">
        <v>18</v>
      </c>
      <c r="C22" s="4" t="s">
        <v>30</v>
      </c>
      <c r="D22" s="14"/>
      <c r="E22" s="33">
        <f t="shared" si="2"/>
        <v>0</v>
      </c>
      <c r="F22" s="14">
        <v>0</v>
      </c>
      <c r="G22" s="34">
        <f t="shared" si="3"/>
        <v>0</v>
      </c>
      <c r="H22" s="14"/>
      <c r="I22" s="34">
        <f t="shared" si="4"/>
        <v>0</v>
      </c>
      <c r="J22" s="14">
        <v>0</v>
      </c>
      <c r="K22" s="33">
        <f t="shared" si="5"/>
        <v>0</v>
      </c>
      <c r="L22" s="14">
        <v>0</v>
      </c>
      <c r="M22" s="33">
        <f t="shared" si="0"/>
        <v>0</v>
      </c>
      <c r="N22" s="14"/>
      <c r="O22" s="34">
        <f t="shared" si="6"/>
        <v>0</v>
      </c>
      <c r="P22" s="14">
        <v>5</v>
      </c>
      <c r="Q22" s="34">
        <f t="shared" si="1"/>
        <v>0</v>
      </c>
      <c r="R22" s="14">
        <v>0</v>
      </c>
      <c r="S22" s="34">
        <f t="shared" si="7"/>
        <v>0</v>
      </c>
      <c r="T22" s="14">
        <v>0</v>
      </c>
      <c r="U22" s="34">
        <f t="shared" si="8"/>
        <v>0</v>
      </c>
      <c r="V22" s="15">
        <f t="shared" si="9"/>
        <v>5</v>
      </c>
      <c r="W22" s="5"/>
      <c r="X22" s="10">
        <f t="shared" si="10"/>
        <v>0</v>
      </c>
      <c r="Y22" s="14"/>
      <c r="Z22" s="14"/>
      <c r="AA22" s="14"/>
    </row>
    <row r="23" spans="2:27" s="16" customFormat="1" x14ac:dyDescent="0.4">
      <c r="B23" s="14">
        <v>19</v>
      </c>
      <c r="C23" s="4" t="s">
        <v>31</v>
      </c>
      <c r="D23" s="14"/>
      <c r="E23" s="33">
        <f t="shared" si="2"/>
        <v>0</v>
      </c>
      <c r="F23" s="14">
        <v>0</v>
      </c>
      <c r="G23" s="34">
        <f t="shared" si="3"/>
        <v>0</v>
      </c>
      <c r="H23" s="14"/>
      <c r="I23" s="34">
        <f t="shared" si="4"/>
        <v>0</v>
      </c>
      <c r="J23" s="14">
        <v>100</v>
      </c>
      <c r="K23" s="33">
        <f t="shared" si="5"/>
        <v>0</v>
      </c>
      <c r="L23" s="14">
        <v>0</v>
      </c>
      <c r="M23" s="33">
        <f t="shared" si="0"/>
        <v>0</v>
      </c>
      <c r="N23" s="14"/>
      <c r="O23" s="34">
        <f t="shared" si="6"/>
        <v>0</v>
      </c>
      <c r="P23" s="14">
        <v>20</v>
      </c>
      <c r="Q23" s="34">
        <f t="shared" si="1"/>
        <v>0</v>
      </c>
      <c r="R23" s="14">
        <v>0</v>
      </c>
      <c r="S23" s="34">
        <f t="shared" si="7"/>
        <v>0</v>
      </c>
      <c r="T23" s="14">
        <v>0</v>
      </c>
      <c r="U23" s="34">
        <f t="shared" si="8"/>
        <v>0</v>
      </c>
      <c r="V23" s="15">
        <f t="shared" si="9"/>
        <v>120</v>
      </c>
      <c r="W23" s="5"/>
      <c r="X23" s="10">
        <f t="shared" si="10"/>
        <v>0</v>
      </c>
      <c r="Y23" s="14"/>
      <c r="Z23" s="14"/>
      <c r="AA23" s="14"/>
    </row>
    <row r="24" spans="2:27" s="16" customFormat="1" ht="31.5" x14ac:dyDescent="0.4">
      <c r="B24" s="14">
        <v>20</v>
      </c>
      <c r="C24" s="4" t="s">
        <v>32</v>
      </c>
      <c r="D24" s="14"/>
      <c r="E24" s="33">
        <f t="shared" si="2"/>
        <v>0</v>
      </c>
      <c r="F24" s="14">
        <v>0</v>
      </c>
      <c r="G24" s="34">
        <f t="shared" si="3"/>
        <v>0</v>
      </c>
      <c r="H24" s="14"/>
      <c r="I24" s="34">
        <f t="shared" si="4"/>
        <v>0</v>
      </c>
      <c r="J24" s="14">
        <v>10</v>
      </c>
      <c r="K24" s="33">
        <f t="shared" si="5"/>
        <v>0</v>
      </c>
      <c r="L24" s="14">
        <v>0</v>
      </c>
      <c r="M24" s="33">
        <f t="shared" si="0"/>
        <v>0</v>
      </c>
      <c r="N24" s="14"/>
      <c r="O24" s="34">
        <f t="shared" si="6"/>
        <v>0</v>
      </c>
      <c r="P24" s="14">
        <v>1</v>
      </c>
      <c r="Q24" s="34">
        <f t="shared" si="1"/>
        <v>0</v>
      </c>
      <c r="R24" s="14">
        <v>2</v>
      </c>
      <c r="S24" s="34">
        <f t="shared" si="7"/>
        <v>0</v>
      </c>
      <c r="T24" s="14">
        <v>10</v>
      </c>
      <c r="U24" s="34">
        <f t="shared" si="8"/>
        <v>0</v>
      </c>
      <c r="V24" s="15">
        <f t="shared" si="9"/>
        <v>23</v>
      </c>
      <c r="W24" s="5"/>
      <c r="X24" s="10">
        <f t="shared" si="10"/>
        <v>0</v>
      </c>
      <c r="Y24" s="14"/>
      <c r="Z24" s="14"/>
      <c r="AA24" s="14"/>
    </row>
    <row r="25" spans="2:27" s="16" customFormat="1" ht="31.5" x14ac:dyDescent="0.4">
      <c r="B25" s="14">
        <v>21</v>
      </c>
      <c r="C25" s="4" t="s">
        <v>33</v>
      </c>
      <c r="D25" s="14"/>
      <c r="E25" s="33">
        <f t="shared" si="2"/>
        <v>0</v>
      </c>
      <c r="F25" s="14">
        <v>0</v>
      </c>
      <c r="G25" s="34">
        <f t="shared" si="3"/>
        <v>0</v>
      </c>
      <c r="H25" s="14"/>
      <c r="I25" s="34">
        <f t="shared" si="4"/>
        <v>0</v>
      </c>
      <c r="J25" s="14">
        <v>0</v>
      </c>
      <c r="K25" s="33">
        <f t="shared" si="5"/>
        <v>0</v>
      </c>
      <c r="L25" s="14">
        <v>5</v>
      </c>
      <c r="M25" s="33">
        <f t="shared" si="0"/>
        <v>0</v>
      </c>
      <c r="N25" s="14"/>
      <c r="O25" s="34">
        <f t="shared" si="6"/>
        <v>0</v>
      </c>
      <c r="P25" s="14"/>
      <c r="Q25" s="34">
        <f t="shared" si="1"/>
        <v>0</v>
      </c>
      <c r="R25" s="14">
        <v>0</v>
      </c>
      <c r="S25" s="34">
        <f t="shared" si="7"/>
        <v>0</v>
      </c>
      <c r="T25" s="14">
        <v>0</v>
      </c>
      <c r="U25" s="34">
        <f t="shared" si="8"/>
        <v>0</v>
      </c>
      <c r="V25" s="15">
        <f t="shared" si="9"/>
        <v>5</v>
      </c>
      <c r="W25" s="5"/>
      <c r="X25" s="10">
        <f t="shared" si="10"/>
        <v>0</v>
      </c>
      <c r="Y25" s="14"/>
      <c r="Z25" s="14"/>
      <c r="AA25" s="14"/>
    </row>
    <row r="26" spans="2:27" s="16" customFormat="1" ht="31.5" x14ac:dyDescent="0.4">
      <c r="B26" s="14">
        <v>22</v>
      </c>
      <c r="C26" s="4" t="s">
        <v>34</v>
      </c>
      <c r="D26" s="14"/>
      <c r="E26" s="33">
        <f t="shared" si="2"/>
        <v>0</v>
      </c>
      <c r="F26" s="14">
        <v>0</v>
      </c>
      <c r="G26" s="34">
        <f t="shared" si="3"/>
        <v>0</v>
      </c>
      <c r="H26" s="14"/>
      <c r="I26" s="34">
        <f t="shared" si="4"/>
        <v>0</v>
      </c>
      <c r="J26" s="14">
        <v>0</v>
      </c>
      <c r="K26" s="33">
        <f t="shared" si="5"/>
        <v>0</v>
      </c>
      <c r="L26" s="14">
        <v>5</v>
      </c>
      <c r="M26" s="33">
        <f t="shared" si="0"/>
        <v>0</v>
      </c>
      <c r="N26" s="14"/>
      <c r="O26" s="34">
        <f t="shared" si="6"/>
        <v>0</v>
      </c>
      <c r="P26" s="14"/>
      <c r="Q26" s="34">
        <f t="shared" si="1"/>
        <v>0</v>
      </c>
      <c r="R26" s="14">
        <v>0</v>
      </c>
      <c r="S26" s="34">
        <f t="shared" si="7"/>
        <v>0</v>
      </c>
      <c r="T26" s="14">
        <v>0</v>
      </c>
      <c r="U26" s="34">
        <f t="shared" si="8"/>
        <v>0</v>
      </c>
      <c r="V26" s="15">
        <f t="shared" si="9"/>
        <v>5</v>
      </c>
      <c r="W26" s="5"/>
      <c r="X26" s="10">
        <f t="shared" si="10"/>
        <v>0</v>
      </c>
      <c r="Y26" s="14"/>
      <c r="Z26" s="14"/>
      <c r="AA26" s="14"/>
    </row>
    <row r="27" spans="2:27" s="16" customFormat="1" ht="31.5" x14ac:dyDescent="0.4">
      <c r="B27" s="14">
        <v>23</v>
      </c>
      <c r="C27" s="4" t="s">
        <v>35</v>
      </c>
      <c r="D27" s="14"/>
      <c r="E27" s="33">
        <f t="shared" si="2"/>
        <v>0</v>
      </c>
      <c r="F27" s="14">
        <v>100</v>
      </c>
      <c r="G27" s="34">
        <f t="shared" si="3"/>
        <v>0</v>
      </c>
      <c r="H27" s="14"/>
      <c r="I27" s="34">
        <f t="shared" si="4"/>
        <v>0</v>
      </c>
      <c r="J27" s="14">
        <v>300</v>
      </c>
      <c r="K27" s="33">
        <f t="shared" si="5"/>
        <v>0</v>
      </c>
      <c r="L27" s="14">
        <v>0</v>
      </c>
      <c r="M27" s="33">
        <f t="shared" si="0"/>
        <v>0</v>
      </c>
      <c r="N27" s="14"/>
      <c r="O27" s="34">
        <f t="shared" si="6"/>
        <v>0</v>
      </c>
      <c r="P27" s="14">
        <v>50</v>
      </c>
      <c r="Q27" s="34">
        <f t="shared" si="1"/>
        <v>0</v>
      </c>
      <c r="R27" s="14">
        <v>100</v>
      </c>
      <c r="S27" s="34">
        <f t="shared" si="7"/>
        <v>0</v>
      </c>
      <c r="T27" s="14">
        <v>0</v>
      </c>
      <c r="U27" s="34">
        <f t="shared" si="8"/>
        <v>0</v>
      </c>
      <c r="V27" s="15">
        <f t="shared" si="9"/>
        <v>550</v>
      </c>
      <c r="W27" s="5"/>
      <c r="X27" s="10">
        <f t="shared" si="10"/>
        <v>0</v>
      </c>
      <c r="Y27" s="14"/>
      <c r="Z27" s="14"/>
      <c r="AA27" s="14"/>
    </row>
    <row r="28" spans="2:27" s="16" customFormat="1" x14ac:dyDescent="0.4">
      <c r="B28" s="14">
        <v>24</v>
      </c>
      <c r="C28" s="4" t="s">
        <v>36</v>
      </c>
      <c r="D28" s="14"/>
      <c r="E28" s="33">
        <f t="shared" si="2"/>
        <v>0</v>
      </c>
      <c r="F28" s="14">
        <v>0</v>
      </c>
      <c r="G28" s="34">
        <f t="shared" si="3"/>
        <v>0</v>
      </c>
      <c r="H28" s="14"/>
      <c r="I28" s="34">
        <f t="shared" si="4"/>
        <v>0</v>
      </c>
      <c r="J28" s="14">
        <v>0</v>
      </c>
      <c r="K28" s="33">
        <f t="shared" si="5"/>
        <v>0</v>
      </c>
      <c r="L28" s="14">
        <v>0</v>
      </c>
      <c r="M28" s="33">
        <f t="shared" si="0"/>
        <v>0</v>
      </c>
      <c r="N28" s="14">
        <v>15</v>
      </c>
      <c r="O28" s="34">
        <f t="shared" si="6"/>
        <v>0</v>
      </c>
      <c r="P28" s="14">
        <v>1</v>
      </c>
      <c r="Q28" s="34">
        <f t="shared" si="1"/>
        <v>0</v>
      </c>
      <c r="R28" s="14">
        <v>20</v>
      </c>
      <c r="S28" s="34">
        <f t="shared" si="7"/>
        <v>0</v>
      </c>
      <c r="T28" s="14">
        <v>10</v>
      </c>
      <c r="U28" s="34">
        <f t="shared" si="8"/>
        <v>0</v>
      </c>
      <c r="V28" s="15">
        <f t="shared" si="9"/>
        <v>46</v>
      </c>
      <c r="W28" s="5"/>
      <c r="X28" s="10">
        <f t="shared" si="10"/>
        <v>0</v>
      </c>
      <c r="Y28" s="14"/>
      <c r="Z28" s="14"/>
      <c r="AA28" s="14"/>
    </row>
    <row r="29" spans="2:27" s="16" customFormat="1" ht="31.5" x14ac:dyDescent="0.4">
      <c r="B29" s="14">
        <v>25</v>
      </c>
      <c r="C29" s="4" t="s">
        <v>37</v>
      </c>
      <c r="D29" s="35">
        <v>200</v>
      </c>
      <c r="E29" s="33">
        <f t="shared" si="2"/>
        <v>0</v>
      </c>
      <c r="F29" s="14">
        <v>100</v>
      </c>
      <c r="G29" s="34">
        <f t="shared" si="3"/>
        <v>0</v>
      </c>
      <c r="H29" s="14"/>
      <c r="I29" s="34">
        <f t="shared" si="4"/>
        <v>0</v>
      </c>
      <c r="J29" s="14">
        <v>0</v>
      </c>
      <c r="K29" s="33">
        <f t="shared" si="5"/>
        <v>0</v>
      </c>
      <c r="L29" s="14">
        <v>20</v>
      </c>
      <c r="M29" s="33">
        <f t="shared" si="0"/>
        <v>0</v>
      </c>
      <c r="N29" s="14"/>
      <c r="O29" s="34">
        <f t="shared" si="6"/>
        <v>0</v>
      </c>
      <c r="P29" s="14"/>
      <c r="Q29" s="34">
        <f t="shared" si="1"/>
        <v>0</v>
      </c>
      <c r="R29" s="14">
        <v>0</v>
      </c>
      <c r="S29" s="34">
        <f t="shared" si="7"/>
        <v>0</v>
      </c>
      <c r="T29" s="14">
        <v>0</v>
      </c>
      <c r="U29" s="34">
        <f t="shared" si="8"/>
        <v>0</v>
      </c>
      <c r="V29" s="15">
        <f t="shared" si="9"/>
        <v>320</v>
      </c>
      <c r="W29" s="5"/>
      <c r="X29" s="10">
        <f t="shared" si="10"/>
        <v>0</v>
      </c>
      <c r="Y29" s="14"/>
      <c r="Z29" s="14"/>
      <c r="AA29" s="14"/>
    </row>
    <row r="30" spans="2:27" s="16" customFormat="1" x14ac:dyDescent="0.4">
      <c r="B30" s="14">
        <v>26</v>
      </c>
      <c r="C30" s="4" t="s">
        <v>51</v>
      </c>
      <c r="D30" s="14"/>
      <c r="E30" s="33">
        <f t="shared" si="2"/>
        <v>0</v>
      </c>
      <c r="F30" s="14">
        <v>0</v>
      </c>
      <c r="G30" s="34">
        <f t="shared" si="3"/>
        <v>0</v>
      </c>
      <c r="H30" s="14">
        <v>20</v>
      </c>
      <c r="I30" s="34">
        <f t="shared" si="4"/>
        <v>0</v>
      </c>
      <c r="J30" s="14">
        <v>0</v>
      </c>
      <c r="K30" s="33">
        <f t="shared" si="5"/>
        <v>0</v>
      </c>
      <c r="L30" s="14">
        <v>100</v>
      </c>
      <c r="M30" s="33">
        <f t="shared" si="0"/>
        <v>0</v>
      </c>
      <c r="N30" s="14"/>
      <c r="O30" s="34">
        <f t="shared" si="6"/>
        <v>0</v>
      </c>
      <c r="P30" s="14">
        <v>20</v>
      </c>
      <c r="Q30" s="34">
        <f t="shared" si="1"/>
        <v>0</v>
      </c>
      <c r="R30" s="14">
        <v>0</v>
      </c>
      <c r="S30" s="34">
        <f t="shared" si="7"/>
        <v>0</v>
      </c>
      <c r="T30" s="14">
        <v>10</v>
      </c>
      <c r="U30" s="34">
        <f t="shared" si="8"/>
        <v>0</v>
      </c>
      <c r="V30" s="15">
        <f t="shared" si="9"/>
        <v>150</v>
      </c>
      <c r="W30" s="5"/>
      <c r="X30" s="10">
        <f t="shared" si="10"/>
        <v>0</v>
      </c>
      <c r="Y30" s="14"/>
      <c r="Z30" s="14"/>
      <c r="AA30" s="14"/>
    </row>
    <row r="31" spans="2:27" s="16" customFormat="1" x14ac:dyDescent="0.4">
      <c r="B31" s="14">
        <v>27</v>
      </c>
      <c r="C31" s="4" t="s">
        <v>38</v>
      </c>
      <c r="D31" s="14"/>
      <c r="E31" s="33">
        <f t="shared" si="2"/>
        <v>0</v>
      </c>
      <c r="F31" s="14">
        <v>200</v>
      </c>
      <c r="G31" s="34">
        <f t="shared" si="3"/>
        <v>0</v>
      </c>
      <c r="H31" s="14"/>
      <c r="I31" s="34">
        <f t="shared" si="4"/>
        <v>0</v>
      </c>
      <c r="J31" s="14">
        <v>0</v>
      </c>
      <c r="K31" s="33">
        <f t="shared" si="5"/>
        <v>0</v>
      </c>
      <c r="L31" s="14">
        <v>0</v>
      </c>
      <c r="M31" s="33">
        <f t="shared" si="0"/>
        <v>0</v>
      </c>
      <c r="N31" s="14"/>
      <c r="O31" s="34">
        <f t="shared" si="6"/>
        <v>0</v>
      </c>
      <c r="P31" s="14">
        <v>50</v>
      </c>
      <c r="Q31" s="34">
        <f t="shared" si="1"/>
        <v>0</v>
      </c>
      <c r="R31" s="14">
        <v>0</v>
      </c>
      <c r="S31" s="34">
        <f t="shared" si="7"/>
        <v>0</v>
      </c>
      <c r="T31" s="14">
        <v>200</v>
      </c>
      <c r="U31" s="34">
        <f t="shared" si="8"/>
        <v>0</v>
      </c>
      <c r="V31" s="15">
        <f t="shared" si="9"/>
        <v>450</v>
      </c>
      <c r="W31" s="5"/>
      <c r="X31" s="10">
        <f t="shared" si="10"/>
        <v>0</v>
      </c>
      <c r="Y31" s="14"/>
      <c r="Z31" s="14"/>
      <c r="AA31" s="14"/>
    </row>
    <row r="32" spans="2:27" s="16" customFormat="1" x14ac:dyDescent="0.4">
      <c r="B32" s="14">
        <v>28</v>
      </c>
      <c r="C32" s="4" t="s">
        <v>39</v>
      </c>
      <c r="D32" s="14"/>
      <c r="E32" s="33">
        <f t="shared" si="2"/>
        <v>0</v>
      </c>
      <c r="F32" s="14">
        <v>20</v>
      </c>
      <c r="G32" s="34">
        <f t="shared" si="3"/>
        <v>0</v>
      </c>
      <c r="H32" s="14"/>
      <c r="I32" s="34">
        <f t="shared" si="4"/>
        <v>0</v>
      </c>
      <c r="J32" s="14">
        <v>0</v>
      </c>
      <c r="K32" s="33">
        <f t="shared" si="5"/>
        <v>0</v>
      </c>
      <c r="L32" s="14">
        <v>0</v>
      </c>
      <c r="M32" s="33">
        <f t="shared" si="0"/>
        <v>0</v>
      </c>
      <c r="N32" s="14"/>
      <c r="O32" s="34">
        <f t="shared" si="6"/>
        <v>0</v>
      </c>
      <c r="P32" s="14"/>
      <c r="Q32" s="34">
        <f t="shared" si="1"/>
        <v>0</v>
      </c>
      <c r="R32" s="14">
        <v>0</v>
      </c>
      <c r="S32" s="34">
        <f t="shared" si="7"/>
        <v>0</v>
      </c>
      <c r="T32" s="14">
        <v>0</v>
      </c>
      <c r="U32" s="34">
        <f t="shared" si="8"/>
        <v>0</v>
      </c>
      <c r="V32" s="15">
        <f t="shared" si="9"/>
        <v>20</v>
      </c>
      <c r="W32" s="5"/>
      <c r="X32" s="10">
        <f t="shared" si="10"/>
        <v>0</v>
      </c>
      <c r="Y32" s="14"/>
      <c r="Z32" s="14"/>
      <c r="AA32" s="14"/>
    </row>
    <row r="33" spans="2:27" s="16" customFormat="1" x14ac:dyDescent="0.4">
      <c r="B33" s="14">
        <v>29</v>
      </c>
      <c r="C33" s="4" t="s">
        <v>40</v>
      </c>
      <c r="D33" s="14"/>
      <c r="E33" s="33">
        <f t="shared" si="2"/>
        <v>0</v>
      </c>
      <c r="F33" s="14">
        <v>0</v>
      </c>
      <c r="G33" s="34">
        <f t="shared" si="3"/>
        <v>0</v>
      </c>
      <c r="H33" s="14"/>
      <c r="I33" s="34">
        <f t="shared" si="4"/>
        <v>0</v>
      </c>
      <c r="J33" s="14">
        <v>0</v>
      </c>
      <c r="K33" s="33">
        <f t="shared" si="5"/>
        <v>0</v>
      </c>
      <c r="L33" s="14">
        <v>0</v>
      </c>
      <c r="M33" s="33">
        <f t="shared" si="0"/>
        <v>0</v>
      </c>
      <c r="N33" s="14"/>
      <c r="O33" s="34">
        <f t="shared" si="6"/>
        <v>0</v>
      </c>
      <c r="P33" s="14">
        <v>50</v>
      </c>
      <c r="Q33" s="34">
        <f t="shared" si="1"/>
        <v>0</v>
      </c>
      <c r="R33" s="14">
        <v>0</v>
      </c>
      <c r="S33" s="34">
        <f t="shared" si="7"/>
        <v>0</v>
      </c>
      <c r="T33" s="14">
        <v>0</v>
      </c>
      <c r="U33" s="34">
        <f t="shared" si="8"/>
        <v>0</v>
      </c>
      <c r="V33" s="15">
        <f t="shared" si="9"/>
        <v>50</v>
      </c>
      <c r="W33" s="5"/>
      <c r="X33" s="10">
        <f t="shared" si="10"/>
        <v>0</v>
      </c>
      <c r="Y33" s="14"/>
      <c r="Z33" s="14"/>
      <c r="AA33" s="14"/>
    </row>
    <row r="34" spans="2:27" s="16" customFormat="1" ht="47.25" x14ac:dyDescent="0.4">
      <c r="B34" s="14">
        <v>30</v>
      </c>
      <c r="C34" s="4" t="s">
        <v>41</v>
      </c>
      <c r="D34" s="14"/>
      <c r="E34" s="33">
        <f t="shared" si="2"/>
        <v>0</v>
      </c>
      <c r="F34" s="14">
        <v>50</v>
      </c>
      <c r="G34" s="34">
        <f t="shared" si="3"/>
        <v>0</v>
      </c>
      <c r="H34" s="14"/>
      <c r="I34" s="34">
        <f t="shared" si="4"/>
        <v>0</v>
      </c>
      <c r="J34" s="14">
        <v>0</v>
      </c>
      <c r="K34" s="33">
        <f t="shared" si="5"/>
        <v>0</v>
      </c>
      <c r="L34" s="14">
        <v>0</v>
      </c>
      <c r="M34" s="33">
        <f t="shared" si="0"/>
        <v>0</v>
      </c>
      <c r="N34" s="14">
        <v>20</v>
      </c>
      <c r="O34" s="34">
        <f t="shared" si="6"/>
        <v>0</v>
      </c>
      <c r="P34" s="14"/>
      <c r="Q34" s="34">
        <f t="shared" si="1"/>
        <v>0</v>
      </c>
      <c r="R34" s="14">
        <v>0</v>
      </c>
      <c r="S34" s="34">
        <f t="shared" si="7"/>
        <v>0</v>
      </c>
      <c r="T34" s="14">
        <v>0</v>
      </c>
      <c r="U34" s="34">
        <f t="shared" si="8"/>
        <v>0</v>
      </c>
      <c r="V34" s="15">
        <f t="shared" si="9"/>
        <v>70</v>
      </c>
      <c r="W34" s="5"/>
      <c r="X34" s="10">
        <f t="shared" si="10"/>
        <v>0</v>
      </c>
      <c r="Y34" s="14"/>
      <c r="Z34" s="14"/>
      <c r="AA34" s="14"/>
    </row>
    <row r="35" spans="2:27" s="16" customFormat="1" x14ac:dyDescent="0.4">
      <c r="B35" s="14">
        <v>31</v>
      </c>
      <c r="C35" s="4" t="s">
        <v>42</v>
      </c>
      <c r="D35" s="14"/>
      <c r="E35" s="33">
        <f t="shared" si="2"/>
        <v>0</v>
      </c>
      <c r="F35" s="14">
        <v>100</v>
      </c>
      <c r="G35" s="34">
        <f t="shared" si="3"/>
        <v>0</v>
      </c>
      <c r="H35" s="14"/>
      <c r="I35" s="34">
        <f t="shared" si="4"/>
        <v>0</v>
      </c>
      <c r="J35" s="14">
        <v>0</v>
      </c>
      <c r="K35" s="33">
        <f t="shared" si="5"/>
        <v>0</v>
      </c>
      <c r="L35" s="14">
        <v>0</v>
      </c>
      <c r="M35" s="33">
        <f t="shared" si="0"/>
        <v>0</v>
      </c>
      <c r="N35" s="14"/>
      <c r="O35" s="34">
        <f t="shared" si="6"/>
        <v>0</v>
      </c>
      <c r="P35" s="14"/>
      <c r="Q35" s="34">
        <f t="shared" si="1"/>
        <v>0</v>
      </c>
      <c r="R35" s="14">
        <v>0</v>
      </c>
      <c r="S35" s="34">
        <f t="shared" si="7"/>
        <v>0</v>
      </c>
      <c r="T35" s="14">
        <v>0</v>
      </c>
      <c r="U35" s="34">
        <f t="shared" si="8"/>
        <v>0</v>
      </c>
      <c r="V35" s="15">
        <f t="shared" si="9"/>
        <v>100</v>
      </c>
      <c r="W35" s="5"/>
      <c r="X35" s="10">
        <f t="shared" si="10"/>
        <v>0</v>
      </c>
      <c r="Y35" s="14"/>
      <c r="Z35" s="14"/>
      <c r="AA35" s="14"/>
    </row>
    <row r="36" spans="2:27" s="16" customFormat="1" x14ac:dyDescent="0.4">
      <c r="B36" s="14">
        <v>32</v>
      </c>
      <c r="C36" s="4" t="s">
        <v>43</v>
      </c>
      <c r="D36" s="14"/>
      <c r="E36" s="33">
        <f t="shared" si="2"/>
        <v>0</v>
      </c>
      <c r="F36" s="14">
        <v>0</v>
      </c>
      <c r="G36" s="34">
        <f t="shared" si="3"/>
        <v>0</v>
      </c>
      <c r="H36" s="14">
        <v>15</v>
      </c>
      <c r="I36" s="34">
        <f t="shared" si="4"/>
        <v>0</v>
      </c>
      <c r="J36" s="14">
        <v>0</v>
      </c>
      <c r="K36" s="33">
        <f t="shared" si="5"/>
        <v>0</v>
      </c>
      <c r="L36" s="14">
        <v>0</v>
      </c>
      <c r="M36" s="33">
        <f t="shared" si="0"/>
        <v>0</v>
      </c>
      <c r="N36" s="14">
        <v>18</v>
      </c>
      <c r="O36" s="34">
        <f t="shared" si="6"/>
        <v>0</v>
      </c>
      <c r="P36" s="14"/>
      <c r="Q36" s="34">
        <f t="shared" si="1"/>
        <v>0</v>
      </c>
      <c r="R36" s="14">
        <v>0</v>
      </c>
      <c r="S36" s="34">
        <f t="shared" si="7"/>
        <v>0</v>
      </c>
      <c r="T36" s="14">
        <v>0</v>
      </c>
      <c r="U36" s="34">
        <f t="shared" si="8"/>
        <v>0</v>
      </c>
      <c r="V36" s="15">
        <f t="shared" si="9"/>
        <v>33</v>
      </c>
      <c r="W36" s="5"/>
      <c r="X36" s="10">
        <f t="shared" si="10"/>
        <v>0</v>
      </c>
      <c r="Y36" s="14"/>
      <c r="Z36" s="14"/>
      <c r="AA36" s="14"/>
    </row>
    <row r="37" spans="2:27" s="16" customFormat="1" x14ac:dyDescent="0.4">
      <c r="B37" s="14">
        <v>33</v>
      </c>
      <c r="C37" s="4" t="s">
        <v>44</v>
      </c>
      <c r="D37" s="14"/>
      <c r="E37" s="33">
        <f t="shared" si="2"/>
        <v>0</v>
      </c>
      <c r="F37" s="14">
        <v>100</v>
      </c>
      <c r="G37" s="34">
        <f t="shared" si="3"/>
        <v>0</v>
      </c>
      <c r="H37" s="14"/>
      <c r="I37" s="34">
        <f t="shared" si="4"/>
        <v>0</v>
      </c>
      <c r="J37" s="14">
        <v>0</v>
      </c>
      <c r="K37" s="33">
        <f t="shared" si="5"/>
        <v>0</v>
      </c>
      <c r="L37" s="14">
        <v>0</v>
      </c>
      <c r="M37" s="33">
        <f t="shared" si="0"/>
        <v>0</v>
      </c>
      <c r="N37" s="14">
        <v>10</v>
      </c>
      <c r="O37" s="34">
        <f t="shared" si="6"/>
        <v>0</v>
      </c>
      <c r="P37" s="14"/>
      <c r="Q37" s="34">
        <f t="shared" si="1"/>
        <v>0</v>
      </c>
      <c r="R37" s="14">
        <v>0</v>
      </c>
      <c r="S37" s="34">
        <f t="shared" si="7"/>
        <v>0</v>
      </c>
      <c r="T37" s="14">
        <v>0</v>
      </c>
      <c r="U37" s="34">
        <f t="shared" si="8"/>
        <v>0</v>
      </c>
      <c r="V37" s="15">
        <f t="shared" si="9"/>
        <v>110</v>
      </c>
      <c r="W37" s="5"/>
      <c r="X37" s="10">
        <f t="shared" si="10"/>
        <v>0</v>
      </c>
      <c r="Y37" s="14"/>
      <c r="Z37" s="14"/>
      <c r="AA37" s="14"/>
    </row>
    <row r="38" spans="2:27" s="16" customFormat="1" x14ac:dyDescent="0.4">
      <c r="B38" s="14">
        <v>34</v>
      </c>
      <c r="C38" s="4" t="s">
        <v>45</v>
      </c>
      <c r="D38" s="14">
        <v>2000</v>
      </c>
      <c r="E38" s="33">
        <f t="shared" si="2"/>
        <v>0</v>
      </c>
      <c r="F38" s="14">
        <v>0</v>
      </c>
      <c r="G38" s="34">
        <f t="shared" si="3"/>
        <v>0</v>
      </c>
      <c r="H38" s="14"/>
      <c r="I38" s="34">
        <f t="shared" si="4"/>
        <v>0</v>
      </c>
      <c r="J38" s="14">
        <v>0</v>
      </c>
      <c r="K38" s="33">
        <f t="shared" si="5"/>
        <v>0</v>
      </c>
      <c r="L38" s="14">
        <v>0</v>
      </c>
      <c r="M38" s="33">
        <f t="shared" si="0"/>
        <v>0</v>
      </c>
      <c r="N38" s="14"/>
      <c r="O38" s="34">
        <f t="shared" si="6"/>
        <v>0</v>
      </c>
      <c r="P38" s="14"/>
      <c r="Q38" s="34">
        <f t="shared" si="1"/>
        <v>0</v>
      </c>
      <c r="R38" s="14">
        <v>0</v>
      </c>
      <c r="S38" s="34">
        <f t="shared" si="7"/>
        <v>0</v>
      </c>
      <c r="T38" s="14">
        <v>0</v>
      </c>
      <c r="U38" s="34">
        <f t="shared" si="8"/>
        <v>0</v>
      </c>
      <c r="V38" s="15">
        <f t="shared" si="9"/>
        <v>2000</v>
      </c>
      <c r="W38" s="5"/>
      <c r="X38" s="10">
        <f t="shared" si="10"/>
        <v>0</v>
      </c>
      <c r="Y38" s="14"/>
      <c r="Z38" s="14"/>
      <c r="AA38" s="14"/>
    </row>
    <row r="39" spans="2:27" s="16" customFormat="1" ht="31.5" x14ac:dyDescent="0.4">
      <c r="B39" s="14">
        <v>35</v>
      </c>
      <c r="C39" s="4" t="s">
        <v>47</v>
      </c>
      <c r="D39" s="36">
        <v>50</v>
      </c>
      <c r="E39" s="33">
        <f t="shared" si="2"/>
        <v>0</v>
      </c>
      <c r="F39" s="14">
        <v>0</v>
      </c>
      <c r="G39" s="34">
        <f t="shared" si="3"/>
        <v>0</v>
      </c>
      <c r="H39" s="14"/>
      <c r="I39" s="34">
        <f t="shared" si="4"/>
        <v>0</v>
      </c>
      <c r="J39" s="14">
        <v>0</v>
      </c>
      <c r="K39" s="33">
        <f t="shared" si="5"/>
        <v>0</v>
      </c>
      <c r="L39" s="14">
        <v>0</v>
      </c>
      <c r="M39" s="33">
        <f t="shared" si="0"/>
        <v>0</v>
      </c>
      <c r="N39" s="14"/>
      <c r="O39" s="34">
        <f t="shared" si="6"/>
        <v>0</v>
      </c>
      <c r="P39" s="14"/>
      <c r="Q39" s="34">
        <f t="shared" si="1"/>
        <v>0</v>
      </c>
      <c r="R39" s="14">
        <v>0</v>
      </c>
      <c r="S39" s="34">
        <f t="shared" si="7"/>
        <v>0</v>
      </c>
      <c r="T39" s="14">
        <v>0</v>
      </c>
      <c r="U39" s="34">
        <f t="shared" si="8"/>
        <v>0</v>
      </c>
      <c r="V39" s="15">
        <f t="shared" si="9"/>
        <v>50</v>
      </c>
      <c r="W39" s="5"/>
      <c r="X39" s="10">
        <f t="shared" si="10"/>
        <v>0</v>
      </c>
      <c r="Y39" s="14"/>
      <c r="Z39" s="14"/>
      <c r="AA39" s="14"/>
    </row>
    <row r="40" spans="2:27" s="16" customFormat="1" x14ac:dyDescent="0.4">
      <c r="B40" s="17"/>
      <c r="C40" s="18" t="s">
        <v>46</v>
      </c>
      <c r="D40" s="17"/>
      <c r="E40" s="33">
        <f>SUM(E5:E39)</f>
        <v>0</v>
      </c>
      <c r="F40" s="17"/>
      <c r="G40" s="34">
        <f>SUM(G5:G39)</f>
        <v>0</v>
      </c>
      <c r="H40" s="17"/>
      <c r="I40" s="34">
        <f>SUM(I5:I39)</f>
        <v>0</v>
      </c>
      <c r="J40" s="17"/>
      <c r="K40" s="33">
        <f>SUM(K5:K39)</f>
        <v>0</v>
      </c>
      <c r="L40" s="17"/>
      <c r="M40" s="33">
        <f>SUM(M5:M39)</f>
        <v>0</v>
      </c>
      <c r="N40" s="17"/>
      <c r="O40" s="34">
        <f>SUM(O5:O39)</f>
        <v>0</v>
      </c>
      <c r="P40" s="17"/>
      <c r="Q40" s="34">
        <f>SUM(Q5:Q39)</f>
        <v>0</v>
      </c>
      <c r="R40" s="17"/>
      <c r="S40" s="34">
        <f>SUM(S5:S39)</f>
        <v>0</v>
      </c>
      <c r="T40" s="17"/>
      <c r="U40" s="34">
        <f>SUM(U5:U39)</f>
        <v>0</v>
      </c>
      <c r="V40" s="19"/>
      <c r="W40" s="20"/>
      <c r="X40" s="7">
        <f>SUM(X5:X39)</f>
        <v>0</v>
      </c>
      <c r="Y40" s="17"/>
      <c r="Z40" s="17"/>
      <c r="AA40" s="17"/>
    </row>
    <row r="41" spans="2:27" ht="27" customHeight="1" x14ac:dyDescent="0.4">
      <c r="B41" s="6"/>
      <c r="C41" s="12" t="s">
        <v>50</v>
      </c>
      <c r="D41" s="6"/>
      <c r="E41" s="37">
        <v>15199</v>
      </c>
      <c r="F41" s="6"/>
      <c r="G41" s="38">
        <v>10125</v>
      </c>
      <c r="H41" s="6"/>
      <c r="I41" s="6">
        <v>1191</v>
      </c>
      <c r="J41" s="6"/>
      <c r="K41" s="37">
        <v>5863</v>
      </c>
      <c r="L41" s="6"/>
      <c r="M41" s="37">
        <v>2168</v>
      </c>
      <c r="N41" s="6"/>
      <c r="O41" s="6">
        <v>1461</v>
      </c>
      <c r="P41" s="6"/>
      <c r="Q41" s="6">
        <v>1592</v>
      </c>
      <c r="R41" s="6"/>
      <c r="S41" s="6">
        <v>4154</v>
      </c>
      <c r="T41" s="6"/>
      <c r="U41" s="6">
        <v>816</v>
      </c>
      <c r="V41" s="6"/>
      <c r="W41" s="8"/>
      <c r="X41" s="9">
        <f>U40+S40+Q40+O40+M40+K40+I40+G40+E40</f>
        <v>0</v>
      </c>
      <c r="Y41" s="6"/>
      <c r="Z41" s="6"/>
      <c r="AA41" s="6"/>
    </row>
    <row r="42" spans="2:27" x14ac:dyDescent="0.4">
      <c r="C42" s="13"/>
      <c r="G42" s="39"/>
    </row>
    <row r="43" spans="2:27" x14ac:dyDescent="0.4">
      <c r="C43" s="13"/>
      <c r="G43" s="39"/>
    </row>
    <row r="44" spans="2:27" x14ac:dyDescent="0.4">
      <c r="C44" s="11" t="s">
        <v>54</v>
      </c>
    </row>
    <row r="45" spans="2:27" x14ac:dyDescent="0.4">
      <c r="C45" s="11" t="s">
        <v>53</v>
      </c>
    </row>
    <row r="47" spans="2:27" ht="34.5" customHeight="1" x14ac:dyDescent="0.4">
      <c r="C47" s="11" t="s">
        <v>52</v>
      </c>
    </row>
  </sheetData>
  <autoFilter ref="B3:V42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</autoFilter>
  <mergeCells count="18">
    <mergeCell ref="C2:AA2"/>
    <mergeCell ref="Y3:Y4"/>
    <mergeCell ref="Z3:Z4"/>
    <mergeCell ref="AA3:AA4"/>
    <mergeCell ref="W3:W4"/>
    <mergeCell ref="J3:K3"/>
    <mergeCell ref="L3:M3"/>
    <mergeCell ref="T3:U3"/>
    <mergeCell ref="V3:V4"/>
    <mergeCell ref="N3:O3"/>
    <mergeCell ref="P3:Q3"/>
    <mergeCell ref="R3:S3"/>
    <mergeCell ref="X3:X4"/>
    <mergeCell ref="B3:B4"/>
    <mergeCell ref="C3:C4"/>
    <mergeCell ref="D3:E3"/>
    <mergeCell ref="F3:G3"/>
    <mergeCell ref="H3:I3"/>
  </mergeCells>
  <pageMargins left="0.25" right="0.25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228</vt:lpstr>
      <vt:lpstr>'228'!Print_Area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ხათუნა სანიკიძე</dc:creator>
  <cp:lastModifiedBy>ნათია მჟავია</cp:lastModifiedBy>
  <cp:lastPrinted>2018-01-15T06:26:42Z</cp:lastPrinted>
  <dcterms:created xsi:type="dcterms:W3CDTF">2017-12-25T10:54:18Z</dcterms:created>
  <dcterms:modified xsi:type="dcterms:W3CDTF">2018-01-17T06:22:19Z</dcterms:modified>
</cp:coreProperties>
</file>