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27631ABF-1238-465B-800F-CF34FA33C670}" xr6:coauthVersionLast="45" xr6:coauthVersionMax="45" xr10:uidLastSave="{00000000-0000-0000-0000-000000000000}"/>
  <bookViews>
    <workbookView xWindow="-120" yWindow="-120" windowWidth="29040" windowHeight="15840" tabRatio="944" xr2:uid="{00000000-000D-0000-FFFF-FFFF00000000}"/>
  </bookViews>
  <sheets>
    <sheet name="es" sheetId="39" r:id="rId1"/>
  </sheets>
  <definedNames>
    <definedName name="_xlnm._FilterDatabase" localSheetId="0" hidden="1">es!$A$1:$L$51</definedName>
    <definedName name="_xlnm.Print_Area" localSheetId="0">es!$A$2:$L$51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9" l="1"/>
  <c r="I10" i="39" s="1"/>
  <c r="L10" i="39" s="1"/>
  <c r="E11" i="39" l="1"/>
  <c r="K11" i="39" s="1"/>
  <c r="L11" i="39" s="1"/>
  <c r="E32" i="39" l="1"/>
  <c r="G32" i="39" s="1"/>
  <c r="L32" i="39" s="1"/>
  <c r="E31" i="39"/>
  <c r="K31" i="39" s="1"/>
  <c r="E30" i="39"/>
  <c r="G30" i="39" s="1"/>
  <c r="E29" i="39"/>
  <c r="I29" i="39" s="1"/>
  <c r="L29" i="39" l="1"/>
  <c r="L31" i="39"/>
  <c r="L30" i="39"/>
  <c r="E20" i="39"/>
  <c r="E24" i="39" s="1"/>
  <c r="G24" i="39" s="1"/>
  <c r="L24" i="39" s="1"/>
  <c r="E23" i="39" l="1"/>
  <c r="G23" i="39" s="1"/>
  <c r="L23" i="39" s="1"/>
  <c r="E22" i="39"/>
  <c r="G22" i="39" s="1"/>
  <c r="L22" i="39" s="1"/>
  <c r="E26" i="39"/>
  <c r="G26" i="39" s="1"/>
  <c r="L26" i="39" s="1"/>
  <c r="E21" i="39"/>
  <c r="I21" i="39" s="1"/>
  <c r="L21" i="39" s="1"/>
  <c r="E25" i="39"/>
  <c r="K25" i="39" s="1"/>
  <c r="L25" i="39" s="1"/>
  <c r="E18" i="39" l="1"/>
  <c r="G18" i="39" s="1"/>
  <c r="L18" i="39" s="1"/>
  <c r="E17" i="39"/>
  <c r="K17" i="39" s="1"/>
  <c r="K34" i="39" s="1"/>
  <c r="E15" i="39"/>
  <c r="G15" i="39" s="1"/>
  <c r="E14" i="39"/>
  <c r="I14" i="39" s="1"/>
  <c r="I34" i="39" s="1"/>
  <c r="L14" i="39" l="1"/>
  <c r="L15" i="39"/>
  <c r="L17" i="39"/>
  <c r="E16" i="39"/>
  <c r="G16" i="39" s="1"/>
  <c r="L16" i="39" s="1"/>
  <c r="L34" i="39" l="1"/>
  <c r="G34" i="39"/>
  <c r="L35" i="39" s="1"/>
  <c r="L43" i="39" l="1"/>
  <c r="L36" i="39" l="1"/>
  <c r="L37" i="39" s="1"/>
  <c r="L38" i="39" s="1"/>
  <c r="L39" i="39" s="1"/>
  <c r="L40" i="39" s="1"/>
  <c r="L41" i="39" s="1"/>
  <c r="L42" i="39" s="1"/>
  <c r="L44" i="39" s="1"/>
  <c r="L45" i="39" s="1"/>
  <c r="L46" i="39" s="1"/>
  <c r="J4" i="39" s="1"/>
</calcChain>
</file>

<file path=xl/sharedStrings.xml><?xml version="1.0" encoding="utf-8"?>
<sst xmlns="http://schemas.openxmlformats.org/spreadsheetml/2006/main" count="76" uniqueCount="41">
  <si>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</si>
  <si>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</si>
  <si>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</si>
  <si>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</si>
  <si>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</si>
  <si>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</si>
  <si>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</si>
  <si>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</si>
  <si>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</si>
  <si>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</si>
  <si>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</si>
  <si>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</si>
  <si>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</si>
  <si>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</si>
  <si>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</si>
  <si>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</si>
  <si>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</si>
  <si>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კაც/სთ</t>
  </si>
  <si>
    <t xml:space="preserve">სხვა მანქანები  </t>
  </si>
  <si>
    <t>მ2</t>
  </si>
  <si>
    <t xml:space="preserve">სხვა მასალები  </t>
  </si>
  <si>
    <t xml:space="preserve">შრომითი დანახარჯები  </t>
  </si>
  <si>
    <t>კგ</t>
  </si>
  <si>
    <t>მასალების ტრანსპორტირების ხარჯები</t>
  </si>
  <si>
    <t xml:space="preserve">დაგროვებითი საპენსიო გადასახადი ხელფასიდან </t>
  </si>
  <si>
    <r>
      <t>მ</t>
    </r>
    <r>
      <rPr>
        <b/>
        <vertAlign val="superscript"/>
        <sz val="10"/>
        <rFont val="Arial"/>
        <family val="2"/>
        <charset val="204"/>
      </rPr>
      <t>2</t>
    </r>
  </si>
  <si>
    <t>ელექტროდი</t>
  </si>
  <si>
    <t xml:space="preserve">ჯამი </t>
  </si>
  <si>
    <t>ლითონის კარების მონტაჟი 70 ც</t>
  </si>
  <si>
    <t xml:space="preserve">ლითონის კარები </t>
  </si>
  <si>
    <t>ქალაქის კორპუსებში რკინის კარების მოწყობა</t>
  </si>
  <si>
    <t xml:space="preserve">შრომითი დანახარჯები </t>
  </si>
  <si>
    <t xml:space="preserve"> ზეთოვანი საღებავი</t>
  </si>
  <si>
    <t>ოლიფა</t>
  </si>
  <si>
    <t xml:space="preserve"> პიგმენტი</t>
  </si>
  <si>
    <t>ლითონის ელემენტების შეღებვა 2 ჯერ</t>
  </si>
  <si>
    <t>ქვიშა-ცემენტის ხსნარი</t>
  </si>
  <si>
    <t>m3</t>
  </si>
  <si>
    <t>ფერდობების შელესვა ქვიშა-ცემენტის ხსნარით</t>
  </si>
  <si>
    <t>კარის ბლოკის დემონტაჟი 70 ც</t>
  </si>
  <si>
    <t>0-10%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</si>
</sst>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"/>
    <numFmt numFmtId="166" formatCode="#,##0.0000"/>
    <numFmt numFmtId="167" formatCode="[$-437]yyyy\ &quot;წლის&quot;\ dd\ mm\,\ dddd"/>
    <numFmt numFmtId="168" formatCode="_-* #,##0.00_р_._-;\-* #,##0.00_р_._-;_-* &quot;-&quot;??_р_._-;_-@_-"/>
    <numFmt numFmtId="169" formatCode="0.0"/>
  </numFmts>
  <fonts count="3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name val="Arial Cyr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</font>
    <font>
      <b/>
      <sz val="11"/>
      <name val="AcadMtavr"/>
    </font>
    <font>
      <sz val="11"/>
      <name val="AcadMtavr"/>
    </font>
    <font>
      <b/>
      <sz val="10"/>
      <name val="AcadMtavr"/>
    </font>
    <font>
      <sz val="10"/>
      <name val="AcadMtavr"/>
    </font>
    <font>
      <b/>
      <sz val="12"/>
      <name val="AcadMtavr"/>
    </font>
    <font>
      <b/>
      <vertAlign val="superscript"/>
      <sz val="10"/>
      <name val="Arial"/>
      <family val="2"/>
      <charset val="204"/>
    </font>
    <font>
      <sz val="11"/>
      <color indexed="8"/>
      <name val="Calibri"/>
      <family val="2"/>
    </font>
    <font>
      <b/>
      <sz val="11"/>
      <name val="Arial"/>
      <family val="2"/>
      <charset val="204"/>
    </font>
    <font>
      <b/>
      <sz val="10"/>
      <color rgb="FFFF0000"/>
      <name val="AcadMtav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cadMtavr"/>
    </font>
    <font>
      <sz val="10"/>
      <name val="Arial Cyr"/>
      <charset val="1"/>
    </font>
    <font>
      <sz val="11"/>
      <name val="Arial"/>
      <family val="2"/>
    </font>
    <font>
      <b/>
      <sz val="10"/>
      <name val="Avaza"/>
      <family val="2"/>
    </font>
    <font>
      <sz val="10"/>
      <name val="Avaz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13" fillId="0" borderId="0"/>
    <xf numFmtId="164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26" fillId="0" borderId="0"/>
    <xf numFmtId="168" fontId="20" fillId="0" borderId="0" applyFont="0" applyFill="0" applyBorder="0" applyAlignment="0" applyProtection="0"/>
    <xf numFmtId="0" fontId="6" fillId="0" borderId="0"/>
  </cellStyleXfs>
  <cellXfs count="118">
    <xf numFmtId="0" fontId="0" fillId="0" borderId="0" xfId="0"/>
    <xf numFmtId="0" fontId="9" fillId="3" borderId="0" xfId="4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9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horizontal="right" vertical="center"/>
    </xf>
    <xf numFmtId="4" fontId="9" fillId="3" borderId="0" xfId="4" applyNumberFormat="1" applyFont="1" applyFill="1" applyAlignment="1">
      <alignment horizontal="right" vertical="center" indent="1"/>
    </xf>
    <xf numFmtId="0" fontId="7" fillId="3" borderId="0" xfId="0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7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7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1" fillId="3" borderId="0" xfId="7" applyNumberFormat="1" applyFont="1" applyFill="1" applyAlignment="1">
      <alignment vertical="center"/>
    </xf>
    <xf numFmtId="0" fontId="8" fillId="3" borderId="0" xfId="7" applyFont="1" applyFill="1" applyAlignment="1">
      <alignment horizontal="center" vertical="center"/>
    </xf>
    <xf numFmtId="9" fontId="8" fillId="3" borderId="0" xfId="7" applyNumberFormat="1" applyFont="1" applyFill="1" applyAlignment="1">
      <alignment horizontal="center" vertical="center"/>
    </xf>
    <xf numFmtId="4" fontId="8" fillId="3" borderId="0" xfId="7" applyNumberFormat="1" applyFont="1" applyFill="1" applyAlignment="1">
      <alignment horizontal="center" vertical="center"/>
    </xf>
    <xf numFmtId="0" fontId="9" fillId="3" borderId="0" xfId="7" applyFont="1" applyFill="1" applyAlignment="1">
      <alignment horizontal="center" vertical="center" wrapText="1"/>
    </xf>
    <xf numFmtId="4" fontId="9" fillId="3" borderId="0" xfId="4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0" xfId="4" applyFont="1" applyFill="1" applyAlignment="1">
      <alignment horizontal="center"/>
    </xf>
    <xf numFmtId="0" fontId="1" fillId="4" borderId="0" xfId="7" applyFont="1" applyFill="1" applyAlignment="1">
      <alignment horizontal="center" vertical="center"/>
    </xf>
    <xf numFmtId="0" fontId="1" fillId="4" borderId="0" xfId="7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8" fillId="4" borderId="0" xfId="4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0" xfId="5" applyFont="1" applyFill="1" applyAlignment="1">
      <alignment horizontal="left" vertical="center"/>
    </xf>
    <xf numFmtId="0" fontId="24" fillId="3" borderId="0" xfId="5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4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12" fillId="5" borderId="1" xfId="7" applyFont="1" applyFill="1" applyBorder="1" applyAlignment="1">
      <alignment horizontal="center" vertical="center"/>
    </xf>
    <xf numFmtId="9" fontId="12" fillId="5" borderId="1" xfId="7" applyNumberFormat="1" applyFont="1" applyFill="1" applyBorder="1" applyAlignment="1">
      <alignment horizontal="center" vertical="center"/>
    </xf>
    <xf numFmtId="4" fontId="12" fillId="5" borderId="1" xfId="7" applyNumberFormat="1" applyFont="1" applyFill="1" applyBorder="1" applyAlignment="1">
      <alignment horizontal="center" vertical="center"/>
    </xf>
    <xf numFmtId="0" fontId="12" fillId="5" borderId="1" xfId="7" applyFont="1" applyFill="1" applyBorder="1" applyAlignment="1">
      <alignment horizontal="center" vertical="center" wrapText="1"/>
    </xf>
    <xf numFmtId="4" fontId="24" fillId="3" borderId="0" xfId="0" applyNumberFormat="1" applyFont="1" applyFill="1" applyAlignment="1">
      <alignment vertical="center"/>
    </xf>
    <xf numFmtId="2" fontId="24" fillId="3" borderId="0" xfId="0" applyNumberFormat="1" applyFont="1" applyFill="1" applyAlignment="1">
      <alignment vertical="center"/>
    </xf>
    <xf numFmtId="3" fontId="9" fillId="3" borderId="0" xfId="4" applyNumberFormat="1" applyFont="1" applyFill="1" applyAlignment="1">
      <alignment horizontal="center" vertical="center"/>
    </xf>
    <xf numFmtId="4" fontId="8" fillId="3" borderId="0" xfId="4" applyNumberFormat="1" applyFont="1" applyFill="1" applyAlignment="1">
      <alignment horizontal="center" vertical="center"/>
    </xf>
    <xf numFmtId="165" fontId="8" fillId="3" borderId="1" xfId="7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/>
    </xf>
    <xf numFmtId="0" fontId="8" fillId="3" borderId="1" xfId="4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8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/>
    </xf>
    <xf numFmtId="3" fontId="16" fillId="3" borderId="1" xfId="4" applyNumberFormat="1" applyFont="1" applyFill="1" applyBorder="1" applyAlignment="1">
      <alignment horizontal="center" vertical="center" wrapText="1"/>
    </xf>
    <xf numFmtId="166" fontId="8" fillId="3" borderId="1" xfId="8" applyNumberFormat="1" applyFont="1" applyFill="1" applyBorder="1" applyAlignment="1">
      <alignment horizontal="center" vertical="center"/>
    </xf>
    <xf numFmtId="165" fontId="8" fillId="3" borderId="1" xfId="8" applyNumberFormat="1" applyFont="1" applyFill="1" applyBorder="1" applyAlignment="1">
      <alignment horizontal="center" vertical="center"/>
    </xf>
    <xf numFmtId="4" fontId="8" fillId="3" borderId="1" xfId="16" applyNumberFormat="1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>
      <alignment horizontal="left" vertical="center" wrapText="1"/>
    </xf>
    <xf numFmtId="0" fontId="17" fillId="3" borderId="1" xfId="3" applyNumberFormat="1" applyFont="1" applyFill="1" applyBorder="1" applyAlignment="1">
      <alignment horizontal="justify" vertical="center"/>
    </xf>
    <xf numFmtId="0" fontId="17" fillId="3" borderId="1" xfId="3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14" fillId="3" borderId="0" xfId="4" applyFont="1" applyFill="1" applyAlignment="1">
      <alignment horizontal="center"/>
    </xf>
    <xf numFmtId="0" fontId="17" fillId="3" borderId="1" xfId="3" applyNumberFormat="1" applyFont="1" applyFill="1" applyBorder="1" applyAlignment="1">
      <alignment horizontal="justify" vertical="justify"/>
    </xf>
    <xf numFmtId="0" fontId="12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4" fontId="17" fillId="3" borderId="0" xfId="3" applyNumberFormat="1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/>
    </xf>
    <xf numFmtId="0" fontId="17" fillId="3" borderId="0" xfId="3" applyFont="1" applyFill="1" applyAlignment="1">
      <alignment horizontal="center" vertical="center" wrapText="1"/>
    </xf>
    <xf numFmtId="3" fontId="22" fillId="3" borderId="1" xfId="4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166" fontId="12" fillId="3" borderId="1" xfId="8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3" borderId="1" xfId="8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4" applyNumberFormat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justify" wrapText="1"/>
    </xf>
    <xf numFmtId="0" fontId="8" fillId="0" borderId="1" xfId="1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8" fillId="0" borderId="1" xfId="10" applyNumberFormat="1" applyFont="1" applyFill="1" applyBorder="1" applyAlignment="1">
      <alignment horizontal="left" vertical="center"/>
    </xf>
    <xf numFmtId="0" fontId="9" fillId="0" borderId="0" xfId="4" applyFont="1" applyFill="1" applyAlignment="1">
      <alignment horizontal="center"/>
    </xf>
    <xf numFmtId="3" fontId="9" fillId="0" borderId="1" xfId="4" applyNumberFormat="1" applyFont="1" applyFill="1" applyBorder="1" applyAlignment="1">
      <alignment horizontal="center" vertical="center" wrapText="1"/>
    </xf>
    <xf numFmtId="3" fontId="16" fillId="3" borderId="3" xfId="4" applyNumberFormat="1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/>
    </xf>
    <xf numFmtId="9" fontId="8" fillId="3" borderId="1" xfId="7" applyNumberFormat="1" applyFont="1" applyFill="1" applyBorder="1" applyAlignment="1">
      <alignment horizontal="center" vertical="center"/>
    </xf>
    <xf numFmtId="4" fontId="8" fillId="3" borderId="1" xfId="7" applyNumberFormat="1" applyFont="1" applyFill="1" applyBorder="1" applyAlignment="1">
      <alignment horizontal="center" vertical="center"/>
    </xf>
    <xf numFmtId="0" fontId="28" fillId="3" borderId="1" xfId="10" applyFont="1" applyFill="1" applyBorder="1" applyAlignment="1">
      <alignment horizontal="center" vertical="center" wrapText="1"/>
    </xf>
    <xf numFmtId="0" fontId="28" fillId="3" borderId="1" xfId="10" applyNumberFormat="1" applyFont="1" applyFill="1" applyBorder="1" applyAlignment="1">
      <alignment horizontal="justify" vertical="center"/>
    </xf>
    <xf numFmtId="4" fontId="28" fillId="3" borderId="0" xfId="2" applyNumberFormat="1" applyFont="1" applyFill="1" applyBorder="1" applyAlignment="1">
      <alignment vertical="center" wrapText="1"/>
    </xf>
    <xf numFmtId="0" fontId="28" fillId="3" borderId="0" xfId="10" applyFont="1" applyFill="1" applyAlignment="1">
      <alignment horizontal="center" vertical="center" wrapText="1"/>
    </xf>
    <xf numFmtId="4" fontId="29" fillId="3" borderId="0" xfId="2" applyNumberFormat="1" applyFont="1" applyFill="1" applyBorder="1" applyAlignment="1">
      <alignment vertical="center" wrapText="1"/>
    </xf>
    <xf numFmtId="4" fontId="29" fillId="3" borderId="0" xfId="10" applyNumberFormat="1" applyFont="1" applyFill="1" applyBorder="1" applyAlignment="1">
      <alignment horizontal="right" vertical="center" wrapText="1"/>
    </xf>
    <xf numFmtId="0" fontId="29" fillId="3" borderId="0" xfId="10" applyFont="1" applyFill="1" applyAlignment="1">
      <alignment horizontal="center" vertical="center" wrapText="1"/>
    </xf>
    <xf numFmtId="1" fontId="21" fillId="3" borderId="0" xfId="0" applyNumberFormat="1" applyFont="1" applyFill="1" applyAlignment="1">
      <alignment horizontal="center" vertical="center"/>
    </xf>
    <xf numFmtId="0" fontId="9" fillId="3" borderId="0" xfId="4" applyFont="1" applyFill="1" applyAlignment="1">
      <alignment horizontal="center" vertical="center" wrapText="1"/>
    </xf>
    <xf numFmtId="4" fontId="9" fillId="3" borderId="0" xfId="4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31">
    <cellStyle name="Bad" xfId="1" xr:uid="{00000000-0005-0000-0000-000000000000}"/>
    <cellStyle name="Comma 2" xfId="24" xr:uid="{00000000-0005-0000-0000-000001000000}"/>
    <cellStyle name="Comma 3" xfId="23" xr:uid="{00000000-0005-0000-0000-000002000000}"/>
    <cellStyle name="Comma 6" xfId="29" xr:uid="{00000000-0005-0000-0000-000003000000}"/>
    <cellStyle name="Comma 6 3" xfId="17" xr:uid="{00000000-0005-0000-0000-000004000000}"/>
    <cellStyle name="Normal 10" xfId="15" xr:uid="{00000000-0005-0000-0000-000005000000}"/>
    <cellStyle name="Normal 11 2" xfId="20" xr:uid="{00000000-0005-0000-0000-000006000000}"/>
    <cellStyle name="Normal 14 3" xfId="25" xr:uid="{00000000-0005-0000-0000-000007000000}"/>
    <cellStyle name="Normal 16 2" xfId="26" xr:uid="{00000000-0005-0000-0000-000008000000}"/>
    <cellStyle name="Normal 2" xfId="2" xr:uid="{00000000-0005-0000-0000-000009000000}"/>
    <cellStyle name="Normal 2 2" xfId="28" xr:uid="{00000000-0005-0000-0000-00000A000000}"/>
    <cellStyle name="Normal 2 2 2" xfId="18" xr:uid="{00000000-0005-0000-0000-00000B000000}"/>
    <cellStyle name="Normal 2 2 4" xfId="19" xr:uid="{00000000-0005-0000-0000-00000C000000}"/>
    <cellStyle name="Normal 3" xfId="3" xr:uid="{00000000-0005-0000-0000-00000D000000}"/>
    <cellStyle name="Normal 3 2" xfId="21" xr:uid="{00000000-0005-0000-0000-00000E000000}"/>
    <cellStyle name="Normal 4" xfId="14" xr:uid="{00000000-0005-0000-0000-00000F000000}"/>
    <cellStyle name="Normal_Direct Cost &amp; Revenue as of May 22 2003" xfId="13" xr:uid="{00000000-0005-0000-0000-000010000000}"/>
    <cellStyle name="Percent 3" xfId="22" xr:uid="{00000000-0005-0000-0000-000011000000}"/>
    <cellStyle name="Обычный" xfId="0" builtinId="0"/>
    <cellStyle name="Обычный 2" xfId="4" xr:uid="{00000000-0005-0000-0000-000013000000}"/>
    <cellStyle name="Обычный 2 2" xfId="5" xr:uid="{00000000-0005-0000-0000-000014000000}"/>
    <cellStyle name="Обычный 2 2 2" xfId="6" xr:uid="{00000000-0005-0000-0000-000015000000}"/>
    <cellStyle name="Обычный 2 2 2 2" xfId="30" xr:uid="{00000000-0005-0000-0000-000016000000}"/>
    <cellStyle name="Обычный 3" xfId="7" xr:uid="{00000000-0005-0000-0000-000017000000}"/>
    <cellStyle name="Обычный 3 2" xfId="27" xr:uid="{00000000-0005-0000-0000-000018000000}"/>
    <cellStyle name="Обычный 4" xfId="12" xr:uid="{00000000-0005-0000-0000-000019000000}"/>
    <cellStyle name="Обычный 7" xfId="11" xr:uid="{00000000-0005-0000-0000-00001A000000}"/>
    <cellStyle name="Финансовый" xfId="16" builtinId="3"/>
    <cellStyle name="ჩვეულებრივი 2" xfId="8" xr:uid="{00000000-0005-0000-0000-00001C000000}"/>
    <cellStyle name="ჩვეულებრივი 2 2" xfId="9" xr:uid="{00000000-0005-0000-0000-00001D000000}"/>
    <cellStyle name="ჩვეულებრივი 2 2 2" xfId="10" xr:uid="{00000000-0005-0000-0000-00001E000000}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552575" y="614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552575" y="614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552575" y="614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552575" y="614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18</xdr:row>
      <xdr:rowOff>0</xdr:rowOff>
    </xdr:from>
    <xdr:ext cx="88392" cy="173355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038600" y="61436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161731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2591562</xdr:colOff>
      <xdr:row>19</xdr:row>
      <xdr:rowOff>161730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57500" y="61436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1</xdr:col>
      <xdr:colOff>2597150</xdr:colOff>
      <xdr:row>19</xdr:row>
      <xdr:rowOff>161730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476625" y="61436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82266" y="3558267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82266" y="3558267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82266" y="3558267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82266" y="3558267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48</xdr:row>
      <xdr:rowOff>0</xdr:rowOff>
    </xdr:from>
    <xdr:ext cx="88392" cy="17335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668291" y="35582679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487191" y="35582679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6316" y="35582679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1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34640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487191" y="78056403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34640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6316" y="78056403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182266" y="78707602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182266" y="78707602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487191" y="78707602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182266" y="78707602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182266" y="78707602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48</xdr:row>
      <xdr:rowOff>0</xdr:rowOff>
    </xdr:from>
    <xdr:ext cx="88392" cy="173355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668291" y="78707602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6316" y="78707602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181100" y="89020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181100" y="89020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486025" y="89020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181100" y="89020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181100" y="89020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48</xdr:row>
      <xdr:rowOff>0</xdr:rowOff>
    </xdr:from>
    <xdr:ext cx="88392" cy="173355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667125" y="89020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5150" y="89020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182266" y="9558045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182266" y="9558045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109728" cy="173736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487191" y="95580459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182266" y="9558045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</xdr:row>
      <xdr:rowOff>0</xdr:rowOff>
    </xdr:from>
    <xdr:ext cx="88392" cy="173736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182266" y="95580459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18</xdr:row>
      <xdr:rowOff>0</xdr:rowOff>
    </xdr:from>
    <xdr:ext cx="88392" cy="17335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668291" y="95580459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57150" cy="173736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6316" y="95580459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46</xdr:row>
      <xdr:rowOff>0</xdr:rowOff>
    </xdr:from>
    <xdr:ext cx="88392" cy="173355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667125" y="410432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7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2706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115187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2706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01650" cy="34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486025" y="41043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181100" y="41043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46</xdr:row>
      <xdr:rowOff>0</xdr:rowOff>
    </xdr:from>
    <xdr:ext cx="88392" cy="173355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667125" y="410432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105150" y="41043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486025" y="12093892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105150" y="12093892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46</xdr:row>
      <xdr:rowOff>0</xdr:rowOff>
    </xdr:from>
    <xdr:ext cx="88392" cy="173355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667125" y="121262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1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346400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115187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3464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01650" cy="3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46</xdr:row>
      <xdr:rowOff>0</xdr:rowOff>
    </xdr:from>
    <xdr:ext cx="88392" cy="173355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667125" y="121262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486025" y="121262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81100" y="121262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46</xdr:row>
      <xdr:rowOff>0</xdr:rowOff>
    </xdr:from>
    <xdr:ext cx="88392" cy="173355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667125" y="121262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105150" y="121262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R119"/>
  <sheetViews>
    <sheetView tabSelected="1" view="pageBreakPreview" zoomScale="98" zoomScaleNormal="98" zoomScaleSheetLayoutView="98" workbookViewId="0">
      <selection activeCell="G41" sqref="G41"/>
    </sheetView>
  </sheetViews>
  <sheetFormatPr defaultColWidth="7" defaultRowHeight="12.75"/>
  <cols>
    <col min="1" max="1" width="3" style="6" customWidth="1"/>
    <col min="2" max="2" width="61" style="14" customWidth="1"/>
    <col min="3" max="3" width="12.5703125" style="12" customWidth="1"/>
    <col min="4" max="4" width="10" style="12" customWidth="1"/>
    <col min="5" max="5" width="12.5703125" style="12" customWidth="1"/>
    <col min="6" max="6" width="10.7109375" style="12" customWidth="1"/>
    <col min="7" max="7" width="13.28515625" style="15" customWidth="1"/>
    <col min="8" max="8" width="9.42578125" style="12" customWidth="1"/>
    <col min="9" max="9" width="12.42578125" style="15" customWidth="1"/>
    <col min="10" max="10" width="9.42578125" style="12" customWidth="1"/>
    <col min="11" max="11" width="11" style="15" customWidth="1"/>
    <col min="12" max="12" width="13.85546875" style="15" customWidth="1"/>
    <col min="13" max="13" width="11.85546875" style="10" bestFit="1" customWidth="1"/>
    <col min="14" max="14" width="12.85546875" style="10" customWidth="1"/>
    <col min="15" max="227" width="9.140625" style="10" customWidth="1"/>
    <col min="228" max="228" width="2.5703125" style="10" customWidth="1"/>
    <col min="229" max="229" width="9.140625" style="10" customWidth="1"/>
    <col min="230" max="230" width="47.85546875" style="10" customWidth="1"/>
    <col min="231" max="231" width="6.7109375" style="10" customWidth="1"/>
    <col min="232" max="232" width="7.42578125" style="10" customWidth="1"/>
    <col min="233" max="233" width="7" style="10" customWidth="1"/>
    <col min="234" max="234" width="8.5703125" style="10" customWidth="1"/>
    <col min="235" max="235" width="12" style="10" customWidth="1"/>
    <col min="236" max="236" width="4.7109375" style="10" customWidth="1"/>
    <col min="237" max="237" width="9.140625" style="10" customWidth="1"/>
    <col min="238" max="238" width="11.7109375" style="10" customWidth="1"/>
    <col min="239" max="16384" width="7" style="10"/>
  </cols>
  <sheetData>
    <row r="1" spans="1:15">
      <c r="A1" s="28"/>
      <c r="B1" s="29"/>
      <c r="C1" s="30"/>
      <c r="D1" s="30"/>
      <c r="E1" s="30"/>
      <c r="F1" s="30"/>
      <c r="G1" s="31"/>
      <c r="H1" s="30"/>
      <c r="I1" s="31"/>
      <c r="J1" s="30"/>
      <c r="K1" s="31"/>
      <c r="L1" s="31"/>
    </row>
    <row r="2" spans="1:15" s="2" customFormat="1" ht="1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5" s="2" customFormat="1">
      <c r="A3" s="114" t="s">
        <v>12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5" s="1" customFormat="1" ht="18" customHeight="1">
      <c r="A4" s="3"/>
      <c r="B4" s="4"/>
      <c r="C4" s="3"/>
      <c r="D4" s="3"/>
      <c r="E4" s="3"/>
      <c r="F4" s="3"/>
      <c r="G4" s="21"/>
      <c r="H4" s="3"/>
      <c r="I4" s="5" t="s">
        <v>1</v>
      </c>
      <c r="J4" s="115" t="e">
        <f>L46</f>
        <v>#VALUE!</v>
      </c>
      <c r="K4" s="115"/>
      <c r="L4" s="3" t="s">
        <v>0</v>
      </c>
    </row>
    <row r="5" spans="1:15" s="1" customFormat="1" ht="27" customHeight="1">
      <c r="A5" s="116" t="s">
        <v>2</v>
      </c>
      <c r="B5" s="117" t="s">
        <v>3</v>
      </c>
      <c r="C5" s="117" t="s">
        <v>4</v>
      </c>
      <c r="D5" s="116" t="s">
        <v>5</v>
      </c>
      <c r="E5" s="116"/>
      <c r="F5" s="117" t="s">
        <v>6</v>
      </c>
      <c r="G5" s="117"/>
      <c r="H5" s="117" t="s">
        <v>7</v>
      </c>
      <c r="I5" s="117"/>
      <c r="J5" s="116" t="s">
        <v>8</v>
      </c>
      <c r="K5" s="116"/>
      <c r="L5" s="116" t="s">
        <v>9</v>
      </c>
    </row>
    <row r="6" spans="1:15" s="1" customFormat="1">
      <c r="A6" s="116"/>
      <c r="B6" s="117"/>
      <c r="C6" s="117"/>
      <c r="D6" s="22" t="s">
        <v>10</v>
      </c>
      <c r="E6" s="80" t="s">
        <v>11</v>
      </c>
      <c r="F6" s="22" t="s">
        <v>10</v>
      </c>
      <c r="G6" s="22" t="s">
        <v>11</v>
      </c>
      <c r="H6" s="22" t="s">
        <v>10</v>
      </c>
      <c r="I6" s="22" t="s">
        <v>11</v>
      </c>
      <c r="J6" s="22" t="s">
        <v>10</v>
      </c>
      <c r="K6" s="22" t="s">
        <v>11</v>
      </c>
      <c r="L6" s="116"/>
    </row>
    <row r="7" spans="1:15" s="3" customFormat="1">
      <c r="A7" s="8">
        <v>1</v>
      </c>
      <c r="B7" s="8">
        <v>3</v>
      </c>
      <c r="C7" s="9">
        <v>4</v>
      </c>
      <c r="D7" s="9">
        <v>5</v>
      </c>
      <c r="E7" s="9">
        <v>6</v>
      </c>
      <c r="F7" s="9">
        <v>7</v>
      </c>
      <c r="G7" s="8">
        <v>8</v>
      </c>
      <c r="H7" s="9">
        <v>9</v>
      </c>
      <c r="I7" s="8">
        <v>10</v>
      </c>
      <c r="J7" s="9">
        <v>11</v>
      </c>
      <c r="K7" s="8">
        <v>12</v>
      </c>
      <c r="L7" s="8">
        <v>13</v>
      </c>
    </row>
    <row r="8" spans="1:15" s="3" customFormat="1">
      <c r="A8" s="8"/>
      <c r="B8" s="8"/>
      <c r="C8" s="9"/>
      <c r="D8" s="9"/>
      <c r="E8" s="9"/>
      <c r="F8" s="9"/>
      <c r="G8" s="8"/>
      <c r="H8" s="9"/>
      <c r="I8" s="8"/>
      <c r="J8" s="9"/>
      <c r="K8" s="8"/>
      <c r="L8" s="8"/>
    </row>
    <row r="9" spans="1:15" s="109" customFormat="1" ht="14.25" customHeight="1">
      <c r="A9" s="106">
        <v>1</v>
      </c>
      <c r="B9" s="107" t="s">
        <v>39</v>
      </c>
      <c r="C9" s="57" t="s">
        <v>25</v>
      </c>
      <c r="D9" s="58"/>
      <c r="E9" s="58">
        <v>250.09</v>
      </c>
      <c r="F9" s="58"/>
      <c r="G9" s="58"/>
      <c r="H9" s="58"/>
      <c r="I9" s="58"/>
      <c r="J9" s="58"/>
      <c r="K9" s="58"/>
      <c r="L9" s="58"/>
      <c r="M9" s="108"/>
      <c r="O9" s="110"/>
    </row>
    <row r="10" spans="1:15" s="112" customFormat="1" ht="13.5" customHeight="1">
      <c r="A10" s="106"/>
      <c r="B10" s="48" t="s">
        <v>21</v>
      </c>
      <c r="C10" s="49" t="s">
        <v>17</v>
      </c>
      <c r="D10" s="105">
        <v>0.88700000000000001</v>
      </c>
      <c r="E10" s="47">
        <f>D10*E9</f>
        <v>221.82983000000002</v>
      </c>
      <c r="F10" s="105"/>
      <c r="G10" s="105"/>
      <c r="H10" s="105"/>
      <c r="I10" s="105">
        <f>H10*E10</f>
        <v>0</v>
      </c>
      <c r="J10" s="105"/>
      <c r="K10" s="105"/>
      <c r="L10" s="105">
        <f>I10</f>
        <v>0</v>
      </c>
      <c r="M10" s="111"/>
      <c r="O10" s="108"/>
    </row>
    <row r="11" spans="1:15" s="112" customFormat="1" ht="13.5" customHeight="1">
      <c r="A11" s="106"/>
      <c r="B11" s="54" t="s">
        <v>18</v>
      </c>
      <c r="C11" s="52" t="s">
        <v>0</v>
      </c>
      <c r="D11" s="105">
        <v>9.8400000000000001E-2</v>
      </c>
      <c r="E11" s="105">
        <f>D11*E9</f>
        <v>24.608855999999999</v>
      </c>
      <c r="F11" s="105"/>
      <c r="G11" s="105"/>
      <c r="H11" s="50"/>
      <c r="I11" s="50"/>
      <c r="J11" s="50"/>
      <c r="K11" s="50">
        <f>J11*E11</f>
        <v>0</v>
      </c>
      <c r="L11" s="50">
        <f>K11</f>
        <v>0</v>
      </c>
      <c r="M11" s="111"/>
      <c r="O11" s="111"/>
    </row>
    <row r="12" spans="1:15" s="112" customFormat="1" ht="13.5" customHeight="1">
      <c r="A12" s="106"/>
      <c r="B12" s="54"/>
      <c r="C12" s="52"/>
      <c r="D12" s="105"/>
      <c r="E12" s="105"/>
      <c r="F12" s="105"/>
      <c r="G12" s="105"/>
      <c r="H12" s="50"/>
      <c r="I12" s="50"/>
      <c r="J12" s="50"/>
      <c r="K12" s="50"/>
      <c r="L12" s="50"/>
      <c r="M12" s="111"/>
      <c r="O12" s="111"/>
    </row>
    <row r="13" spans="1:15" s="59" customFormat="1" ht="14.25">
      <c r="A13" s="60">
        <v>2</v>
      </c>
      <c r="B13" s="64" t="s">
        <v>28</v>
      </c>
      <c r="C13" s="57" t="s">
        <v>25</v>
      </c>
      <c r="D13" s="58"/>
      <c r="E13" s="58">
        <v>250.09</v>
      </c>
      <c r="F13" s="58"/>
      <c r="G13" s="58"/>
      <c r="H13" s="58"/>
      <c r="I13" s="58"/>
      <c r="J13" s="58"/>
      <c r="K13" s="58"/>
      <c r="L13" s="58"/>
    </row>
    <row r="14" spans="1:15" s="59" customFormat="1" ht="13.5" customHeight="1">
      <c r="A14" s="60"/>
      <c r="B14" s="48" t="s">
        <v>21</v>
      </c>
      <c r="C14" s="49" t="s">
        <v>17</v>
      </c>
      <c r="D14" s="55">
        <v>1.1100000000000001</v>
      </c>
      <c r="E14" s="47">
        <f>E13*D14</f>
        <v>277.59990000000005</v>
      </c>
      <c r="F14" s="50"/>
      <c r="G14" s="50"/>
      <c r="H14" s="63"/>
      <c r="I14" s="50">
        <f>E14*H14</f>
        <v>0</v>
      </c>
      <c r="J14" s="50"/>
      <c r="K14" s="50"/>
      <c r="L14" s="50">
        <f>I14</f>
        <v>0</v>
      </c>
    </row>
    <row r="15" spans="1:15" s="74" customFormat="1">
      <c r="A15" s="73"/>
      <c r="B15" s="65" t="s">
        <v>29</v>
      </c>
      <c r="C15" s="56" t="s">
        <v>19</v>
      </c>
      <c r="D15" s="50">
        <v>1</v>
      </c>
      <c r="E15" s="50">
        <f>D15*E13</f>
        <v>250.09</v>
      </c>
      <c r="F15" s="50"/>
      <c r="G15" s="50">
        <f>F15*E15</f>
        <v>0</v>
      </c>
      <c r="H15" s="50"/>
      <c r="I15" s="50"/>
      <c r="J15" s="50"/>
      <c r="K15" s="50"/>
      <c r="L15" s="50">
        <f>G15</f>
        <v>0</v>
      </c>
      <c r="M15" s="72"/>
      <c r="O15" s="72"/>
    </row>
    <row r="16" spans="1:15" s="68" customFormat="1" ht="14.25" customHeight="1">
      <c r="A16" s="60"/>
      <c r="B16" s="69" t="s">
        <v>26</v>
      </c>
      <c r="C16" s="66" t="s">
        <v>22</v>
      </c>
      <c r="D16" s="67">
        <v>4.8000000000000001E-2</v>
      </c>
      <c r="E16" s="50">
        <f>E14*D16</f>
        <v>13.324795200000002</v>
      </c>
      <c r="F16" s="50"/>
      <c r="G16" s="50">
        <f>F16*E16</f>
        <v>0</v>
      </c>
      <c r="H16" s="50"/>
      <c r="I16" s="50"/>
      <c r="J16" s="50"/>
      <c r="K16" s="50"/>
      <c r="L16" s="50">
        <f>G16</f>
        <v>0</v>
      </c>
    </row>
    <row r="17" spans="1:226" s="59" customFormat="1" ht="13.5" customHeight="1">
      <c r="A17" s="60"/>
      <c r="B17" s="54" t="s">
        <v>18</v>
      </c>
      <c r="C17" s="52" t="s">
        <v>0</v>
      </c>
      <c r="D17" s="67">
        <v>0.51600000000000001</v>
      </c>
      <c r="E17" s="53">
        <f>E13*D17</f>
        <v>129.04644000000002</v>
      </c>
      <c r="F17" s="50"/>
      <c r="G17" s="50"/>
      <c r="H17" s="50"/>
      <c r="I17" s="50"/>
      <c r="J17" s="50"/>
      <c r="K17" s="50">
        <f>E17*J17</f>
        <v>0</v>
      </c>
      <c r="L17" s="50">
        <f>K17</f>
        <v>0</v>
      </c>
    </row>
    <row r="18" spans="1:226" s="59" customFormat="1" ht="13.5" customHeight="1">
      <c r="A18" s="60"/>
      <c r="B18" s="51" t="s">
        <v>20</v>
      </c>
      <c r="C18" s="52" t="s">
        <v>0</v>
      </c>
      <c r="D18" s="61">
        <v>5.3999999999999999E-2</v>
      </c>
      <c r="E18" s="62">
        <f>E13*D18</f>
        <v>13.504860000000001</v>
      </c>
      <c r="F18" s="62"/>
      <c r="G18" s="50">
        <f>F18*E18</f>
        <v>0</v>
      </c>
      <c r="H18" s="50"/>
      <c r="I18" s="50"/>
      <c r="J18" s="50"/>
      <c r="K18" s="53"/>
      <c r="L18" s="50">
        <f>G18</f>
        <v>0</v>
      </c>
    </row>
    <row r="19" spans="1:226" s="71" customFormat="1" ht="14.25">
      <c r="A19" s="75"/>
      <c r="B19" s="76"/>
      <c r="C19" s="70"/>
      <c r="D19" s="77"/>
      <c r="E19" s="78"/>
      <c r="F19" s="78"/>
      <c r="G19" s="78"/>
      <c r="H19" s="78"/>
      <c r="I19" s="78"/>
      <c r="J19" s="78"/>
      <c r="K19" s="78"/>
      <c r="L19" s="79"/>
      <c r="M19" s="11"/>
      <c r="N19" s="11"/>
    </row>
    <row r="20" spans="1:226" s="3" customFormat="1">
      <c r="A20" s="81">
        <v>3</v>
      </c>
      <c r="B20" s="82" t="s">
        <v>35</v>
      </c>
      <c r="C20" s="81" t="s">
        <v>19</v>
      </c>
      <c r="D20" s="83"/>
      <c r="E20" s="84">
        <f>E13</f>
        <v>250.09</v>
      </c>
      <c r="F20" s="85"/>
      <c r="G20" s="81"/>
      <c r="H20" s="81"/>
      <c r="I20" s="81"/>
      <c r="J20" s="85"/>
      <c r="K20" s="85"/>
      <c r="L20" s="8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</row>
    <row r="21" spans="1:226" s="3" customFormat="1">
      <c r="A21" s="81"/>
      <c r="B21" s="86" t="s">
        <v>31</v>
      </c>
      <c r="C21" s="87" t="s">
        <v>17</v>
      </c>
      <c r="D21" s="88">
        <v>0.68</v>
      </c>
      <c r="E21" s="89">
        <f>E20*D21</f>
        <v>170.06120000000001</v>
      </c>
      <c r="F21" s="88"/>
      <c r="G21" s="90"/>
      <c r="H21" s="91"/>
      <c r="I21" s="91">
        <f>E21*H21</f>
        <v>0</v>
      </c>
      <c r="J21" s="91"/>
      <c r="K21" s="91"/>
      <c r="L21" s="91">
        <f>I21</f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</row>
    <row r="22" spans="1:226" s="3" customFormat="1">
      <c r="A22" s="81"/>
      <c r="B22" s="92" t="s">
        <v>32</v>
      </c>
      <c r="C22" s="93" t="s">
        <v>22</v>
      </c>
      <c r="D22" s="88">
        <v>0.251</v>
      </c>
      <c r="E22" s="89">
        <f>E20*D22</f>
        <v>62.772590000000001</v>
      </c>
      <c r="F22" s="94"/>
      <c r="G22" s="91">
        <f>F22*E22</f>
        <v>0</v>
      </c>
      <c r="H22" s="95"/>
      <c r="I22" s="91"/>
      <c r="J22" s="91"/>
      <c r="K22" s="91"/>
      <c r="L22" s="91">
        <f>G22</f>
        <v>0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</row>
    <row r="23" spans="1:226" s="3" customFormat="1" ht="14.25">
      <c r="A23" s="81"/>
      <c r="B23" s="92" t="s">
        <v>33</v>
      </c>
      <c r="C23" s="97" t="s">
        <v>22</v>
      </c>
      <c r="D23" s="88">
        <v>2.7E-2</v>
      </c>
      <c r="E23" s="89">
        <f>D23*E20</f>
        <v>6.7524300000000004</v>
      </c>
      <c r="F23" s="98"/>
      <c r="G23" s="91">
        <f>F23*E23</f>
        <v>0</v>
      </c>
      <c r="H23" s="95"/>
      <c r="I23" s="91"/>
      <c r="J23" s="91"/>
      <c r="K23" s="91"/>
      <c r="L23" s="91">
        <f>G23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</row>
    <row r="24" spans="1:226" s="3" customFormat="1">
      <c r="A24" s="81"/>
      <c r="B24" s="92" t="s">
        <v>34</v>
      </c>
      <c r="C24" s="93" t="s">
        <v>22</v>
      </c>
      <c r="D24" s="88">
        <v>2E-3</v>
      </c>
      <c r="E24" s="89">
        <f>E20*D24</f>
        <v>0.50018000000000007</v>
      </c>
      <c r="F24" s="94"/>
      <c r="G24" s="91">
        <f>F24*E24</f>
        <v>0</v>
      </c>
      <c r="H24" s="95"/>
      <c r="I24" s="91"/>
      <c r="J24" s="91"/>
      <c r="K24" s="91"/>
      <c r="L24" s="91">
        <f>G24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</row>
    <row r="25" spans="1:226" s="7" customFormat="1">
      <c r="A25" s="81"/>
      <c r="B25" s="99" t="s">
        <v>18</v>
      </c>
      <c r="C25" s="97" t="s">
        <v>0</v>
      </c>
      <c r="D25" s="88">
        <v>0.152</v>
      </c>
      <c r="E25" s="91">
        <f>D25*E20</f>
        <v>38.013680000000001</v>
      </c>
      <c r="F25" s="100"/>
      <c r="G25" s="101"/>
      <c r="H25" s="101"/>
      <c r="I25" s="101"/>
      <c r="J25" s="91"/>
      <c r="K25" s="91">
        <f>E25*J25</f>
        <v>0</v>
      </c>
      <c r="L25" s="91">
        <f>K25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</row>
    <row r="26" spans="1:226" s="3" customFormat="1">
      <c r="A26" s="81"/>
      <c r="B26" s="99" t="s">
        <v>20</v>
      </c>
      <c r="C26" s="97" t="s">
        <v>0</v>
      </c>
      <c r="D26" s="88">
        <v>7.0000000000000007E-2</v>
      </c>
      <c r="E26" s="91">
        <f>D26*E20</f>
        <v>17.506300000000003</v>
      </c>
      <c r="F26" s="91"/>
      <c r="G26" s="91">
        <f>F26*E26</f>
        <v>0</v>
      </c>
      <c r="H26" s="95"/>
      <c r="I26" s="91"/>
      <c r="J26" s="91"/>
      <c r="K26" s="91"/>
      <c r="L26" s="91">
        <f>G26</f>
        <v>0</v>
      </c>
    </row>
    <row r="27" spans="1:226" s="3" customFormat="1">
      <c r="A27" s="81"/>
      <c r="B27" s="99"/>
      <c r="C27" s="97"/>
      <c r="D27" s="88"/>
      <c r="E27" s="91"/>
      <c r="F27" s="91"/>
      <c r="G27" s="91"/>
      <c r="H27" s="95"/>
      <c r="I27" s="91"/>
      <c r="J27" s="91"/>
      <c r="K27" s="91"/>
      <c r="L27" s="91"/>
    </row>
    <row r="28" spans="1:226" s="59" customFormat="1" ht="14.25">
      <c r="A28" s="60">
        <v>4</v>
      </c>
      <c r="B28" s="64" t="s">
        <v>38</v>
      </c>
      <c r="C28" s="57" t="s">
        <v>25</v>
      </c>
      <c r="D28" s="58"/>
      <c r="E28" s="58">
        <v>230</v>
      </c>
      <c r="F28" s="58"/>
      <c r="G28" s="58"/>
      <c r="H28" s="58"/>
      <c r="I28" s="58"/>
      <c r="J28" s="58"/>
      <c r="K28" s="58"/>
      <c r="L28" s="58"/>
      <c r="M28" s="3"/>
    </row>
    <row r="29" spans="1:226" s="59" customFormat="1" ht="13.5" customHeight="1">
      <c r="A29" s="60"/>
      <c r="B29" s="48" t="s">
        <v>21</v>
      </c>
      <c r="C29" s="49" t="s">
        <v>17</v>
      </c>
      <c r="D29" s="50">
        <v>1.3572</v>
      </c>
      <c r="E29" s="47">
        <f>E28*D29</f>
        <v>312.15600000000001</v>
      </c>
      <c r="F29" s="50"/>
      <c r="G29" s="50"/>
      <c r="H29" s="63"/>
      <c r="I29" s="50">
        <f>E29*H29</f>
        <v>0</v>
      </c>
      <c r="J29" s="50"/>
      <c r="K29" s="50"/>
      <c r="L29" s="50">
        <f>I29</f>
        <v>0</v>
      </c>
      <c r="M29" s="3"/>
    </row>
    <row r="30" spans="1:226" s="59" customFormat="1" ht="13.5" customHeight="1">
      <c r="A30" s="60"/>
      <c r="B30" s="65" t="s">
        <v>36</v>
      </c>
      <c r="C30" s="66" t="s">
        <v>37</v>
      </c>
      <c r="D30" s="50">
        <v>2.5000000000000001E-2</v>
      </c>
      <c r="E30" s="50">
        <f>E28*D30</f>
        <v>5.75</v>
      </c>
      <c r="F30" s="50"/>
      <c r="G30" s="50">
        <f>F30*E30</f>
        <v>0</v>
      </c>
      <c r="H30" s="50"/>
      <c r="I30" s="50"/>
      <c r="J30" s="50"/>
      <c r="K30" s="50"/>
      <c r="L30" s="50">
        <f>G30</f>
        <v>0</v>
      </c>
      <c r="M30" s="3"/>
    </row>
    <row r="31" spans="1:226" s="59" customFormat="1" ht="13.5" customHeight="1">
      <c r="A31" s="102"/>
      <c r="B31" s="54" t="s">
        <v>18</v>
      </c>
      <c r="C31" s="52" t="s">
        <v>0</v>
      </c>
      <c r="D31" s="50">
        <v>2.1000000000000001E-2</v>
      </c>
      <c r="E31" s="53">
        <f>E28*D31</f>
        <v>4.83</v>
      </c>
      <c r="F31" s="50"/>
      <c r="G31" s="50"/>
      <c r="H31" s="50"/>
      <c r="I31" s="50"/>
      <c r="J31" s="50"/>
      <c r="K31" s="50">
        <f>E31*J31</f>
        <v>0</v>
      </c>
      <c r="L31" s="50">
        <f>K31</f>
        <v>0</v>
      </c>
      <c r="M31" s="3"/>
    </row>
    <row r="32" spans="1:226" s="59" customFormat="1" ht="13.5" customHeight="1">
      <c r="A32" s="102"/>
      <c r="B32" s="51" t="s">
        <v>20</v>
      </c>
      <c r="C32" s="52" t="s">
        <v>0</v>
      </c>
      <c r="D32" s="53">
        <v>3.0000000000000001E-3</v>
      </c>
      <c r="E32" s="62">
        <f>E28*D32</f>
        <v>0.69000000000000006</v>
      </c>
      <c r="F32" s="53"/>
      <c r="G32" s="50">
        <f>F32*E32</f>
        <v>0</v>
      </c>
      <c r="H32" s="50"/>
      <c r="I32" s="50"/>
      <c r="J32" s="50"/>
      <c r="K32" s="53"/>
      <c r="L32" s="50">
        <f>G32</f>
        <v>0</v>
      </c>
      <c r="M32" s="3"/>
    </row>
    <row r="33" spans="1:222" s="11" customFormat="1">
      <c r="A33" s="20"/>
      <c r="B33" s="103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N33" s="16"/>
    </row>
    <row r="34" spans="1:222" s="27" customFormat="1">
      <c r="A34" s="39"/>
      <c r="B34" s="39" t="s">
        <v>9</v>
      </c>
      <c r="C34" s="40"/>
      <c r="D34" s="41"/>
      <c r="E34" s="41"/>
      <c r="F34" s="41"/>
      <c r="G34" s="41">
        <f>SUM(G9:G32)</f>
        <v>0</v>
      </c>
      <c r="H34" s="41"/>
      <c r="I34" s="41">
        <f>SUM(I9:I32)</f>
        <v>0</v>
      </c>
      <c r="J34" s="41"/>
      <c r="K34" s="41">
        <f>SUM(K9:K32)</f>
        <v>0</v>
      </c>
      <c r="L34" s="41">
        <f>SUM(L9:L32)</f>
        <v>0</v>
      </c>
      <c r="M34" s="11"/>
      <c r="N34" s="1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</row>
    <row r="35" spans="1:222" s="25" customFormat="1">
      <c r="A35" s="39"/>
      <c r="B35" s="39" t="s">
        <v>23</v>
      </c>
      <c r="C35" s="40" t="s">
        <v>40</v>
      </c>
      <c r="D35" s="41"/>
      <c r="E35" s="41"/>
      <c r="F35" s="41"/>
      <c r="G35" s="41"/>
      <c r="H35" s="41"/>
      <c r="I35" s="41"/>
      <c r="J35" s="41"/>
      <c r="K35" s="41"/>
      <c r="L35" s="41" t="e">
        <f>G34*C35</f>
        <v>#VALUE!</v>
      </c>
      <c r="M35" s="16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222" s="25" customFormat="1">
      <c r="A36" s="39"/>
      <c r="B36" s="39" t="s">
        <v>9</v>
      </c>
      <c r="C36" s="40"/>
      <c r="D36" s="41"/>
      <c r="E36" s="41"/>
      <c r="F36" s="41"/>
      <c r="G36" s="41"/>
      <c r="H36" s="41"/>
      <c r="I36" s="41"/>
      <c r="J36" s="41"/>
      <c r="K36" s="41"/>
      <c r="L36" s="41" t="e">
        <f>SUM(L34:L35)</f>
        <v>#VALUE!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222" s="25" customFormat="1">
      <c r="A37" s="39"/>
      <c r="B37" s="39" t="s">
        <v>13</v>
      </c>
      <c r="C37" s="40"/>
      <c r="D37" s="41"/>
      <c r="E37" s="41"/>
      <c r="F37" s="41"/>
      <c r="G37" s="41"/>
      <c r="H37" s="41"/>
      <c r="I37" s="41"/>
      <c r="J37" s="41"/>
      <c r="K37" s="41"/>
      <c r="L37" s="41" t="e">
        <f>L36*C37</f>
        <v>#VALUE!</v>
      </c>
      <c r="M37" s="13"/>
      <c r="N37" s="13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222" s="25" customFormat="1">
      <c r="A38" s="39"/>
      <c r="B38" s="39" t="s">
        <v>9</v>
      </c>
      <c r="C38" s="40"/>
      <c r="D38" s="41"/>
      <c r="E38" s="41"/>
      <c r="F38" s="41"/>
      <c r="G38" s="41"/>
      <c r="H38" s="41"/>
      <c r="I38" s="41"/>
      <c r="J38" s="41"/>
      <c r="K38" s="41"/>
      <c r="L38" s="41" t="e">
        <f>L37+L36</f>
        <v>#VALUE!</v>
      </c>
      <c r="M38" s="13"/>
      <c r="N38" s="13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222" s="24" customFormat="1">
      <c r="A39" s="39"/>
      <c r="B39" s="39" t="s">
        <v>14</v>
      </c>
      <c r="C39" s="40"/>
      <c r="D39" s="41"/>
      <c r="E39" s="41"/>
      <c r="F39" s="41"/>
      <c r="G39" s="41"/>
      <c r="H39" s="41"/>
      <c r="I39" s="41"/>
      <c r="J39" s="41"/>
      <c r="K39" s="41"/>
      <c r="L39" s="41" t="e">
        <f>L38*C39</f>
        <v>#VALUE!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222" s="24" customFormat="1">
      <c r="A40" s="39"/>
      <c r="B40" s="39" t="s">
        <v>9</v>
      </c>
      <c r="C40" s="40"/>
      <c r="D40" s="41"/>
      <c r="E40" s="41"/>
      <c r="F40" s="41"/>
      <c r="G40" s="41"/>
      <c r="H40" s="41"/>
      <c r="I40" s="41"/>
      <c r="J40" s="41"/>
      <c r="K40" s="41"/>
      <c r="L40" s="41" t="e">
        <f>SUM(L38:L39)</f>
        <v>#VALUE!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222" s="24" customFormat="1">
      <c r="A41" s="39"/>
      <c r="B41" s="39" t="s">
        <v>15</v>
      </c>
      <c r="C41" s="40">
        <v>0.05</v>
      </c>
      <c r="D41" s="41"/>
      <c r="E41" s="41"/>
      <c r="F41" s="41"/>
      <c r="G41" s="41"/>
      <c r="H41" s="41"/>
      <c r="I41" s="41"/>
      <c r="J41" s="41"/>
      <c r="K41" s="41"/>
      <c r="L41" s="41" t="e">
        <f>L40*C41</f>
        <v>#VALUE!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222" s="24" customFormat="1">
      <c r="A42" s="39"/>
      <c r="B42" s="39" t="s">
        <v>9</v>
      </c>
      <c r="C42" s="40"/>
      <c r="D42" s="41"/>
      <c r="E42" s="41"/>
      <c r="F42" s="41"/>
      <c r="G42" s="41"/>
      <c r="H42" s="41"/>
      <c r="I42" s="41"/>
      <c r="J42" s="41"/>
      <c r="K42" s="41"/>
      <c r="L42" s="41" t="e">
        <f>L41+L40</f>
        <v>#VALUE!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222" s="24" customFormat="1">
      <c r="A43" s="39"/>
      <c r="B43" s="39" t="s">
        <v>24</v>
      </c>
      <c r="C43" s="40">
        <v>0.02</v>
      </c>
      <c r="D43" s="41"/>
      <c r="E43" s="41"/>
      <c r="F43" s="41"/>
      <c r="G43" s="41"/>
      <c r="H43" s="41"/>
      <c r="I43" s="41"/>
      <c r="J43" s="41"/>
      <c r="K43" s="41"/>
      <c r="L43" s="41">
        <f>I34*C43</f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222" s="24" customFormat="1">
      <c r="A44" s="39"/>
      <c r="B44" s="39" t="s">
        <v>9</v>
      </c>
      <c r="C44" s="40"/>
      <c r="D44" s="41"/>
      <c r="E44" s="41"/>
      <c r="F44" s="41"/>
      <c r="G44" s="41"/>
      <c r="H44" s="41"/>
      <c r="I44" s="41"/>
      <c r="J44" s="41"/>
      <c r="K44" s="41"/>
      <c r="L44" s="41" t="e">
        <f>L43+L42</f>
        <v>#VALUE!</v>
      </c>
      <c r="M44" s="11"/>
      <c r="N44" s="16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222" s="24" customFormat="1">
      <c r="A45" s="39"/>
      <c r="B45" s="39" t="s">
        <v>16</v>
      </c>
      <c r="C45" s="40">
        <v>0.18</v>
      </c>
      <c r="D45" s="41"/>
      <c r="E45" s="41"/>
      <c r="F45" s="41"/>
      <c r="G45" s="41"/>
      <c r="H45" s="41"/>
      <c r="I45" s="41"/>
      <c r="J45" s="41"/>
      <c r="K45" s="41"/>
      <c r="L45" s="41" t="e">
        <f>L44*C45</f>
        <v>#VALUE!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222" s="25" customFormat="1">
      <c r="A46" s="42"/>
      <c r="B46" s="39" t="s">
        <v>27</v>
      </c>
      <c r="C46" s="40"/>
      <c r="D46" s="41"/>
      <c r="E46" s="41"/>
      <c r="F46" s="41"/>
      <c r="G46" s="41"/>
      <c r="H46" s="41"/>
      <c r="I46" s="41"/>
      <c r="J46" s="41"/>
      <c r="K46" s="41"/>
      <c r="L46" s="41" t="e">
        <f>L45+L44</f>
        <v>#VALUE!</v>
      </c>
      <c r="M46" s="7"/>
      <c r="N46" s="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222" s="7" customFormat="1" ht="15.75">
      <c r="A47" s="45"/>
      <c r="B47" s="34"/>
      <c r="C47" s="35"/>
      <c r="D47" s="36"/>
      <c r="E47" s="46"/>
      <c r="F47" s="46"/>
      <c r="G47" s="46"/>
      <c r="H47" s="46"/>
      <c r="I47" s="46"/>
      <c r="J47" s="46"/>
      <c r="K47" s="46"/>
      <c r="L47" s="46"/>
      <c r="M47" s="46"/>
      <c r="N47" s="23"/>
    </row>
    <row r="48" spans="1:222" s="11" customFormat="1">
      <c r="A48" s="20"/>
      <c r="B48" s="34"/>
      <c r="C48" s="35"/>
      <c r="D48" s="36"/>
      <c r="E48" s="19"/>
      <c r="F48" s="19"/>
      <c r="G48" s="19"/>
      <c r="H48" s="19"/>
      <c r="I48" s="19"/>
      <c r="J48" s="19"/>
      <c r="K48" s="19"/>
      <c r="L48" s="19"/>
      <c r="M48" s="16"/>
      <c r="N48" s="16"/>
    </row>
    <row r="49" spans="1:14" s="7" customFormat="1" ht="15.75">
      <c r="A49" s="45"/>
      <c r="B49" s="34"/>
      <c r="C49" s="35"/>
      <c r="D49" s="36"/>
      <c r="E49" s="46"/>
      <c r="F49" s="46"/>
      <c r="G49" s="46"/>
      <c r="H49" s="46"/>
      <c r="I49" s="46"/>
      <c r="J49" s="46"/>
      <c r="K49" s="46"/>
      <c r="L49" s="46"/>
      <c r="M49" s="46"/>
      <c r="N49" s="23"/>
    </row>
    <row r="50" spans="1:14" s="38" customFormat="1">
      <c r="A50" s="32"/>
      <c r="B50" s="34"/>
      <c r="C50" s="35"/>
      <c r="D50" s="36"/>
      <c r="E50" s="36"/>
      <c r="F50" s="33"/>
      <c r="G50" s="37"/>
      <c r="H50" s="33"/>
      <c r="I50" s="37"/>
      <c r="J50" s="33"/>
      <c r="K50" s="37"/>
      <c r="L50" s="37"/>
      <c r="M50" s="44"/>
    </row>
    <row r="51" spans="1:14" s="38" customFormat="1">
      <c r="A51" s="32"/>
      <c r="B51" s="34"/>
      <c r="C51" s="35"/>
      <c r="D51" s="36"/>
      <c r="E51" s="36"/>
      <c r="F51" s="33"/>
      <c r="G51" s="37"/>
      <c r="H51" s="33"/>
      <c r="I51" s="37"/>
      <c r="J51" s="33"/>
      <c r="K51" s="37"/>
      <c r="L51" s="37"/>
      <c r="M51" s="43"/>
    </row>
    <row r="52" spans="1:14" s="38" customFormat="1">
      <c r="A52" s="32"/>
      <c r="B52" s="34"/>
      <c r="C52" s="35"/>
      <c r="D52" s="36"/>
      <c r="E52" s="36"/>
      <c r="F52" s="33"/>
      <c r="G52" s="37"/>
      <c r="H52" s="33"/>
      <c r="I52" s="37"/>
      <c r="J52" s="33"/>
      <c r="K52" s="37"/>
      <c r="L52" s="37"/>
    </row>
    <row r="53" spans="1:14" s="11" customFormat="1">
      <c r="A53" s="20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N53" s="16"/>
    </row>
    <row r="54" spans="1:14" s="11" customFormat="1">
      <c r="A54" s="20"/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N54" s="16"/>
    </row>
    <row r="55" spans="1:14" s="11" customFormat="1">
      <c r="A55" s="20"/>
      <c r="B55" s="17"/>
      <c r="C55" s="18"/>
      <c r="D55" s="19"/>
      <c r="E55" s="19"/>
      <c r="F55" s="19"/>
      <c r="G55" s="19"/>
      <c r="H55" s="19"/>
      <c r="I55" s="19"/>
      <c r="J55" s="19"/>
      <c r="K55" s="19"/>
      <c r="L55" s="19"/>
      <c r="N55" s="16"/>
    </row>
    <row r="56" spans="1:14" s="11" customFormat="1">
      <c r="A56" s="20"/>
      <c r="B56" s="17"/>
      <c r="C56" s="18"/>
      <c r="D56" s="19"/>
      <c r="E56" s="19"/>
      <c r="G56" s="19"/>
      <c r="H56" s="19"/>
      <c r="I56" s="19"/>
      <c r="J56" s="19"/>
      <c r="K56" s="19"/>
      <c r="L56" s="19"/>
      <c r="N56" s="16"/>
    </row>
    <row r="57" spans="1:14" s="11" customFormat="1">
      <c r="A57" s="20"/>
      <c r="B57" s="17"/>
      <c r="C57" s="18"/>
      <c r="D57" s="19"/>
      <c r="E57" s="19"/>
      <c r="F57" s="19"/>
      <c r="G57" s="19"/>
      <c r="H57" s="19"/>
      <c r="I57" s="19"/>
      <c r="J57" s="19"/>
      <c r="K57" s="19"/>
      <c r="L57" s="19"/>
      <c r="N57" s="16"/>
    </row>
    <row r="58" spans="1:14" s="11" customFormat="1">
      <c r="A58" s="20"/>
      <c r="B58" s="17"/>
      <c r="C58" s="18"/>
      <c r="D58" s="19"/>
      <c r="E58" s="19"/>
      <c r="F58" s="19"/>
      <c r="G58" s="19"/>
      <c r="H58" s="19"/>
      <c r="I58" s="19"/>
      <c r="J58" s="19"/>
      <c r="K58" s="19"/>
      <c r="L58" s="19"/>
      <c r="N58" s="16"/>
    </row>
    <row r="59" spans="1:14" s="11" customFormat="1">
      <c r="A59" s="20"/>
      <c r="B59" s="17"/>
      <c r="C59" s="18"/>
      <c r="D59" s="19"/>
      <c r="E59" s="19"/>
      <c r="F59" s="19"/>
      <c r="G59" s="19"/>
      <c r="H59" s="19"/>
      <c r="I59" s="19"/>
      <c r="J59" s="19"/>
      <c r="K59" s="19"/>
      <c r="L59" s="19"/>
      <c r="N59" s="16"/>
    </row>
    <row r="60" spans="1:14" s="11" customFormat="1">
      <c r="A60" s="20"/>
      <c r="B60" s="17"/>
      <c r="C60" s="18"/>
      <c r="D60" s="19"/>
      <c r="E60" s="19"/>
      <c r="F60" s="19"/>
      <c r="G60" s="19"/>
      <c r="H60" s="19"/>
      <c r="I60" s="19"/>
      <c r="J60" s="19"/>
      <c r="K60" s="19"/>
      <c r="L60" s="19"/>
      <c r="N60" s="16"/>
    </row>
    <row r="61" spans="1:14" s="11" customFormat="1">
      <c r="A61" s="20"/>
      <c r="B61" s="17"/>
      <c r="C61" s="18"/>
      <c r="D61" s="19"/>
      <c r="E61" s="19"/>
      <c r="F61" s="19"/>
      <c r="G61" s="19"/>
      <c r="H61" s="19"/>
      <c r="I61" s="19"/>
      <c r="J61" s="19"/>
      <c r="K61" s="19"/>
      <c r="L61" s="19"/>
      <c r="N61" s="16"/>
    </row>
    <row r="62" spans="1:14" s="11" customFormat="1">
      <c r="A62" s="20"/>
      <c r="B62" s="17"/>
      <c r="C62" s="18"/>
      <c r="D62" s="19"/>
      <c r="E62" s="19"/>
      <c r="F62" s="19"/>
      <c r="G62" s="19"/>
      <c r="H62" s="19"/>
      <c r="I62" s="19"/>
      <c r="J62" s="19"/>
      <c r="K62" s="19"/>
      <c r="L62" s="19"/>
      <c r="N62" s="16"/>
    </row>
    <row r="63" spans="1:14" s="11" customFormat="1">
      <c r="A63" s="20"/>
      <c r="B63" s="17"/>
      <c r="C63" s="18"/>
      <c r="D63" s="19"/>
      <c r="E63" s="19"/>
      <c r="F63" s="19"/>
      <c r="G63" s="19"/>
      <c r="H63" s="19"/>
      <c r="I63" s="19"/>
      <c r="J63" s="19"/>
      <c r="K63" s="19"/>
      <c r="L63" s="19"/>
      <c r="N63" s="16"/>
    </row>
    <row r="64" spans="1:14" s="11" customFormat="1">
      <c r="A64" s="20"/>
      <c r="B64" s="17"/>
      <c r="C64" s="18"/>
      <c r="D64" s="19"/>
      <c r="E64" s="19"/>
      <c r="F64" s="19"/>
      <c r="G64" s="19"/>
      <c r="H64" s="19"/>
      <c r="I64" s="19"/>
      <c r="J64" s="19"/>
      <c r="K64" s="19"/>
      <c r="L64" s="19"/>
      <c r="N64" s="16"/>
    </row>
    <row r="65" spans="1:14" s="11" customFormat="1">
      <c r="A65" s="20"/>
      <c r="B65" s="17"/>
      <c r="C65" s="18"/>
      <c r="D65" s="19"/>
      <c r="E65" s="19"/>
      <c r="F65" s="19"/>
      <c r="G65" s="19"/>
      <c r="H65" s="19"/>
      <c r="I65" s="19"/>
      <c r="J65" s="19"/>
      <c r="K65" s="19"/>
      <c r="L65" s="19"/>
      <c r="N65" s="16"/>
    </row>
    <row r="66" spans="1:14" s="11" customFormat="1">
      <c r="A66" s="20"/>
      <c r="B66" s="17"/>
      <c r="C66" s="18"/>
      <c r="D66" s="19"/>
      <c r="E66" s="19"/>
      <c r="F66" s="19"/>
      <c r="G66" s="19"/>
      <c r="H66" s="19"/>
      <c r="I66" s="19"/>
      <c r="J66" s="19"/>
      <c r="K66" s="19"/>
      <c r="L66" s="19"/>
      <c r="N66" s="16"/>
    </row>
    <row r="67" spans="1:14" s="11" customFormat="1">
      <c r="A67" s="20"/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N67" s="16"/>
    </row>
    <row r="68" spans="1:14" s="11" customFormat="1">
      <c r="A68" s="20"/>
      <c r="B68" s="17"/>
      <c r="C68" s="18"/>
      <c r="D68" s="19"/>
      <c r="E68" s="19"/>
      <c r="F68" s="19"/>
      <c r="G68" s="19"/>
      <c r="H68" s="19"/>
      <c r="I68" s="19"/>
      <c r="J68" s="19"/>
      <c r="K68" s="19"/>
      <c r="L68" s="19"/>
      <c r="N68" s="16"/>
    </row>
    <row r="69" spans="1:14" s="11" customFormat="1">
      <c r="A69" s="20"/>
      <c r="B69" s="17"/>
      <c r="C69" s="18"/>
      <c r="D69" s="19"/>
      <c r="E69" s="19"/>
      <c r="F69" s="19"/>
      <c r="G69" s="19"/>
      <c r="H69" s="19"/>
      <c r="I69" s="19"/>
      <c r="J69" s="19"/>
      <c r="K69" s="19"/>
      <c r="L69" s="19"/>
      <c r="N69" s="16"/>
    </row>
    <row r="70" spans="1:14" s="11" customFormat="1">
      <c r="A70" s="20"/>
      <c r="B70" s="17"/>
      <c r="C70" s="18"/>
      <c r="D70" s="19"/>
      <c r="E70" s="19"/>
      <c r="F70" s="19"/>
      <c r="G70" s="19"/>
      <c r="H70" s="19"/>
      <c r="I70" s="19"/>
      <c r="J70" s="19"/>
      <c r="K70" s="19"/>
      <c r="L70" s="19"/>
      <c r="N70" s="16"/>
    </row>
    <row r="71" spans="1:14" s="11" customFormat="1">
      <c r="A71" s="20"/>
      <c r="B71" s="17"/>
      <c r="C71" s="18"/>
      <c r="D71" s="19"/>
      <c r="E71" s="19"/>
      <c r="F71" s="19"/>
      <c r="G71" s="19"/>
      <c r="H71" s="19"/>
      <c r="I71" s="19"/>
      <c r="J71" s="19"/>
      <c r="K71" s="19"/>
      <c r="L71" s="19"/>
      <c r="N71" s="16"/>
    </row>
    <row r="72" spans="1:14" s="11" customFormat="1">
      <c r="A72" s="20"/>
      <c r="B72" s="17"/>
      <c r="C72" s="18"/>
      <c r="D72" s="19"/>
      <c r="E72" s="19"/>
      <c r="F72" s="19"/>
      <c r="G72" s="19"/>
      <c r="H72" s="19"/>
      <c r="I72" s="19"/>
      <c r="J72" s="19"/>
      <c r="K72" s="19"/>
      <c r="L72" s="19"/>
      <c r="N72" s="16"/>
    </row>
    <row r="73" spans="1:14" s="11" customFormat="1">
      <c r="A73" s="20"/>
      <c r="B73" s="17"/>
      <c r="C73" s="18"/>
      <c r="D73" s="19"/>
      <c r="E73" s="19"/>
      <c r="F73" s="19"/>
      <c r="G73" s="19"/>
      <c r="H73" s="19"/>
      <c r="I73" s="19"/>
      <c r="J73" s="19"/>
      <c r="K73" s="19"/>
      <c r="L73" s="19"/>
      <c r="N73" s="16"/>
    </row>
    <row r="74" spans="1:14" s="11" customFormat="1">
      <c r="A74" s="20"/>
      <c r="B74" s="17"/>
      <c r="C74" s="18"/>
      <c r="D74" s="19"/>
      <c r="E74" s="19"/>
      <c r="F74" s="19"/>
      <c r="G74" s="19"/>
      <c r="H74" s="19"/>
      <c r="I74" s="19"/>
      <c r="J74" s="19"/>
      <c r="K74" s="19"/>
      <c r="L74" s="19"/>
      <c r="N74" s="16"/>
    </row>
    <row r="75" spans="1:14" s="11" customFormat="1">
      <c r="A75" s="20"/>
      <c r="B75" s="17"/>
      <c r="C75" s="18"/>
      <c r="D75" s="19"/>
      <c r="E75" s="19"/>
      <c r="F75" s="19"/>
      <c r="G75" s="19"/>
      <c r="H75" s="19"/>
      <c r="I75" s="19"/>
      <c r="J75" s="19"/>
      <c r="K75" s="19"/>
      <c r="L75" s="19"/>
      <c r="N75" s="16"/>
    </row>
    <row r="76" spans="1:14" s="11" customFormat="1">
      <c r="A76" s="20"/>
      <c r="B76" s="17"/>
      <c r="C76" s="18"/>
      <c r="D76" s="19"/>
      <c r="E76" s="19"/>
      <c r="F76" s="19"/>
      <c r="G76" s="19"/>
      <c r="H76" s="19"/>
      <c r="I76" s="19"/>
      <c r="J76" s="19"/>
      <c r="K76" s="19"/>
      <c r="L76" s="19"/>
      <c r="N76" s="16"/>
    </row>
    <row r="77" spans="1:14" s="11" customFormat="1">
      <c r="A77" s="20"/>
      <c r="B77" s="17"/>
      <c r="C77" s="18"/>
      <c r="D77" s="19"/>
      <c r="E77" s="19"/>
      <c r="F77" s="19"/>
      <c r="G77" s="19"/>
      <c r="H77" s="19"/>
      <c r="I77" s="19"/>
      <c r="J77" s="19"/>
      <c r="K77" s="19"/>
      <c r="L77" s="19"/>
      <c r="N77" s="16"/>
    </row>
    <row r="78" spans="1:14" s="11" customFormat="1">
      <c r="A78" s="20"/>
      <c r="B78" s="17"/>
      <c r="C78" s="18"/>
      <c r="D78" s="19"/>
      <c r="E78" s="19"/>
      <c r="F78" s="19"/>
      <c r="G78" s="19"/>
      <c r="H78" s="19"/>
      <c r="I78" s="19"/>
      <c r="J78" s="19"/>
      <c r="K78" s="19"/>
      <c r="L78" s="19"/>
      <c r="N78" s="16"/>
    </row>
    <row r="79" spans="1:14" s="11" customFormat="1">
      <c r="A79" s="20"/>
      <c r="B79" s="17"/>
      <c r="C79" s="18"/>
      <c r="D79" s="19"/>
      <c r="E79" s="19"/>
      <c r="F79" s="19"/>
      <c r="G79" s="19"/>
      <c r="H79" s="19"/>
      <c r="I79" s="19"/>
      <c r="J79" s="19"/>
      <c r="K79" s="19"/>
      <c r="L79" s="19"/>
      <c r="N79" s="16"/>
    </row>
    <row r="80" spans="1:14" s="11" customFormat="1">
      <c r="A80" s="20"/>
      <c r="B80" s="17"/>
      <c r="C80" s="18"/>
      <c r="D80" s="19"/>
      <c r="E80" s="19"/>
      <c r="F80" s="19"/>
      <c r="G80" s="19"/>
      <c r="H80" s="19"/>
      <c r="I80" s="19"/>
      <c r="J80" s="19"/>
      <c r="K80" s="19"/>
      <c r="L80" s="19"/>
      <c r="N80" s="16"/>
    </row>
    <row r="81" spans="1:14" s="11" customFormat="1">
      <c r="A81" s="20"/>
      <c r="B81" s="17"/>
      <c r="C81" s="18"/>
      <c r="D81" s="19"/>
      <c r="E81" s="19"/>
      <c r="F81" s="19"/>
      <c r="G81" s="19"/>
      <c r="H81" s="19"/>
      <c r="I81" s="19"/>
      <c r="J81" s="19"/>
      <c r="K81" s="19"/>
      <c r="L81" s="19"/>
      <c r="N81" s="16"/>
    </row>
    <row r="82" spans="1:14" s="11" customFormat="1">
      <c r="A82" s="20"/>
      <c r="B82" s="17"/>
      <c r="C82" s="18"/>
      <c r="D82" s="19"/>
      <c r="E82" s="19"/>
      <c r="F82" s="19"/>
      <c r="G82" s="19"/>
      <c r="H82" s="19"/>
      <c r="I82" s="19"/>
      <c r="J82" s="19"/>
      <c r="K82" s="19"/>
      <c r="L82" s="19"/>
      <c r="N82" s="16"/>
    </row>
    <row r="83" spans="1:14" s="11" customFormat="1">
      <c r="A83" s="20"/>
      <c r="B83" s="17"/>
      <c r="C83" s="18"/>
      <c r="D83" s="19"/>
      <c r="E83" s="19"/>
      <c r="F83" s="19"/>
      <c r="G83" s="19"/>
      <c r="H83" s="19"/>
      <c r="I83" s="19"/>
      <c r="J83" s="19"/>
      <c r="K83" s="19"/>
      <c r="L83" s="19"/>
      <c r="N83" s="16"/>
    </row>
    <row r="84" spans="1:14" s="11" customFormat="1">
      <c r="A84" s="20"/>
      <c r="B84" s="17"/>
      <c r="C84" s="18"/>
      <c r="D84" s="19"/>
      <c r="E84" s="19"/>
      <c r="F84" s="19"/>
      <c r="G84" s="19"/>
      <c r="H84" s="19"/>
      <c r="I84" s="19"/>
      <c r="J84" s="19"/>
      <c r="K84" s="19"/>
      <c r="L84" s="19"/>
      <c r="N84" s="16"/>
    </row>
    <row r="85" spans="1:14" s="11" customFormat="1">
      <c r="A85" s="20"/>
      <c r="B85" s="17"/>
      <c r="C85" s="18"/>
      <c r="D85" s="19"/>
      <c r="E85" s="19"/>
      <c r="F85" s="19"/>
      <c r="G85" s="19"/>
      <c r="H85" s="19"/>
      <c r="I85" s="19"/>
      <c r="J85" s="19"/>
      <c r="K85" s="19"/>
      <c r="L85" s="19"/>
      <c r="N85" s="16"/>
    </row>
    <row r="86" spans="1:14" s="11" customFormat="1">
      <c r="A86" s="20"/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N86" s="16"/>
    </row>
    <row r="87" spans="1:14" s="11" customFormat="1">
      <c r="A87" s="20"/>
      <c r="B87" s="17"/>
      <c r="C87" s="18"/>
      <c r="D87" s="19"/>
      <c r="E87" s="19"/>
      <c r="F87" s="19"/>
      <c r="G87" s="19"/>
      <c r="H87" s="19"/>
      <c r="I87" s="19"/>
      <c r="J87" s="19"/>
      <c r="K87" s="19"/>
      <c r="L87" s="19"/>
      <c r="N87" s="16"/>
    </row>
    <row r="88" spans="1:14" s="11" customFormat="1">
      <c r="A88" s="20"/>
      <c r="B88" s="17"/>
      <c r="C88" s="18"/>
      <c r="D88" s="19"/>
      <c r="E88" s="19"/>
      <c r="F88" s="19"/>
      <c r="G88" s="19"/>
      <c r="H88" s="19"/>
      <c r="I88" s="19"/>
      <c r="J88" s="19"/>
      <c r="K88" s="19"/>
      <c r="L88" s="19"/>
      <c r="N88" s="16"/>
    </row>
    <row r="89" spans="1:14" s="11" customFormat="1">
      <c r="A89" s="20"/>
      <c r="B89" s="17"/>
      <c r="C89" s="18"/>
      <c r="D89" s="19"/>
      <c r="E89" s="19"/>
      <c r="F89" s="19"/>
      <c r="G89" s="19"/>
      <c r="H89" s="19"/>
      <c r="I89" s="19"/>
      <c r="J89" s="19"/>
      <c r="K89" s="19"/>
      <c r="L89" s="19"/>
      <c r="N89" s="16"/>
    </row>
    <row r="90" spans="1:14" s="11" customFormat="1">
      <c r="A90" s="20"/>
      <c r="B90" s="17"/>
      <c r="C90" s="18"/>
      <c r="D90" s="19"/>
      <c r="E90" s="19"/>
      <c r="F90" s="19"/>
      <c r="G90" s="19"/>
      <c r="H90" s="19"/>
      <c r="I90" s="19"/>
      <c r="J90" s="19"/>
      <c r="K90" s="19"/>
      <c r="L90" s="19"/>
      <c r="N90" s="16"/>
    </row>
    <row r="91" spans="1:14" s="11" customFormat="1">
      <c r="A91" s="20"/>
      <c r="B91" s="17"/>
      <c r="C91" s="18"/>
      <c r="D91" s="19"/>
      <c r="E91" s="19"/>
      <c r="F91" s="19"/>
      <c r="G91" s="19"/>
      <c r="H91" s="19"/>
      <c r="I91" s="19"/>
      <c r="J91" s="19"/>
      <c r="K91" s="19"/>
      <c r="L91" s="19"/>
      <c r="N91" s="16"/>
    </row>
    <row r="92" spans="1:14" s="11" customFormat="1">
      <c r="A92" s="20"/>
      <c r="B92" s="17"/>
      <c r="C92" s="18"/>
      <c r="D92" s="19"/>
      <c r="E92" s="19"/>
      <c r="F92" s="19"/>
      <c r="G92" s="19"/>
      <c r="H92" s="19"/>
      <c r="I92" s="19"/>
      <c r="J92" s="19"/>
      <c r="K92" s="19"/>
      <c r="L92" s="19"/>
      <c r="N92" s="16"/>
    </row>
    <row r="93" spans="1:14" s="11" customFormat="1">
      <c r="A93" s="20"/>
      <c r="B93" s="17"/>
      <c r="C93" s="18"/>
      <c r="D93" s="19"/>
      <c r="E93" s="19"/>
      <c r="F93" s="19"/>
      <c r="G93" s="19"/>
      <c r="H93" s="19"/>
      <c r="I93" s="19"/>
      <c r="J93" s="19"/>
      <c r="K93" s="19"/>
      <c r="L93" s="19"/>
      <c r="N93" s="16"/>
    </row>
    <row r="94" spans="1:14" s="11" customFormat="1">
      <c r="A94" s="20"/>
      <c r="B94" s="17"/>
      <c r="C94" s="18"/>
      <c r="D94" s="19"/>
      <c r="E94" s="19"/>
      <c r="F94" s="19"/>
      <c r="G94" s="19"/>
      <c r="H94" s="19"/>
      <c r="I94" s="19"/>
      <c r="J94" s="19"/>
      <c r="K94" s="19"/>
      <c r="L94" s="19"/>
      <c r="N94" s="16"/>
    </row>
    <row r="95" spans="1:14" s="11" customFormat="1">
      <c r="A95" s="20"/>
      <c r="B95" s="17"/>
      <c r="C95" s="18"/>
      <c r="D95" s="19"/>
      <c r="E95" s="19"/>
      <c r="F95" s="19"/>
      <c r="G95" s="19"/>
      <c r="H95" s="19"/>
      <c r="I95" s="19"/>
      <c r="J95" s="19"/>
      <c r="K95" s="19"/>
      <c r="L95" s="19"/>
      <c r="N95" s="16"/>
    </row>
    <row r="96" spans="1:14" s="11" customFormat="1">
      <c r="A96" s="20"/>
      <c r="B96" s="17"/>
      <c r="C96" s="18"/>
      <c r="D96" s="19"/>
      <c r="E96" s="19"/>
      <c r="F96" s="19"/>
      <c r="G96" s="19"/>
      <c r="H96" s="19"/>
      <c r="I96" s="19"/>
      <c r="J96" s="19"/>
      <c r="K96" s="19"/>
      <c r="L96" s="19"/>
      <c r="N96" s="16"/>
    </row>
    <row r="97" spans="1:14" s="11" customFormat="1">
      <c r="A97" s="20"/>
      <c r="B97" s="17"/>
      <c r="C97" s="18"/>
      <c r="D97" s="19"/>
      <c r="E97" s="19"/>
      <c r="F97" s="19"/>
      <c r="G97" s="19"/>
      <c r="H97" s="19"/>
      <c r="I97" s="19"/>
      <c r="J97" s="19"/>
      <c r="K97" s="19"/>
      <c r="L97" s="19"/>
      <c r="N97" s="16"/>
    </row>
    <row r="98" spans="1:14" s="11" customFormat="1">
      <c r="A98" s="20"/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N98" s="16"/>
    </row>
    <row r="99" spans="1:14" s="11" customFormat="1">
      <c r="A99" s="20"/>
      <c r="B99" s="17"/>
      <c r="C99" s="18"/>
      <c r="D99" s="19"/>
      <c r="E99" s="19"/>
      <c r="F99" s="19"/>
      <c r="G99" s="19"/>
      <c r="H99" s="19"/>
      <c r="I99" s="19"/>
      <c r="J99" s="19"/>
      <c r="K99" s="19"/>
      <c r="L99" s="19"/>
      <c r="N99" s="16"/>
    </row>
    <row r="100" spans="1:14" s="11" customFormat="1">
      <c r="A100" s="20"/>
      <c r="B100" s="17"/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N100" s="16"/>
    </row>
    <row r="101" spans="1:14" s="11" customFormat="1">
      <c r="A101" s="20"/>
      <c r="B101" s="17"/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N101" s="16"/>
    </row>
    <row r="102" spans="1:14" s="11" customFormat="1">
      <c r="A102" s="20"/>
      <c r="B102" s="17"/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N102" s="16"/>
    </row>
    <row r="103" spans="1:14" s="11" customFormat="1">
      <c r="A103" s="20"/>
      <c r="B103" s="17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N103" s="16"/>
    </row>
    <row r="104" spans="1:14" s="11" customFormat="1">
      <c r="A104" s="20"/>
      <c r="B104" s="17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N104" s="16"/>
    </row>
    <row r="105" spans="1:14" s="11" customFormat="1">
      <c r="A105" s="20"/>
      <c r="B105" s="17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N105" s="16"/>
    </row>
    <row r="106" spans="1:14" s="11" customFormat="1">
      <c r="A106" s="20"/>
      <c r="B106" s="17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N106" s="16"/>
    </row>
    <row r="107" spans="1:14" s="11" customFormat="1">
      <c r="A107" s="20"/>
      <c r="B107" s="17"/>
      <c r="C107" s="18"/>
      <c r="D107" s="19"/>
      <c r="E107" s="19"/>
      <c r="F107" s="19"/>
      <c r="G107" s="19"/>
      <c r="H107" s="19"/>
      <c r="I107" s="19"/>
      <c r="J107" s="19"/>
      <c r="K107" s="19"/>
      <c r="L107" s="19"/>
      <c r="N107" s="16"/>
    </row>
    <row r="108" spans="1:14" s="11" customFormat="1">
      <c r="A108" s="20"/>
      <c r="B108" s="17"/>
      <c r="C108" s="18"/>
      <c r="D108" s="19"/>
      <c r="E108" s="19"/>
      <c r="F108" s="19"/>
      <c r="G108" s="19"/>
      <c r="H108" s="19"/>
      <c r="I108" s="19"/>
      <c r="J108" s="19"/>
      <c r="K108" s="19"/>
      <c r="L108" s="19"/>
      <c r="N108" s="16"/>
    </row>
    <row r="109" spans="1:14" s="11" customFormat="1">
      <c r="A109" s="20"/>
      <c r="B109" s="17"/>
      <c r="C109" s="18"/>
      <c r="D109" s="19"/>
      <c r="E109" s="19"/>
      <c r="F109" s="19"/>
      <c r="G109" s="19"/>
      <c r="H109" s="19"/>
      <c r="I109" s="19"/>
      <c r="J109" s="19"/>
      <c r="K109" s="19"/>
      <c r="L109" s="19"/>
      <c r="N109" s="16"/>
    </row>
    <row r="110" spans="1:14" s="11" customFormat="1">
      <c r="A110" s="20"/>
      <c r="B110" s="17"/>
      <c r="C110" s="18"/>
      <c r="D110" s="19"/>
      <c r="E110" s="19"/>
      <c r="F110" s="19"/>
      <c r="G110" s="19"/>
      <c r="H110" s="19"/>
      <c r="I110" s="19"/>
      <c r="J110" s="19"/>
      <c r="K110" s="19"/>
      <c r="L110" s="19"/>
      <c r="N110" s="16"/>
    </row>
    <row r="111" spans="1:14" s="11" customFormat="1">
      <c r="A111" s="20"/>
      <c r="B111" s="17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N111" s="16"/>
    </row>
    <row r="112" spans="1:14" s="11" customFormat="1">
      <c r="A112" s="20"/>
      <c r="B112" s="17"/>
      <c r="C112" s="18"/>
      <c r="D112" s="19"/>
      <c r="E112" s="19"/>
      <c r="F112" s="19"/>
      <c r="G112" s="19"/>
      <c r="H112" s="19"/>
      <c r="I112" s="19"/>
      <c r="J112" s="19"/>
      <c r="K112" s="19"/>
      <c r="L112" s="19"/>
      <c r="N112" s="16"/>
    </row>
    <row r="113" spans="1:14" s="11" customFormat="1">
      <c r="A113" s="20"/>
      <c r="B113" s="17"/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N113" s="16"/>
    </row>
    <row r="114" spans="1:14" s="11" customFormat="1">
      <c r="A114" s="20"/>
      <c r="B114" s="17"/>
      <c r="C114" s="18"/>
      <c r="D114" s="19"/>
      <c r="E114" s="19"/>
      <c r="F114" s="19"/>
      <c r="G114" s="19"/>
      <c r="H114" s="19"/>
      <c r="I114" s="19"/>
      <c r="J114" s="19"/>
      <c r="K114" s="19"/>
      <c r="L114" s="19"/>
      <c r="N114" s="16"/>
    </row>
    <row r="115" spans="1:14" s="11" customFormat="1">
      <c r="A115" s="20"/>
      <c r="B115" s="17"/>
      <c r="C115" s="18"/>
      <c r="D115" s="19"/>
      <c r="E115" s="19"/>
      <c r="F115" s="19"/>
      <c r="G115" s="19"/>
      <c r="H115" s="19"/>
      <c r="I115" s="19"/>
      <c r="J115" s="19"/>
      <c r="K115" s="19"/>
      <c r="L115" s="19"/>
      <c r="N115" s="16"/>
    </row>
    <row r="116" spans="1:14" s="11" customFormat="1">
      <c r="A116" s="20"/>
      <c r="B116" s="17"/>
      <c r="C116" s="18"/>
      <c r="D116" s="19"/>
      <c r="E116" s="19"/>
      <c r="F116" s="19"/>
      <c r="G116" s="19"/>
      <c r="H116" s="19"/>
      <c r="I116" s="19"/>
      <c r="J116" s="19"/>
      <c r="K116" s="19"/>
      <c r="L116" s="19"/>
      <c r="N116" s="16"/>
    </row>
    <row r="117" spans="1:14" s="11" customFormat="1">
      <c r="A117" s="20"/>
      <c r="B117" s="17"/>
      <c r="C117" s="18"/>
      <c r="D117" s="19"/>
      <c r="E117" s="19"/>
      <c r="F117" s="19"/>
      <c r="G117" s="19"/>
      <c r="H117" s="19"/>
      <c r="I117" s="19"/>
      <c r="J117" s="19"/>
      <c r="K117" s="19"/>
      <c r="L117" s="19"/>
      <c r="N117" s="16"/>
    </row>
    <row r="118" spans="1:14" s="11" customFormat="1">
      <c r="A118" s="20"/>
      <c r="B118" s="17"/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0"/>
      <c r="N118" s="10"/>
    </row>
    <row r="119" spans="1:14" s="11" customFormat="1">
      <c r="A119" s="20"/>
      <c r="B119" s="17"/>
      <c r="C119" s="18"/>
      <c r="D119" s="19"/>
      <c r="E119" s="19"/>
      <c r="F119" s="19"/>
      <c r="G119" s="19"/>
      <c r="H119" s="19"/>
      <c r="I119" s="19"/>
      <c r="J119" s="19"/>
      <c r="K119" s="19"/>
      <c r="L119" s="19"/>
      <c r="M119" s="10"/>
      <c r="N119" s="10"/>
    </row>
  </sheetData>
  <protectedRanges>
    <protectedRange sqref="F22 D26:D27 F24" name="Range1_1_1_2_3"/>
  </protectedRanges>
  <autoFilter ref="A1:L51" xr:uid="{00000000-0009-0000-0000-000000000000}"/>
  <mergeCells count="11">
    <mergeCell ref="A2:L2"/>
    <mergeCell ref="A3:L3"/>
    <mergeCell ref="J4:K4"/>
    <mergeCell ref="A5:A6"/>
    <mergeCell ref="B5:B6"/>
    <mergeCell ref="C5:C6"/>
    <mergeCell ref="D5:E5"/>
    <mergeCell ref="F5:G5"/>
    <mergeCell ref="H5:I5"/>
    <mergeCell ref="J5:K5"/>
    <mergeCell ref="L5:L6"/>
  </mergeCells>
  <conditionalFormatting sqref="E19:F19">
    <cfRule type="cellIs" dxfId="6" priority="296" stopIfTrue="1" operator="equal">
      <formula>8223.307275</formula>
    </cfRule>
  </conditionalFormatting>
  <conditionalFormatting sqref="E16:F16">
    <cfRule type="cellIs" dxfId="5" priority="64" stopIfTrue="1" operator="equal">
      <formula>8223.307275</formula>
    </cfRule>
  </conditionalFormatting>
  <conditionalFormatting sqref="F13:F14 F17:F18">
    <cfRule type="cellIs" dxfId="4" priority="65" stopIfTrue="1" operator="equal">
      <formula>8223.307275</formula>
    </cfRule>
  </conditionalFormatting>
  <conditionalFormatting sqref="H17">
    <cfRule type="cellIs" dxfId="3" priority="63" stopIfTrue="1" operator="equal">
      <formula>8223.307275</formula>
    </cfRule>
  </conditionalFormatting>
  <conditionalFormatting sqref="F23">
    <cfRule type="cellIs" dxfId="2" priority="4" stopIfTrue="1" operator="equal">
      <formula>8223.307275</formula>
    </cfRule>
  </conditionalFormatting>
  <conditionalFormatting sqref="F28:F32">
    <cfRule type="cellIs" dxfId="1" priority="3" stopIfTrue="1" operator="equal">
      <formula>8223.307275</formula>
    </cfRule>
  </conditionalFormatting>
  <conditionalFormatting sqref="F9:F12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es</vt:lpstr>
      <vt:lpstr>es!Область_печати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2024-01-25T12:40:09Z</dcterms:modified>
</cp:coreProperties>
</file>