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35"/>
  </bookViews>
  <sheets>
    <sheet name="სამშენებლო" sheetId="5" r:id="rId1"/>
  </sheets>
  <calcPr calcId="152511"/>
</workbook>
</file>

<file path=xl/calcChain.xml><?xml version="1.0" encoding="utf-8"?>
<calcChain xmlns="http://schemas.openxmlformats.org/spreadsheetml/2006/main">
  <c r="E22" i="5" l="1"/>
  <c r="E21" i="5"/>
  <c r="L7" i="5" l="1"/>
  <c r="L6" i="5" l="1"/>
  <c r="P1" i="5" s="1"/>
</calcChain>
</file>

<file path=xl/sharedStrings.xml><?xml version="1.0" encoding="utf-8"?>
<sst xmlns="http://schemas.openxmlformats.org/spreadsheetml/2006/main" count="189" uniqueCount="93">
  <si>
    <t xml:space="preserve">საფუძველი: პროექტი                         </t>
  </si>
  <si>
    <t>სახარჯთაღრიცხვო ღირებულება</t>
  </si>
  <si>
    <t>ლარი</t>
  </si>
  <si>
    <t>მათ შორის ხელფასი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</si>
  <si>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</si>
  <si>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</si>
  <si>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</si>
  <si>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</si>
  <si>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</si>
  <si>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</si>
  <si>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სამშენებლო მანქანები</t>
  </si>
  <si>
    <t>ჯამი</t>
  </si>
  <si>
    <t>საპროექტო მონაცემები</t>
  </si>
  <si>
    <t>ერთ.  ფასი</t>
  </si>
  <si>
    <t>სულ</t>
  </si>
  <si>
    <t>ერთ. ფასი</t>
  </si>
  <si>
    <t>მ³</t>
  </si>
  <si>
    <t>შრომითი დანახარჯები</t>
  </si>
  <si>
    <t>კაც/სთ</t>
  </si>
  <si>
    <t>ტ</t>
  </si>
  <si>
    <t>გეგმიური დაგროვება</t>
  </si>
  <si>
    <t>/ობიექტის, სამუშაოს და დანახარჯების დასახელება/</t>
  </si>
  <si>
    <t>მ²</t>
  </si>
  <si>
    <t>ხელფასი</t>
  </si>
  <si>
    <t>ზედნადები ხარჯები პირდაპირი დანახარჯებიდან</t>
  </si>
  <si>
    <t>სულ ჯამი</t>
  </si>
  <si>
    <t>ЕниР               Е1-22-1</t>
  </si>
  <si>
    <t xml:space="preserve">სამშენებლო ნარჩენების დატვირთვა ავტოთვითმცლელზე </t>
  </si>
  <si>
    <t>კგ</t>
  </si>
  <si>
    <t>სხვა მანქანა</t>
  </si>
  <si>
    <t>სხვა მასალა</t>
  </si>
  <si>
    <t>პროექტ.</t>
  </si>
  <si>
    <t>სატრანსპორტო ხარჯები მასალებზე</t>
  </si>
  <si>
    <t>სამშენებლო სამუშაოები</t>
  </si>
  <si>
    <t>ВЗЕР 21-87</t>
  </si>
  <si>
    <t>დამატებითი ღირებულების გადასახადი</t>
  </si>
  <si>
    <t xml:space="preserve">რეზერვი გაუთვალისწინებელ ხარჯებზე </t>
  </si>
  <si>
    <t>სამშენებლო ნარჩენების ტრანსპორტირება ნაგავსაყრელზე 10 კმ</t>
  </si>
  <si>
    <t>შენობის გასუფთავება სამშენებლო ნარჩენებისგან</t>
  </si>
  <si>
    <t>1. სახურავის მოწყობა</t>
  </si>
  <si>
    <t>მოლარტყვის ანტისეპტირება</t>
  </si>
  <si>
    <t>პროფილირებული თუნუქის საფარის მოწყობა</t>
  </si>
  <si>
    <t>1</t>
  </si>
  <si>
    <r>
      <t>მ</t>
    </r>
    <r>
      <rPr>
        <b/>
        <vertAlign val="superscript"/>
        <sz val="10"/>
        <rFont val="Sylfaen"/>
        <family val="1"/>
        <charset val="204"/>
      </rPr>
      <t>2</t>
    </r>
  </si>
  <si>
    <t xml:space="preserve">შრომის დანახარჯი  </t>
  </si>
  <si>
    <t>მანქანები</t>
  </si>
  <si>
    <t>СниП IV-2-82 46-27-4</t>
  </si>
  <si>
    <t>სახურავის შეფიცვრის დაშლა</t>
  </si>
  <si>
    <t>СниП IV-2-82 10-11-მისად. k=0.5</t>
  </si>
  <si>
    <t>СниП IV-2-84 10-11-1.</t>
  </si>
  <si>
    <t>თავ. 1.9 #1</t>
  </si>
  <si>
    <t>ლურსმანი</t>
  </si>
  <si>
    <t>თავ. 1.1 #1</t>
  </si>
  <si>
    <t>გლინულა</t>
  </si>
  <si>
    <t>თავ. 3.4 #7</t>
  </si>
  <si>
    <t>ანტისეპტიკური პასტა</t>
  </si>
  <si>
    <t>СниП IV-2-84 10-36-5.</t>
  </si>
  <si>
    <t>СниП IV-2-84 10-39-5.</t>
  </si>
  <si>
    <t>პასტა ანტისეპტიკური</t>
  </si>
  <si>
    <t>СниП IV-2-84 12-8-5.</t>
  </si>
  <si>
    <t>მოთუთიებული თუნუქი პროფილირებული სისქით 0.5მმ</t>
  </si>
  <si>
    <t>კეხისა და შენაღარის მოწყობა თუნუქის ფურცლით</t>
  </si>
  <si>
    <t>თავ. 4.1 #1</t>
  </si>
  <si>
    <t>ხის მასალა</t>
  </si>
  <si>
    <t xml:space="preserve">სახურავის დაზიანებული ხის კონსტრუქციების დაშლა </t>
  </si>
  <si>
    <t xml:space="preserve">სახურავის მოლარყვა </t>
  </si>
  <si>
    <t xml:space="preserve">შედგენილია 2023წ. III კვ. მიმდინარე დონეზე                              </t>
  </si>
  <si>
    <t>საბ</t>
  </si>
  <si>
    <t>საბ.</t>
  </si>
  <si>
    <r>
      <t>ხის ნივნივების ამოცვლა</t>
    </r>
    <r>
      <rPr>
        <sz val="10"/>
        <rFont val="Sylfaen"/>
        <family val="1"/>
        <charset val="204"/>
      </rPr>
      <t xml:space="preserve"> (ნივნივა ზომით 7X14სმ)</t>
    </r>
  </si>
  <si>
    <t>12</t>
  </si>
  <si>
    <t>13</t>
  </si>
  <si>
    <t>სრფ 1.10</t>
  </si>
  <si>
    <t>თავ.1.7.10</t>
  </si>
  <si>
    <t>თავ.1.7.14</t>
  </si>
  <si>
    <t>ხის მასალა (სისქით 2.8-3 სმ)</t>
  </si>
  <si>
    <t>СниП IV-2-82 46-28-4</t>
  </si>
  <si>
    <t>არსებული სახურავის ბურულის დემონტაჟი</t>
  </si>
  <si>
    <t xml:space="preserve"> წყლის შემკრები ღარი თუნუქით 0,5მმ, სამაგრი დეტალებით</t>
  </si>
  <si>
    <t>ჭანჭიკები</t>
  </si>
  <si>
    <t xml:space="preserve"> წყალსაწრეტი მილების მოწყობა 10X10სმ</t>
  </si>
  <si>
    <t>სამშენებლო ნაჭედი</t>
  </si>
  <si>
    <t>წყალშემკრები ძაბრი</t>
  </si>
  <si>
    <t>საწვიმარი მილის მუხლი</t>
  </si>
  <si>
    <t>ღვარგამშვები მილი თუნუქის სისქით 0,5მმ 10X10სმ</t>
  </si>
  <si>
    <t>გ/მ</t>
  </si>
  <si>
    <t>ც</t>
  </si>
  <si>
    <t>წყლის შემკრები ღარების მოწყობა 10*10სმ</t>
  </si>
  <si>
    <t>12-8-4 მიყ.</t>
  </si>
  <si>
    <t>ხ ა რ ჯ თ ა ღ რ ი ც ხ ვ ა</t>
  </si>
  <si>
    <t>თელავის მუნიციპალიტეტში სოფელ ნაფარეულში, სტიქიის შედეგად დაზიანებული 
გიორგი ნაცვლიშვილის საცხოვრებელი სახლის სახურავის</t>
  </si>
  <si>
    <t>%</t>
  </si>
  <si>
    <t>მუქად მონიშნული ველების შევსება სავალდებულო არ არის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</si>
</sst>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0.000"/>
    <numFmt numFmtId="166" formatCode="0.0"/>
    <numFmt numFmtId="167" formatCode="_-* #,##0.00_р_._-;\-* #,##0.00_р_._-;_-* &quot;-&quot;??_р_._-;_-@_-"/>
    <numFmt numFmtId="168" formatCode="0.0000"/>
  </numFmts>
  <fonts count="30"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10"/>
      <color indexed="8"/>
      <name val="Sylfae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sz val="10"/>
      <name val="Sylfaen"/>
      <family val="1"/>
    </font>
    <font>
      <sz val="10"/>
      <name val="Sylfaen"/>
      <family val="1"/>
    </font>
    <font>
      <b/>
      <sz val="10"/>
      <name val="Sylfaen"/>
      <family val="1"/>
      <charset val="204"/>
    </font>
    <font>
      <sz val="10"/>
      <name val="Arial Cyr"/>
      <charset val="204"/>
    </font>
    <font>
      <sz val="10"/>
      <name val="Sylfaen"/>
      <family val="1"/>
      <charset val="204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1"/>
      <name val="Sylfaen"/>
      <family val="1"/>
      <charset val="204"/>
    </font>
    <font>
      <b/>
      <i/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scheme val="minor"/>
    </font>
    <font>
      <i/>
      <sz val="10"/>
      <name val="Sylfaen"/>
      <family val="1"/>
      <charset val="204"/>
    </font>
    <font>
      <i/>
      <sz val="10"/>
      <name val="Sylfaen"/>
      <family val="1"/>
    </font>
    <font>
      <sz val="10"/>
      <name val="LitNusx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name val="Sylfaen"/>
      <family val="1"/>
      <charset val="204"/>
    </font>
    <font>
      <sz val="11"/>
      <color indexed="8"/>
      <name val="Sylfaen"/>
      <family val="1"/>
      <charset val="204"/>
    </font>
    <font>
      <sz val="11"/>
      <color indexed="8"/>
      <name val="Calibri"/>
      <family val="2"/>
    </font>
    <font>
      <sz val="11"/>
      <color rgb="FF0061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2" fontId="0" fillId="0" borderId="0">
      <alignment horizontal="center" vertical="center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7" fillId="0" borderId="0"/>
    <xf numFmtId="0" fontId="4" fillId="0" borderId="0"/>
    <xf numFmtId="0" fontId="5" fillId="0" borderId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4" fillId="0" borderId="0"/>
    <xf numFmtId="43" fontId="17" fillId="0" borderId="0" applyFont="0" applyFill="0" applyBorder="0" applyAlignment="0" applyProtection="0"/>
    <xf numFmtId="0" fontId="4" fillId="0" borderId="0"/>
    <xf numFmtId="0" fontId="5" fillId="0" borderId="0"/>
    <xf numFmtId="0" fontId="11" fillId="0" borderId="0"/>
    <xf numFmtId="167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167" fontId="11" fillId="0" borderId="0" applyFont="0" applyFill="0" applyBorder="0" applyAlignment="0" applyProtection="0"/>
    <xf numFmtId="0" fontId="17" fillId="0" borderId="0"/>
    <xf numFmtId="0" fontId="17" fillId="0" borderId="0"/>
    <xf numFmtId="0" fontId="28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208">
    <xf numFmtId="2" fontId="0" fillId="0" borderId="0" xfId="0">
      <alignment horizontal="center" vertical="center"/>
    </xf>
    <xf numFmtId="2" fontId="9" fillId="0" borderId="9" xfId="0" applyFont="1" applyBorder="1" applyAlignment="1">
      <alignment horizontal="center" vertical="center" wrapText="1"/>
    </xf>
    <xf numFmtId="2" fontId="9" fillId="0" borderId="9" xfId="0" applyFont="1" applyBorder="1" applyAlignment="1">
      <alignment horizontal="center" vertical="center"/>
    </xf>
    <xf numFmtId="2" fontId="9" fillId="0" borderId="0" xfId="0" applyFont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2" fillId="0" borderId="9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6" fillId="0" borderId="0" xfId="3" applyNumberFormat="1" applyFont="1" applyFill="1" applyBorder="1" applyAlignment="1">
      <alignment horizontal="center" vertical="center" wrapText="1"/>
    </xf>
    <xf numFmtId="2" fontId="0" fillId="0" borderId="0" xfId="0" applyFill="1">
      <alignment horizontal="center" vertical="center"/>
    </xf>
    <xf numFmtId="166" fontId="2" fillId="0" borderId="9" xfId="2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/>
    </xf>
    <xf numFmtId="2" fontId="2" fillId="0" borderId="13" xfId="0" applyFont="1" applyBorder="1" applyAlignment="1">
      <alignment horizontal="center" vertical="center" wrapText="1"/>
    </xf>
    <xf numFmtId="2" fontId="2" fillId="0" borderId="9" xfId="0" applyFont="1" applyBorder="1" applyAlignment="1">
      <alignment horizontal="center" vertical="center" wrapText="1"/>
    </xf>
    <xf numFmtId="2" fontId="12" fillId="2" borderId="13" xfId="0" applyFont="1" applyFill="1" applyBorder="1" applyAlignment="1">
      <alignment horizontal="center" vertical="center" wrapText="1"/>
    </xf>
    <xf numFmtId="2" fontId="12" fillId="2" borderId="9" xfId="0" applyFont="1" applyFill="1" applyBorder="1" applyAlignment="1">
      <alignment horizontal="center" vertical="center" wrapText="1"/>
    </xf>
    <xf numFmtId="2" fontId="10" fillId="2" borderId="9" xfId="0" applyFont="1" applyFill="1" applyBorder="1" applyAlignment="1">
      <alignment horizontal="center" vertical="center" wrapText="1"/>
    </xf>
    <xf numFmtId="2" fontId="2" fillId="0" borderId="0" xfId="0" applyFont="1">
      <alignment horizontal="center" vertical="center"/>
    </xf>
    <xf numFmtId="0" fontId="2" fillId="0" borderId="9" xfId="2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 wrapText="1"/>
    </xf>
    <xf numFmtId="2" fontId="2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0" xfId="0" applyFo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0" borderId="9" xfId="0" applyFont="1" applyFill="1" applyBorder="1" applyAlignment="1">
      <alignment horizontal="center" vertical="center"/>
    </xf>
    <xf numFmtId="2" fontId="12" fillId="0" borderId="9" xfId="0" applyFont="1" applyFill="1" applyBorder="1" applyAlignment="1">
      <alignment horizontal="center" vertical="center" wrapText="1"/>
    </xf>
    <xf numFmtId="2" fontId="9" fillId="0" borderId="9" xfId="0" applyFont="1" applyFill="1" applyBorder="1" applyAlignment="1">
      <alignment horizontal="center" vertical="center" wrapText="1"/>
    </xf>
    <xf numFmtId="2" fontId="10" fillId="0" borderId="9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9" fontId="21" fillId="0" borderId="9" xfId="0" applyNumberFormat="1" applyFont="1" applyFill="1" applyBorder="1" applyAlignment="1">
      <alignment horizontal="center" vertical="center" wrapText="1"/>
    </xf>
    <xf numFmtId="2" fontId="13" fillId="0" borderId="9" xfId="0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 wrapText="1"/>
    </xf>
    <xf numFmtId="2" fontId="13" fillId="0" borderId="0" xfId="0" applyFont="1" applyFill="1" applyAlignment="1">
      <alignment horizontal="center" vertical="center" wrapText="1"/>
    </xf>
    <xf numFmtId="49" fontId="9" fillId="0" borderId="9" xfId="19" applyNumberFormat="1" applyFont="1" applyFill="1" applyBorder="1" applyAlignment="1" applyProtection="1">
      <alignment horizontal="center" vertical="center" wrapText="1"/>
    </xf>
    <xf numFmtId="0" fontId="9" fillId="0" borderId="9" xfId="19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2" fontId="12" fillId="0" borderId="0" xfId="0" applyFont="1" applyAlignment="1">
      <alignment horizontal="center" vertical="center" wrapText="1"/>
    </xf>
    <xf numFmtId="2" fontId="2" fillId="0" borderId="0" xfId="0" applyFont="1" applyFill="1" applyAlignment="1">
      <alignment horizontal="center" vertical="center" wrapText="1"/>
    </xf>
    <xf numFmtId="2" fontId="9" fillId="0" borderId="0" xfId="0" applyFont="1" applyAlignment="1">
      <alignment horizontal="center" vertical="center"/>
    </xf>
    <xf numFmtId="2" fontId="27" fillId="0" borderId="0" xfId="0" applyFont="1">
      <alignment horizontal="center" vertical="center"/>
    </xf>
    <xf numFmtId="166" fontId="22" fillId="0" borderId="9" xfId="0" applyNumberFormat="1" applyFont="1" applyFill="1" applyBorder="1" applyAlignment="1">
      <alignment horizontal="center" vertical="center" wrapText="1"/>
    </xf>
    <xf numFmtId="2" fontId="25" fillId="0" borderId="9" xfId="0" applyFont="1" applyBorder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2" fontId="7" fillId="0" borderId="9" xfId="0" applyFont="1" applyBorder="1" applyAlignment="1">
      <alignment horizontal="center" vertical="center"/>
    </xf>
    <xf numFmtId="2" fontId="12" fillId="0" borderId="9" xfId="0" applyFont="1" applyFill="1" applyBorder="1" applyAlignment="1">
      <alignment horizontal="center" vertical="center"/>
    </xf>
    <xf numFmtId="2" fontId="20" fillId="0" borderId="9" xfId="0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vertical="center" wrapText="1"/>
    </xf>
    <xf numFmtId="2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9" xfId="0" applyNumberFormat="1" applyFont="1" applyFill="1" applyBorder="1" applyAlignment="1">
      <alignment horizontal="center" vertical="center"/>
    </xf>
    <xf numFmtId="2" fontId="9" fillId="0" borderId="0" xfId="0" applyFont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wrapText="1"/>
    </xf>
    <xf numFmtId="49" fontId="14" fillId="0" borderId="6" xfId="0" applyNumberFormat="1" applyFont="1" applyFill="1" applyBorder="1" applyAlignment="1">
      <alignment horizontal="center" wrapText="1"/>
    </xf>
    <xf numFmtId="49" fontId="13" fillId="0" borderId="9" xfId="0" applyNumberFormat="1" applyFont="1" applyFill="1" applyBorder="1" applyAlignment="1">
      <alignment horizontal="center" wrapText="1"/>
    </xf>
    <xf numFmtId="2" fontId="9" fillId="0" borderId="9" xfId="0" applyFont="1" applyBorder="1" applyAlignment="1">
      <alignment horizontal="center"/>
    </xf>
    <xf numFmtId="166" fontId="12" fillId="0" borderId="9" xfId="0" applyNumberFormat="1" applyFont="1" applyBorder="1" applyAlignment="1">
      <alignment horizontal="center" wrapText="1"/>
    </xf>
    <xf numFmtId="2" fontId="12" fillId="0" borderId="9" xfId="0" applyFont="1" applyBorder="1" applyAlignment="1">
      <alignment horizontal="center"/>
    </xf>
    <xf numFmtId="2" fontId="0" fillId="0" borderId="0" xfId="0" applyAlignment="1">
      <alignment horizontal="center"/>
    </xf>
    <xf numFmtId="49" fontId="10" fillId="0" borderId="12" xfId="0" applyNumberFormat="1" applyFont="1" applyBorder="1" applyAlignment="1">
      <alignment horizontal="center" wrapText="1"/>
    </xf>
    <xf numFmtId="49" fontId="14" fillId="0" borderId="9" xfId="0" applyNumberFormat="1" applyFont="1" applyFill="1" applyBorder="1" applyAlignment="1">
      <alignment horizontal="center" wrapText="1"/>
    </xf>
    <xf numFmtId="2" fontId="2" fillId="0" borderId="9" xfId="0" applyFont="1" applyBorder="1" applyAlignment="1">
      <alignment horizontal="center" wrapText="1"/>
    </xf>
    <xf numFmtId="2" fontId="6" fillId="0" borderId="9" xfId="0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2" fillId="0" borderId="9" xfId="0" applyNumberFormat="1" applyFont="1" applyBorder="1" applyAlignment="1">
      <alignment horizontal="center" wrapText="1"/>
    </xf>
    <xf numFmtId="2" fontId="9" fillId="2" borderId="9" xfId="0" applyFont="1" applyFill="1" applyBorder="1" applyAlignment="1">
      <alignment horizontal="center" vertical="center" wrapText="1"/>
    </xf>
    <xf numFmtId="2" fontId="9" fillId="2" borderId="9" xfId="31" applyNumberFormat="1" applyFont="1" applyFill="1" applyBorder="1" applyAlignment="1">
      <alignment horizontal="center" vertical="center" wrapText="1"/>
    </xf>
    <xf numFmtId="2" fontId="9" fillId="2" borderId="9" xfId="0" quotePrefix="1" applyFont="1" applyFill="1" applyBorder="1" applyAlignment="1">
      <alignment horizontal="center" vertical="center" wrapText="1"/>
    </xf>
    <xf numFmtId="2" fontId="13" fillId="0" borderId="0" xfId="0" applyFont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2" fontId="14" fillId="0" borderId="0" xfId="0" applyFont="1" applyAlignment="1">
      <alignment horizontal="center" vertical="center" wrapText="1"/>
    </xf>
    <xf numFmtId="2" fontId="13" fillId="0" borderId="0" xfId="0" applyFont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9" xfId="2" applyNumberFormat="1" applyFont="1" applyFill="1" applyBorder="1" applyAlignment="1">
      <alignment horizontal="center" vertical="center" wrapText="1"/>
    </xf>
    <xf numFmtId="166" fontId="6" fillId="0" borderId="7" xfId="3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7" xfId="3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2" fillId="0" borderId="0" xfId="3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2" fillId="0" borderId="10" xfId="2" applyNumberFormat="1" applyFont="1" applyFill="1" applyBorder="1" applyAlignment="1">
      <alignment horizontal="center" vertical="center" textRotation="90" wrapText="1"/>
    </xf>
    <xf numFmtId="0" fontId="2" fillId="0" borderId="11" xfId="2" applyNumberFormat="1" applyFont="1" applyFill="1" applyBorder="1" applyAlignment="1">
      <alignment horizontal="center" vertical="center" textRotation="90" wrapText="1"/>
    </xf>
    <xf numFmtId="0" fontId="2" fillId="0" borderId="12" xfId="2" applyNumberFormat="1" applyFont="1" applyFill="1" applyBorder="1" applyAlignment="1">
      <alignment horizontal="center" vertical="center" textRotation="90" wrapText="1"/>
    </xf>
    <xf numFmtId="0" fontId="2" fillId="0" borderId="9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center" vertical="center" wrapText="1"/>
    </xf>
    <xf numFmtId="0" fontId="2" fillId="0" borderId="8" xfId="2" applyNumberFormat="1" applyFont="1" applyFill="1" applyBorder="1" applyAlignment="1">
      <alignment horizontal="center" vertical="center" wrapText="1"/>
    </xf>
    <xf numFmtId="2" fontId="29" fillId="3" borderId="0" xfId="32" applyNumberFormat="1" applyAlignment="1">
      <alignment horizontal="center" vertical="center" wrapText="1"/>
    </xf>
    <xf numFmtId="2" fontId="0" fillId="0" borderId="0" xfId="0" applyAlignment="1">
      <alignment horizontal="left" vertical="top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166" fontId="2" fillId="0" borderId="9" xfId="2" applyNumberFormat="1" applyFont="1" applyFill="1" applyBorder="1" applyAlignment="1">
      <alignment horizontal="center" vertical="center" wrapText="1"/>
    </xf>
    <xf numFmtId="2" fontId="9" fillId="4" borderId="9" xfId="0" applyFont="1" applyFill="1" applyBorder="1" applyAlignment="1">
      <alignment horizontal="center"/>
    </xf>
    <xf numFmtId="2" fontId="9" fillId="4" borderId="9" xfId="0" applyFont="1" applyFill="1" applyBorder="1" applyAlignment="1">
      <alignment horizontal="center" vertical="center" wrapText="1"/>
    </xf>
    <xf numFmtId="2" fontId="20" fillId="4" borderId="9" xfId="0" applyFont="1" applyFill="1" applyBorder="1" applyAlignment="1">
      <alignment horizontal="center" vertical="center" wrapText="1"/>
    </xf>
    <xf numFmtId="2" fontId="9" fillId="4" borderId="9" xfId="0" applyFont="1" applyFill="1" applyBorder="1" applyAlignment="1">
      <alignment horizontal="center" vertical="center"/>
    </xf>
    <xf numFmtId="168" fontId="9" fillId="4" borderId="9" xfId="0" applyNumberFormat="1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wrapText="1"/>
    </xf>
    <xf numFmtId="49" fontId="12" fillId="4" borderId="9" xfId="0" applyNumberFormat="1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2" fontId="10" fillId="4" borderId="9" xfId="0" applyNumberFormat="1" applyFont="1" applyFill="1" applyBorder="1" applyAlignment="1">
      <alignment horizontal="center" vertical="center" wrapText="1"/>
    </xf>
    <xf numFmtId="0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0" fillId="4" borderId="0" xfId="0" applyFill="1">
      <alignment horizontal="center" vertical="center"/>
    </xf>
    <xf numFmtId="2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9" xfId="0" applyNumberFormat="1" applyFont="1" applyFill="1" applyBorder="1" applyAlignment="1">
      <alignment horizontal="center" wrapText="1"/>
    </xf>
    <xf numFmtId="17" fontId="9" fillId="4" borderId="9" xfId="0" applyNumberFormat="1" applyFont="1" applyFill="1" applyBorder="1" applyAlignment="1">
      <alignment horizontal="center" vertical="center" wrapText="1"/>
    </xf>
    <xf numFmtId="2" fontId="8" fillId="4" borderId="9" xfId="0" applyFont="1" applyFill="1" applyBorder="1" applyAlignment="1">
      <alignment horizontal="center" vertical="center" wrapText="1"/>
    </xf>
    <xf numFmtId="2" fontId="8" fillId="4" borderId="9" xfId="0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/>
    </xf>
    <xf numFmtId="1" fontId="10" fillId="4" borderId="9" xfId="0" applyNumberFormat="1" applyFont="1" applyFill="1" applyBorder="1" applyAlignment="1">
      <alignment horizontal="center" wrapText="1"/>
    </xf>
    <xf numFmtId="2" fontId="10" fillId="4" borderId="9" xfId="0" applyFont="1" applyFill="1" applyBorder="1" applyAlignment="1">
      <alignment horizontal="center" vertical="center" wrapText="1"/>
    </xf>
    <xf numFmtId="2" fontId="10" fillId="4" borderId="9" xfId="0" applyFon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 wrapText="1"/>
    </xf>
    <xf numFmtId="165" fontId="8" fillId="4" borderId="9" xfId="0" applyNumberFormat="1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/>
    </xf>
    <xf numFmtId="2" fontId="13" fillId="4" borderId="9" xfId="0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2" fontId="14" fillId="4" borderId="9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wrapText="1"/>
    </xf>
    <xf numFmtId="2" fontId="9" fillId="4" borderId="9" xfId="0" applyNumberFormat="1" applyFont="1" applyFill="1" applyBorder="1" applyAlignment="1" applyProtection="1">
      <alignment horizontal="center" vertical="center"/>
      <protection locked="0"/>
    </xf>
    <xf numFmtId="2" fontId="3" fillId="4" borderId="9" xfId="0" applyFont="1" applyFill="1" applyBorder="1" applyAlignment="1" applyProtection="1">
      <alignment horizontal="center" vertical="center"/>
      <protection locked="0"/>
    </xf>
    <xf numFmtId="2" fontId="10" fillId="4" borderId="9" xfId="0" applyFont="1" applyFill="1" applyBorder="1" applyProtection="1">
      <alignment horizontal="center" vertical="center"/>
      <protection locked="0"/>
    </xf>
    <xf numFmtId="2" fontId="3" fillId="0" borderId="9" xfId="0" applyNumberFormat="1" applyFont="1" applyFill="1" applyBorder="1" applyAlignment="1" applyProtection="1">
      <alignment horizontal="center" vertical="center"/>
      <protection locked="0"/>
    </xf>
    <xf numFmtId="2" fontId="9" fillId="0" borderId="9" xfId="0" applyNumberFormat="1" applyFont="1" applyFill="1" applyBorder="1" applyAlignment="1" applyProtection="1">
      <alignment horizontal="center" vertical="center"/>
      <protection locked="0"/>
    </xf>
    <xf numFmtId="2" fontId="27" fillId="0" borderId="9" xfId="0" applyFont="1" applyFill="1" applyBorder="1" applyProtection="1">
      <alignment horizontal="center" vertical="center"/>
      <protection locked="0"/>
    </xf>
    <xf numFmtId="2" fontId="9" fillId="0" borderId="9" xfId="0" applyNumberFormat="1" applyFont="1" applyBorder="1" applyAlignment="1" applyProtection="1">
      <alignment horizontal="center" vertical="center"/>
      <protection locked="0"/>
    </xf>
    <xf numFmtId="2" fontId="9" fillId="0" borderId="9" xfId="0" applyFont="1" applyFill="1" applyBorder="1" applyAlignment="1" applyProtection="1">
      <alignment horizontal="center" vertical="center"/>
      <protection locked="0"/>
    </xf>
    <xf numFmtId="2" fontId="9" fillId="0" borderId="9" xfId="4" applyNumberFormat="1" applyFont="1" applyFill="1" applyBorder="1" applyAlignment="1" applyProtection="1">
      <alignment horizontal="center" vertical="center"/>
      <protection locked="0"/>
    </xf>
    <xf numFmtId="2" fontId="10" fillId="4" borderId="9" xfId="0" applyFont="1" applyFill="1" applyBorder="1" applyAlignment="1" applyProtection="1">
      <alignment horizontal="center" vertical="center"/>
      <protection locked="0"/>
    </xf>
    <xf numFmtId="2" fontId="10" fillId="4" borderId="9" xfId="0" applyNumberFormat="1" applyFont="1" applyFill="1" applyBorder="1" applyAlignment="1" applyProtection="1">
      <alignment horizontal="center" vertical="center"/>
      <protection locked="0"/>
    </xf>
    <xf numFmtId="2" fontId="2" fillId="4" borderId="9" xfId="0" applyFont="1" applyFill="1" applyBorder="1" applyAlignment="1" applyProtection="1">
      <alignment horizontal="center" vertical="center"/>
      <protection locked="0"/>
    </xf>
    <xf numFmtId="2" fontId="12" fillId="4" borderId="9" xfId="0" applyNumberFormat="1" applyFont="1" applyFill="1" applyBorder="1" applyAlignment="1" applyProtection="1">
      <alignment horizontal="center" vertical="center"/>
      <protection locked="0"/>
    </xf>
    <xf numFmtId="2" fontId="1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Font="1" applyFill="1" applyBorder="1" applyAlignment="1" applyProtection="1">
      <alignment horizontal="center" vertical="center"/>
      <protection locked="0"/>
    </xf>
    <xf numFmtId="2" fontId="12" fillId="0" borderId="9" xfId="0" applyNumberFormat="1" applyFont="1" applyBorder="1" applyAlignment="1" applyProtection="1">
      <alignment horizontal="center" vertical="center"/>
      <protection locked="0"/>
    </xf>
    <xf numFmtId="2" fontId="12" fillId="0" borderId="9" xfId="0" applyFont="1" applyFill="1" applyBorder="1" applyAlignment="1" applyProtection="1">
      <alignment horizontal="center" vertical="center"/>
      <protection locked="0"/>
    </xf>
    <xf numFmtId="2" fontId="9" fillId="4" borderId="9" xfId="4" applyNumberFormat="1" applyFont="1" applyFill="1" applyBorder="1" applyAlignment="1" applyProtection="1">
      <alignment horizontal="center" vertical="center" wrapText="1"/>
      <protection locked="0"/>
    </xf>
    <xf numFmtId="2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0" applyFont="1" applyFill="1" applyBorder="1" applyAlignment="1" applyProtection="1">
      <alignment horizontal="center" vertical="center" wrapText="1"/>
      <protection locked="0"/>
    </xf>
    <xf numFmtId="2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4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0" applyNumberFormat="1" applyFont="1" applyBorder="1" applyAlignment="1" applyProtection="1">
      <alignment horizontal="center" vertical="center" wrapText="1"/>
      <protection locked="0"/>
    </xf>
    <xf numFmtId="2" fontId="12" fillId="0" borderId="9" xfId="0" applyFont="1" applyFill="1" applyBorder="1" applyAlignment="1" applyProtection="1">
      <alignment horizontal="center" vertical="center" wrapText="1"/>
      <protection locked="0"/>
    </xf>
    <xf numFmtId="2" fontId="2" fillId="0" borderId="9" xfId="0" applyFont="1" applyFill="1" applyBorder="1" applyAlignment="1" applyProtection="1">
      <alignment horizontal="center" vertical="center" wrapText="1"/>
      <protection locked="0"/>
    </xf>
    <xf numFmtId="2" fontId="13" fillId="0" borderId="9" xfId="0" applyFont="1" applyFill="1" applyBorder="1" applyAlignment="1" applyProtection="1">
      <alignment horizontal="center" vertical="center" wrapText="1"/>
      <protection locked="0"/>
    </xf>
    <xf numFmtId="2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31" applyNumberFormat="1" applyFont="1" applyFill="1" applyBorder="1" applyAlignment="1" applyProtection="1">
      <alignment horizontal="center" vertical="center" wrapText="1"/>
      <protection locked="0"/>
    </xf>
    <xf numFmtId="2" fontId="9" fillId="2" borderId="9" xfId="0" applyNumberFormat="1" applyFont="1" applyFill="1" applyBorder="1" applyAlignment="1" applyProtection="1">
      <alignment horizontal="center" vertical="center"/>
      <protection locked="0"/>
    </xf>
    <xf numFmtId="2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9" xfId="0" applyNumberFormat="1" applyFont="1" applyFill="1" applyBorder="1" applyAlignment="1" applyProtection="1">
      <alignment horizontal="center" vertical="center"/>
      <protection locked="0"/>
    </xf>
    <xf numFmtId="166" fontId="8" fillId="0" borderId="9" xfId="4" applyNumberFormat="1" applyFont="1" applyFill="1" applyBorder="1" applyAlignment="1" applyProtection="1">
      <alignment horizontal="center" vertical="center"/>
      <protection locked="0"/>
    </xf>
    <xf numFmtId="2" fontId="8" fillId="0" borderId="9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6" xfId="4" applyNumberFormat="1" applyFont="1" applyFill="1" applyBorder="1" applyAlignment="1" applyProtection="1">
      <alignment horizontal="center" vertical="center"/>
      <protection locked="0"/>
    </xf>
    <xf numFmtId="2" fontId="21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2" fontId="25" fillId="0" borderId="9" xfId="0" applyFont="1" applyBorder="1" applyProtection="1">
      <alignment horizontal="center" vertical="center"/>
      <protection locked="0"/>
    </xf>
    <xf numFmtId="2" fontId="20" fillId="0" borderId="9" xfId="0" applyNumberFormat="1" applyFont="1" applyBorder="1" applyAlignment="1" applyProtection="1">
      <alignment horizontal="center" vertical="center" wrapText="1"/>
      <protection locked="0"/>
    </xf>
    <xf numFmtId="2" fontId="10" fillId="0" borderId="9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Fill="1" applyProtection="1">
      <alignment horizontal="center" vertical="center"/>
      <protection locked="0"/>
    </xf>
  </cellXfs>
  <cellStyles count="33">
    <cellStyle name="Comma" xfId="17" builtinId="3"/>
    <cellStyle name="Comma 2 5" xfId="28"/>
    <cellStyle name="Comma 51 3" xfId="24"/>
    <cellStyle name="Comma 6" xfId="31"/>
    <cellStyle name="Comma 7" xfId="21"/>
    <cellStyle name="Good" xfId="32" builtinId="26"/>
    <cellStyle name="Hyperlink 2" xfId="22"/>
    <cellStyle name="Normal" xfId="0" builtinId="0" customBuiltin="1"/>
    <cellStyle name="Normal 10" xfId="8"/>
    <cellStyle name="Normal 11 2" xfId="16"/>
    <cellStyle name="Normal 12" xfId="30"/>
    <cellStyle name="Normal 14_anakia II etapi.xls sm. defeqturi 2" xfId="6"/>
    <cellStyle name="Normal 2" xfId="5"/>
    <cellStyle name="Normal 2 2" xfId="10"/>
    <cellStyle name="Normal 2 3" xfId="29"/>
    <cellStyle name="Normal 3" xfId="7"/>
    <cellStyle name="Normal 3 10 2" xfId="19"/>
    <cellStyle name="Normal 3 12" xfId="20"/>
    <cellStyle name="Normal 4 3" xfId="11"/>
    <cellStyle name="Normal 48 2" xfId="26"/>
    <cellStyle name="Normal 5" xfId="12"/>
    <cellStyle name="Normal 53 2 2" xfId="23"/>
    <cellStyle name="Normal_gare wyalsadfenigagarini 10" xfId="4"/>
    <cellStyle name="Normal_gare wyalsadfenigagarini 2 2" xfId="2"/>
    <cellStyle name="Normal_sida wyalsadeni 2 2" xfId="3"/>
    <cellStyle name="Обычный 3" xfId="14"/>
    <cellStyle name="Обычный 4" xfId="9"/>
    <cellStyle name="Обычный 4 3" xfId="27"/>
    <cellStyle name="Обычный 5 2" xfId="1"/>
    <cellStyle name="Обычный 5 2 2" xfId="18"/>
    <cellStyle name="Обычный_ELEQ_SUSTI DENEBI_axalqalaqis skola " xfId="25"/>
    <cellStyle name="Финансовый 2" xfId="15"/>
    <cellStyle name="მძიმე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86"/>
  <sheetViews>
    <sheetView tabSelected="1" zoomScaleNormal="100" workbookViewId="0">
      <selection activeCell="N11" sqref="N11"/>
    </sheetView>
  </sheetViews>
  <sheetFormatPr defaultRowHeight="12.75"/>
  <cols>
    <col min="1" max="1" width="4.42578125" style="76" customWidth="1"/>
    <col min="2" max="2" width="12.28515625" customWidth="1"/>
    <col min="3" max="3" width="38.5703125" customWidth="1"/>
    <col min="4" max="4" width="8" customWidth="1"/>
    <col min="5" max="5" width="7.85546875" style="17" customWidth="1"/>
    <col min="6" max="6" width="8.28515625" style="17" customWidth="1"/>
    <col min="7" max="7" width="8.5703125" style="17" customWidth="1"/>
    <col min="8" max="8" width="9.42578125" style="17" customWidth="1"/>
    <col min="9" max="10" width="8.5703125" style="17" customWidth="1"/>
    <col min="11" max="11" width="7.5703125" style="17" customWidth="1"/>
    <col min="12" max="12" width="8.28515625" style="17" customWidth="1"/>
    <col min="13" max="13" width="10.7109375" style="17" customWidth="1"/>
  </cols>
  <sheetData>
    <row r="1" spans="1:17" s="11" customFormat="1" ht="60" customHeight="1">
      <c r="A1" s="98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  <c r="P1" s="114">
        <f>L6/F14</f>
        <v>0</v>
      </c>
      <c r="Q1" s="114"/>
    </row>
    <row r="2" spans="1:17" s="15" customFormat="1" ht="22.5" customHeight="1">
      <c r="A2" s="116" t="s">
        <v>89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P2" s="114"/>
      <c r="Q2" s="114"/>
    </row>
    <row r="3" spans="1:17" s="11" customFormat="1" ht="21.75" customHeight="1">
      <c r="A3" s="119" t="s">
        <v>33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  <c r="P3" s="114"/>
      <c r="Q3" s="114"/>
    </row>
    <row r="4" spans="1:17" s="11" customFormat="1" ht="21.75" customHeight="1">
      <c r="A4" s="70"/>
      <c r="B4" s="101" t="s">
        <v>21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  <c r="P4" s="114"/>
      <c r="Q4" s="114"/>
    </row>
    <row r="5" spans="1:17" s="11" customFormat="1" ht="15">
      <c r="A5" s="70"/>
      <c r="B5" s="8"/>
      <c r="C5" s="8"/>
      <c r="D5" s="8"/>
      <c r="E5" s="19"/>
      <c r="F5" s="51"/>
      <c r="G5" s="19"/>
      <c r="H5" s="19"/>
      <c r="I5" s="19"/>
      <c r="J5" s="19"/>
      <c r="K5" s="19"/>
      <c r="L5" s="19"/>
      <c r="M5" s="12"/>
    </row>
    <row r="6" spans="1:17" s="11" customFormat="1" ht="21.75" customHeight="1">
      <c r="A6" s="70"/>
      <c r="B6" s="103" t="s">
        <v>0</v>
      </c>
      <c r="C6" s="103"/>
      <c r="D6" s="9"/>
      <c r="E6" s="20"/>
      <c r="F6" s="52"/>
      <c r="G6" s="20"/>
      <c r="H6" s="104" t="s">
        <v>1</v>
      </c>
      <c r="I6" s="104"/>
      <c r="J6" s="104"/>
      <c r="K6" s="104"/>
      <c r="L6" s="16">
        <f>M82</f>
        <v>0</v>
      </c>
      <c r="M6" s="13" t="s">
        <v>2</v>
      </c>
    </row>
    <row r="7" spans="1:17" s="11" customFormat="1" ht="21" customHeight="1">
      <c r="A7" s="71"/>
      <c r="B7" s="96" t="s">
        <v>66</v>
      </c>
      <c r="C7" s="96"/>
      <c r="D7" s="7"/>
      <c r="E7" s="90"/>
      <c r="F7" s="90"/>
      <c r="G7" s="90"/>
      <c r="H7" s="97" t="s">
        <v>3</v>
      </c>
      <c r="I7" s="97"/>
      <c r="J7" s="97"/>
      <c r="K7" s="97"/>
      <c r="L7" s="92">
        <f>J72</f>
        <v>0</v>
      </c>
      <c r="M7" s="14" t="s">
        <v>2</v>
      </c>
    </row>
    <row r="8" spans="1:17" s="11" customFormat="1" ht="15">
      <c r="A8" s="105" t="s">
        <v>4</v>
      </c>
      <c r="B8" s="106" t="s">
        <v>5</v>
      </c>
      <c r="C8" s="109" t="s">
        <v>6</v>
      </c>
      <c r="D8" s="106" t="s">
        <v>7</v>
      </c>
      <c r="E8" s="110" t="s">
        <v>8</v>
      </c>
      <c r="F8" s="111"/>
      <c r="G8" s="109" t="s">
        <v>9</v>
      </c>
      <c r="H8" s="109"/>
      <c r="I8" s="109" t="s">
        <v>23</v>
      </c>
      <c r="J8" s="109"/>
      <c r="K8" s="109" t="s">
        <v>10</v>
      </c>
      <c r="L8" s="109"/>
      <c r="M8" s="122" t="s">
        <v>11</v>
      </c>
    </row>
    <row r="9" spans="1:17" s="11" customFormat="1" ht="15">
      <c r="A9" s="105"/>
      <c r="B9" s="107"/>
      <c r="C9" s="109"/>
      <c r="D9" s="107"/>
      <c r="E9" s="112"/>
      <c r="F9" s="113"/>
      <c r="G9" s="109"/>
      <c r="H9" s="109"/>
      <c r="I9" s="109"/>
      <c r="J9" s="109"/>
      <c r="K9" s="109"/>
      <c r="L9" s="109"/>
      <c r="M9" s="122"/>
    </row>
    <row r="10" spans="1:17" s="11" customFormat="1" ht="15">
      <c r="A10" s="105"/>
      <c r="B10" s="107"/>
      <c r="C10" s="109"/>
      <c r="D10" s="107"/>
      <c r="E10" s="106" t="s">
        <v>7</v>
      </c>
      <c r="F10" s="106" t="s">
        <v>12</v>
      </c>
      <c r="G10" s="109" t="s">
        <v>13</v>
      </c>
      <c r="H10" s="109" t="s">
        <v>14</v>
      </c>
      <c r="I10" s="109" t="s">
        <v>15</v>
      </c>
      <c r="J10" s="109" t="s">
        <v>14</v>
      </c>
      <c r="K10" s="109" t="s">
        <v>15</v>
      </c>
      <c r="L10" s="109" t="s">
        <v>14</v>
      </c>
      <c r="M10" s="122"/>
    </row>
    <row r="11" spans="1:17" s="11" customFormat="1" ht="59.25" customHeight="1">
      <c r="A11" s="105"/>
      <c r="B11" s="108"/>
      <c r="C11" s="109"/>
      <c r="D11" s="108"/>
      <c r="E11" s="108"/>
      <c r="F11" s="108"/>
      <c r="G11" s="109"/>
      <c r="H11" s="109"/>
      <c r="I11" s="109"/>
      <c r="J11" s="109"/>
      <c r="K11" s="109"/>
      <c r="L11" s="109"/>
      <c r="M11" s="122"/>
    </row>
    <row r="12" spans="1:17" s="11" customFormat="1" ht="15">
      <c r="A12" s="72">
        <v>1</v>
      </c>
      <c r="B12" s="10">
        <v>2</v>
      </c>
      <c r="C12" s="10">
        <v>3</v>
      </c>
      <c r="D12" s="10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  <c r="K12" s="91">
        <v>11</v>
      </c>
      <c r="L12" s="91">
        <v>12</v>
      </c>
      <c r="M12" s="18">
        <v>13</v>
      </c>
    </row>
    <row r="13" spans="1:17" s="55" customFormat="1" ht="15">
      <c r="A13" s="123"/>
      <c r="B13" s="124"/>
      <c r="C13" s="125" t="s">
        <v>39</v>
      </c>
      <c r="D13" s="126"/>
      <c r="E13" s="127"/>
      <c r="F13" s="128"/>
      <c r="G13" s="156"/>
      <c r="H13" s="156"/>
      <c r="I13" s="156"/>
      <c r="J13" s="156"/>
      <c r="K13" s="156"/>
      <c r="L13" s="156"/>
      <c r="M13" s="156"/>
    </row>
    <row r="14" spans="1:17" s="34" customFormat="1" ht="36" customHeight="1">
      <c r="A14" s="129" t="s">
        <v>42</v>
      </c>
      <c r="B14" s="130" t="s">
        <v>76</v>
      </c>
      <c r="C14" s="131" t="s">
        <v>77</v>
      </c>
      <c r="D14" s="132" t="s">
        <v>43</v>
      </c>
      <c r="E14" s="133"/>
      <c r="F14" s="134">
        <v>208</v>
      </c>
      <c r="G14" s="135"/>
      <c r="H14" s="135"/>
      <c r="I14" s="157"/>
      <c r="J14" s="156"/>
      <c r="K14" s="158"/>
      <c r="L14" s="158"/>
      <c r="M14" s="156"/>
    </row>
    <row r="15" spans="1:17" s="56" customFormat="1" ht="18.75" customHeight="1">
      <c r="A15" s="74"/>
      <c r="B15" s="64"/>
      <c r="C15" s="32" t="s">
        <v>44</v>
      </c>
      <c r="D15" s="32" t="s">
        <v>18</v>
      </c>
      <c r="E15" s="94">
        <v>0.25</v>
      </c>
      <c r="F15" s="95">
        <v>52</v>
      </c>
      <c r="G15" s="65"/>
      <c r="H15" s="65"/>
      <c r="I15" s="159"/>
      <c r="J15" s="160"/>
      <c r="K15" s="161"/>
      <c r="L15" s="161"/>
      <c r="M15" s="162"/>
    </row>
    <row r="16" spans="1:17" s="56" customFormat="1" ht="18.75" customHeight="1">
      <c r="A16" s="74"/>
      <c r="B16" s="64"/>
      <c r="C16" s="32" t="s">
        <v>45</v>
      </c>
      <c r="D16" s="42" t="s">
        <v>2</v>
      </c>
      <c r="E16" s="94">
        <v>3.7999999999999999E-2</v>
      </c>
      <c r="F16" s="65">
        <v>7.9039999999999999</v>
      </c>
      <c r="G16" s="161"/>
      <c r="H16" s="161"/>
      <c r="I16" s="161"/>
      <c r="J16" s="160"/>
      <c r="K16" s="65"/>
      <c r="L16" s="65"/>
      <c r="M16" s="162"/>
    </row>
    <row r="17" spans="1:13" s="55" customFormat="1" ht="30">
      <c r="A17" s="136">
        <v>2</v>
      </c>
      <c r="B17" s="137" t="s">
        <v>46</v>
      </c>
      <c r="C17" s="138" t="s">
        <v>47</v>
      </c>
      <c r="D17" s="139" t="s">
        <v>22</v>
      </c>
      <c r="E17" s="140"/>
      <c r="F17" s="141">
        <v>208</v>
      </c>
      <c r="G17" s="156"/>
      <c r="H17" s="156"/>
      <c r="I17" s="156"/>
      <c r="J17" s="156"/>
      <c r="K17" s="156"/>
      <c r="L17" s="156"/>
      <c r="M17" s="156"/>
    </row>
    <row r="18" spans="1:13" s="55" customFormat="1" ht="15">
      <c r="A18" s="73"/>
      <c r="B18" s="1"/>
      <c r="C18" s="1" t="s">
        <v>17</v>
      </c>
      <c r="D18" s="2" t="s">
        <v>18</v>
      </c>
      <c r="E18" s="41">
        <v>0.51600000000000001</v>
      </c>
      <c r="F18" s="21">
        <v>107.328</v>
      </c>
      <c r="G18" s="163"/>
      <c r="H18" s="163"/>
      <c r="I18" s="160"/>
      <c r="J18" s="160"/>
      <c r="K18" s="164"/>
      <c r="L18" s="164"/>
      <c r="M18" s="162"/>
    </row>
    <row r="19" spans="1:13" s="55" customFormat="1" ht="15">
      <c r="A19" s="73"/>
      <c r="B19" s="1"/>
      <c r="C19" s="1" t="s">
        <v>29</v>
      </c>
      <c r="D19" s="2" t="s">
        <v>2</v>
      </c>
      <c r="E19" s="41">
        <v>0.104</v>
      </c>
      <c r="F19" s="21">
        <v>21.631999999999998</v>
      </c>
      <c r="G19" s="160"/>
      <c r="H19" s="160"/>
      <c r="I19" s="160"/>
      <c r="J19" s="160"/>
      <c r="K19" s="160"/>
      <c r="L19" s="160"/>
      <c r="M19" s="162"/>
    </row>
    <row r="20" spans="1:13" s="27" customFormat="1" ht="45">
      <c r="A20" s="142">
        <v>3</v>
      </c>
      <c r="B20" s="130" t="s">
        <v>48</v>
      </c>
      <c r="C20" s="143" t="s">
        <v>64</v>
      </c>
      <c r="D20" s="144" t="s">
        <v>16</v>
      </c>
      <c r="E20" s="144"/>
      <c r="F20" s="134">
        <v>2.5</v>
      </c>
      <c r="G20" s="165"/>
      <c r="H20" s="166"/>
      <c r="I20" s="167"/>
      <c r="J20" s="168"/>
      <c r="K20" s="167"/>
      <c r="L20" s="156"/>
      <c r="M20" s="168"/>
    </row>
    <row r="21" spans="1:13" s="27" customFormat="1" ht="15">
      <c r="A21" s="75"/>
      <c r="B21" s="66"/>
      <c r="C21" s="61" t="s">
        <v>17</v>
      </c>
      <c r="D21" s="61" t="s">
        <v>18</v>
      </c>
      <c r="E21" s="61">
        <f>23.8*0.5</f>
        <v>11.9</v>
      </c>
      <c r="F21" s="29">
        <v>29.75</v>
      </c>
      <c r="G21" s="169"/>
      <c r="H21" s="169"/>
      <c r="I21" s="170"/>
      <c r="J21" s="169"/>
      <c r="K21" s="171"/>
      <c r="L21" s="160"/>
      <c r="M21" s="172"/>
    </row>
    <row r="22" spans="1:13" s="27" customFormat="1" ht="15">
      <c r="A22" s="75"/>
      <c r="B22" s="66"/>
      <c r="C22" s="61" t="s">
        <v>29</v>
      </c>
      <c r="D22" s="61" t="s">
        <v>2</v>
      </c>
      <c r="E22" s="61">
        <f>2.1*0.5</f>
        <v>1.05</v>
      </c>
      <c r="F22" s="29">
        <v>2.625</v>
      </c>
      <c r="G22" s="173"/>
      <c r="H22" s="169"/>
      <c r="I22" s="171"/>
      <c r="J22" s="169"/>
      <c r="K22" s="171"/>
      <c r="L22" s="160"/>
      <c r="M22" s="172"/>
    </row>
    <row r="23" spans="1:13" s="27" customFormat="1" ht="15">
      <c r="A23" s="75"/>
      <c r="B23" s="25"/>
      <c r="C23" s="38" t="s">
        <v>30</v>
      </c>
      <c r="D23" s="61" t="s">
        <v>2</v>
      </c>
      <c r="E23" s="61">
        <v>1.72</v>
      </c>
      <c r="F23" s="29">
        <v>4.3</v>
      </c>
      <c r="G23" s="173"/>
      <c r="H23" s="169"/>
      <c r="I23" s="171"/>
      <c r="J23" s="169"/>
      <c r="K23" s="171"/>
      <c r="L23" s="160"/>
      <c r="M23" s="172"/>
    </row>
    <row r="24" spans="1:13" s="67" customFormat="1" ht="39" customHeight="1">
      <c r="A24" s="136">
        <v>4</v>
      </c>
      <c r="B24" s="124" t="s">
        <v>49</v>
      </c>
      <c r="C24" s="138" t="s">
        <v>69</v>
      </c>
      <c r="D24" s="138" t="s">
        <v>16</v>
      </c>
      <c r="E24" s="138"/>
      <c r="F24" s="145">
        <v>2.5</v>
      </c>
      <c r="G24" s="174"/>
      <c r="H24" s="174"/>
      <c r="I24" s="174"/>
      <c r="J24" s="174"/>
      <c r="K24" s="175"/>
      <c r="L24" s="175"/>
      <c r="M24" s="156"/>
    </row>
    <row r="25" spans="1:13" s="67" customFormat="1" ht="15">
      <c r="A25" s="73"/>
      <c r="B25" s="39"/>
      <c r="C25" s="39" t="s">
        <v>17</v>
      </c>
      <c r="D25" s="39" t="s">
        <v>18</v>
      </c>
      <c r="E25" s="68">
        <v>23.8</v>
      </c>
      <c r="F25" s="36">
        <v>59.5</v>
      </c>
      <c r="G25" s="176"/>
      <c r="H25" s="176"/>
      <c r="I25" s="177"/>
      <c r="J25" s="177"/>
      <c r="K25" s="178"/>
      <c r="L25" s="178"/>
      <c r="M25" s="162"/>
    </row>
    <row r="26" spans="1:13" s="67" customFormat="1" ht="15">
      <c r="A26" s="73"/>
      <c r="B26" s="39"/>
      <c r="C26" s="39" t="s">
        <v>29</v>
      </c>
      <c r="D26" s="39" t="s">
        <v>2</v>
      </c>
      <c r="E26" s="68">
        <v>2.1</v>
      </c>
      <c r="F26" s="36">
        <v>5.25</v>
      </c>
      <c r="G26" s="178"/>
      <c r="H26" s="178"/>
      <c r="I26" s="178"/>
      <c r="J26" s="178"/>
      <c r="K26" s="177"/>
      <c r="L26" s="177"/>
      <c r="M26" s="162"/>
    </row>
    <row r="27" spans="1:13" s="67" customFormat="1" ht="16.5" customHeight="1">
      <c r="A27" s="73"/>
      <c r="B27" s="39" t="s">
        <v>62</v>
      </c>
      <c r="C27" s="39" t="s">
        <v>63</v>
      </c>
      <c r="D27" s="39" t="s">
        <v>16</v>
      </c>
      <c r="E27" s="36">
        <v>1.02</v>
      </c>
      <c r="F27" s="36">
        <v>2.5499999999999998</v>
      </c>
      <c r="G27" s="177"/>
      <c r="H27" s="177"/>
      <c r="I27" s="176"/>
      <c r="J27" s="176"/>
      <c r="K27" s="178"/>
      <c r="L27" s="178"/>
      <c r="M27" s="162"/>
    </row>
    <row r="28" spans="1:13" s="67" customFormat="1" ht="15">
      <c r="A28" s="73"/>
      <c r="B28" s="39" t="s">
        <v>50</v>
      </c>
      <c r="C28" s="39" t="s">
        <v>51</v>
      </c>
      <c r="D28" s="39" t="s">
        <v>28</v>
      </c>
      <c r="E28" s="39">
        <v>7.2</v>
      </c>
      <c r="F28" s="36">
        <v>18</v>
      </c>
      <c r="G28" s="177"/>
      <c r="H28" s="177"/>
      <c r="I28" s="176"/>
      <c r="J28" s="176"/>
      <c r="K28" s="178"/>
      <c r="L28" s="178"/>
      <c r="M28" s="162"/>
    </row>
    <row r="29" spans="1:13" s="67" customFormat="1" ht="15">
      <c r="A29" s="73"/>
      <c r="B29" s="39" t="s">
        <v>52</v>
      </c>
      <c r="C29" s="39" t="s">
        <v>53</v>
      </c>
      <c r="D29" s="39" t="s">
        <v>28</v>
      </c>
      <c r="E29" s="39">
        <v>4.38</v>
      </c>
      <c r="F29" s="36">
        <v>10.95</v>
      </c>
      <c r="G29" s="177"/>
      <c r="H29" s="177"/>
      <c r="I29" s="176"/>
      <c r="J29" s="176"/>
      <c r="K29" s="178"/>
      <c r="L29" s="178"/>
      <c r="M29" s="162"/>
    </row>
    <row r="30" spans="1:13" s="67" customFormat="1" ht="15">
      <c r="A30" s="73"/>
      <c r="B30" s="39" t="s">
        <v>54</v>
      </c>
      <c r="C30" s="39" t="s">
        <v>55</v>
      </c>
      <c r="D30" s="39" t="s">
        <v>28</v>
      </c>
      <c r="E30" s="39">
        <v>1.96</v>
      </c>
      <c r="F30" s="36">
        <v>4.9000000000000004</v>
      </c>
      <c r="G30" s="177"/>
      <c r="H30" s="177"/>
      <c r="I30" s="176"/>
      <c r="J30" s="176"/>
      <c r="K30" s="178"/>
      <c r="L30" s="178"/>
      <c r="M30" s="162"/>
    </row>
    <row r="31" spans="1:13" s="67" customFormat="1" ht="15">
      <c r="A31" s="73"/>
      <c r="B31" s="39"/>
      <c r="C31" s="39" t="s">
        <v>30</v>
      </c>
      <c r="D31" s="39" t="s">
        <v>2</v>
      </c>
      <c r="E31" s="68">
        <v>3.44</v>
      </c>
      <c r="F31" s="36">
        <v>8.6</v>
      </c>
      <c r="G31" s="177"/>
      <c r="H31" s="177"/>
      <c r="I31" s="176"/>
      <c r="J31" s="176"/>
      <c r="K31" s="178"/>
      <c r="L31" s="178"/>
      <c r="M31" s="162"/>
    </row>
    <row r="32" spans="1:13" s="3" customFormat="1" ht="30">
      <c r="A32" s="136">
        <v>5</v>
      </c>
      <c r="B32" s="124" t="s">
        <v>56</v>
      </c>
      <c r="C32" s="138" t="s">
        <v>65</v>
      </c>
      <c r="D32" s="138" t="s">
        <v>22</v>
      </c>
      <c r="E32" s="138"/>
      <c r="F32" s="146">
        <v>208</v>
      </c>
      <c r="G32" s="174"/>
      <c r="H32" s="174"/>
      <c r="I32" s="174"/>
      <c r="J32" s="174"/>
      <c r="K32" s="175"/>
      <c r="L32" s="175"/>
      <c r="M32" s="156"/>
    </row>
    <row r="33" spans="1:221" s="3" customFormat="1" ht="15">
      <c r="A33" s="73"/>
      <c r="B33" s="39"/>
      <c r="C33" s="39" t="s">
        <v>17</v>
      </c>
      <c r="D33" s="39" t="s">
        <v>18</v>
      </c>
      <c r="E33" s="68">
        <v>0.22700000000000001</v>
      </c>
      <c r="F33" s="36">
        <v>47.216000000000001</v>
      </c>
      <c r="G33" s="176"/>
      <c r="H33" s="176"/>
      <c r="I33" s="177"/>
      <c r="J33" s="177"/>
      <c r="K33" s="178"/>
      <c r="L33" s="178"/>
      <c r="M33" s="162"/>
    </row>
    <row r="34" spans="1:221" s="3" customFormat="1" ht="15">
      <c r="A34" s="73"/>
      <c r="B34" s="39"/>
      <c r="C34" s="39" t="s">
        <v>29</v>
      </c>
      <c r="D34" s="39" t="s">
        <v>2</v>
      </c>
      <c r="E34" s="68">
        <v>2.76E-2</v>
      </c>
      <c r="F34" s="36">
        <v>5.7408000000000001</v>
      </c>
      <c r="G34" s="178"/>
      <c r="H34" s="178"/>
      <c r="I34" s="177"/>
      <c r="J34" s="177"/>
      <c r="K34" s="177"/>
      <c r="L34" s="177"/>
      <c r="M34" s="162"/>
    </row>
    <row r="35" spans="1:221" s="3" customFormat="1" ht="19.5" customHeight="1">
      <c r="A35" s="73"/>
      <c r="B35" s="39"/>
      <c r="C35" s="39" t="s">
        <v>75</v>
      </c>
      <c r="D35" s="39" t="s">
        <v>16</v>
      </c>
      <c r="E35" s="36">
        <v>8.9999999999999993E-3</v>
      </c>
      <c r="F35" s="36">
        <v>1.8719999999999999</v>
      </c>
      <c r="G35" s="177"/>
      <c r="H35" s="177"/>
      <c r="I35" s="176"/>
      <c r="J35" s="176"/>
      <c r="K35" s="178"/>
      <c r="L35" s="178"/>
      <c r="M35" s="162"/>
    </row>
    <row r="36" spans="1:221" s="3" customFormat="1" ht="15">
      <c r="A36" s="73"/>
      <c r="B36" s="39"/>
      <c r="C36" s="39" t="s">
        <v>51</v>
      </c>
      <c r="D36" s="39" t="s">
        <v>28</v>
      </c>
      <c r="E36" s="39">
        <v>7.0000000000000007E-2</v>
      </c>
      <c r="F36" s="36">
        <v>14.560000000000002</v>
      </c>
      <c r="G36" s="177"/>
      <c r="H36" s="177"/>
      <c r="I36" s="176"/>
      <c r="J36" s="176"/>
      <c r="K36" s="178"/>
      <c r="L36" s="178"/>
      <c r="M36" s="162"/>
    </row>
    <row r="37" spans="1:221" s="3" customFormat="1" ht="15">
      <c r="A37" s="73"/>
      <c r="B37" s="39"/>
      <c r="C37" s="39" t="s">
        <v>30</v>
      </c>
      <c r="D37" s="39" t="s">
        <v>2</v>
      </c>
      <c r="E37" s="69">
        <v>4.4400000000000002E-2</v>
      </c>
      <c r="F37" s="36">
        <v>9.2352000000000007</v>
      </c>
      <c r="G37" s="177"/>
      <c r="H37" s="177"/>
      <c r="I37" s="176"/>
      <c r="J37" s="176"/>
      <c r="K37" s="178"/>
      <c r="L37" s="178"/>
      <c r="M37" s="162"/>
    </row>
    <row r="38" spans="1:221" s="67" customFormat="1" ht="30">
      <c r="A38" s="136">
        <v>6</v>
      </c>
      <c r="B38" s="124" t="s">
        <v>57</v>
      </c>
      <c r="C38" s="138" t="s">
        <v>40</v>
      </c>
      <c r="D38" s="138" t="s">
        <v>22</v>
      </c>
      <c r="E38" s="147"/>
      <c r="F38" s="146">
        <v>208</v>
      </c>
      <c r="G38" s="174"/>
      <c r="H38" s="174"/>
      <c r="I38" s="174"/>
      <c r="J38" s="174"/>
      <c r="K38" s="175"/>
      <c r="L38" s="175"/>
      <c r="M38" s="175"/>
    </row>
    <row r="39" spans="1:221" s="67" customFormat="1" ht="16.5" customHeight="1">
      <c r="A39" s="73"/>
      <c r="B39" s="1"/>
      <c r="C39" s="39" t="s">
        <v>17</v>
      </c>
      <c r="D39" s="39" t="s">
        <v>18</v>
      </c>
      <c r="E39" s="69">
        <v>6.1000000000000004E-3</v>
      </c>
      <c r="F39" s="36">
        <v>1.2688000000000001</v>
      </c>
      <c r="G39" s="176"/>
      <c r="H39" s="176"/>
      <c r="I39" s="177"/>
      <c r="J39" s="177"/>
      <c r="K39" s="178"/>
      <c r="L39" s="178"/>
      <c r="M39" s="179"/>
    </row>
    <row r="40" spans="1:221" s="67" customFormat="1" ht="15">
      <c r="A40" s="73"/>
      <c r="B40" s="1"/>
      <c r="C40" s="39" t="s">
        <v>29</v>
      </c>
      <c r="D40" s="39" t="s">
        <v>2</v>
      </c>
      <c r="E40" s="69">
        <v>2.0000000000000001E-4</v>
      </c>
      <c r="F40" s="36">
        <v>4.1600000000000005E-2</v>
      </c>
      <c r="G40" s="177"/>
      <c r="H40" s="177"/>
      <c r="I40" s="177"/>
      <c r="J40" s="177"/>
      <c r="K40" s="177"/>
      <c r="L40" s="177"/>
      <c r="M40" s="179"/>
    </row>
    <row r="41" spans="1:221" s="67" customFormat="1" ht="15">
      <c r="A41" s="73"/>
      <c r="B41" s="39" t="s">
        <v>54</v>
      </c>
      <c r="C41" s="39" t="s">
        <v>58</v>
      </c>
      <c r="D41" s="39" t="s">
        <v>28</v>
      </c>
      <c r="E41" s="68">
        <v>0.04</v>
      </c>
      <c r="F41" s="36">
        <v>8.32</v>
      </c>
      <c r="G41" s="177"/>
      <c r="H41" s="177"/>
      <c r="I41" s="176"/>
      <c r="J41" s="177"/>
      <c r="K41" s="178"/>
      <c r="L41" s="177"/>
      <c r="M41" s="179"/>
    </row>
    <row r="42" spans="1:221" s="53" customFormat="1" ht="30">
      <c r="A42" s="136">
        <v>7</v>
      </c>
      <c r="B42" s="124" t="s">
        <v>59</v>
      </c>
      <c r="C42" s="138" t="s">
        <v>41</v>
      </c>
      <c r="D42" s="138" t="s">
        <v>22</v>
      </c>
      <c r="E42" s="147"/>
      <c r="F42" s="146">
        <v>208</v>
      </c>
      <c r="G42" s="174"/>
      <c r="H42" s="174"/>
      <c r="I42" s="175"/>
      <c r="J42" s="175"/>
      <c r="K42" s="174"/>
      <c r="L42" s="174"/>
      <c r="M42" s="15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</row>
    <row r="43" spans="1:221" s="53" customFormat="1" ht="15">
      <c r="A43" s="73"/>
      <c r="B43" s="1"/>
      <c r="C43" s="39" t="s">
        <v>17</v>
      </c>
      <c r="D43" s="39" t="s">
        <v>18</v>
      </c>
      <c r="E43" s="68">
        <v>0.83</v>
      </c>
      <c r="F43" s="36">
        <v>172.64</v>
      </c>
      <c r="G43" s="180"/>
      <c r="H43" s="180"/>
      <c r="I43" s="177"/>
      <c r="J43" s="177"/>
      <c r="K43" s="178"/>
      <c r="L43" s="178"/>
      <c r="M43" s="16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</row>
    <row r="44" spans="1:221" s="53" customFormat="1" ht="15">
      <c r="A44" s="73"/>
      <c r="B44" s="1"/>
      <c r="C44" s="39" t="s">
        <v>29</v>
      </c>
      <c r="D44" s="39" t="s">
        <v>2</v>
      </c>
      <c r="E44" s="68">
        <v>4.0000000000000001E-3</v>
      </c>
      <c r="F44" s="36">
        <v>0.83200000000000007</v>
      </c>
      <c r="G44" s="178"/>
      <c r="H44" s="178"/>
      <c r="I44" s="177"/>
      <c r="J44" s="177"/>
      <c r="K44" s="177"/>
      <c r="L44" s="177"/>
      <c r="M44" s="16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</row>
    <row r="45" spans="1:221" s="53" customFormat="1" ht="30">
      <c r="A45" s="73"/>
      <c r="B45" s="1" t="s">
        <v>74</v>
      </c>
      <c r="C45" s="39" t="s">
        <v>60</v>
      </c>
      <c r="D45" s="39" t="s">
        <v>22</v>
      </c>
      <c r="E45" s="68">
        <v>1.1000000000000001</v>
      </c>
      <c r="F45" s="36">
        <v>228.8</v>
      </c>
      <c r="G45" s="177"/>
      <c r="H45" s="177"/>
      <c r="I45" s="180"/>
      <c r="J45" s="180"/>
      <c r="K45" s="178"/>
      <c r="L45" s="178"/>
      <c r="M45" s="16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</row>
    <row r="46" spans="1:221" s="54" customFormat="1" ht="17.25" customHeight="1">
      <c r="A46" s="73"/>
      <c r="B46" s="1"/>
      <c r="C46" s="39" t="s">
        <v>30</v>
      </c>
      <c r="D46" s="39" t="s">
        <v>2</v>
      </c>
      <c r="E46" s="68">
        <v>7.8E-2</v>
      </c>
      <c r="F46" s="36">
        <v>16.224</v>
      </c>
      <c r="G46" s="177"/>
      <c r="H46" s="177"/>
      <c r="I46" s="181"/>
      <c r="J46" s="181"/>
      <c r="K46" s="178"/>
      <c r="L46" s="178"/>
      <c r="M46" s="16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</row>
    <row r="47" spans="1:221" s="3" customFormat="1" ht="30">
      <c r="A47" s="136">
        <v>8</v>
      </c>
      <c r="B47" s="124" t="s">
        <v>59</v>
      </c>
      <c r="C47" s="138" t="s">
        <v>61</v>
      </c>
      <c r="D47" s="138" t="s">
        <v>22</v>
      </c>
      <c r="E47" s="147"/>
      <c r="F47" s="146">
        <v>20.8</v>
      </c>
      <c r="G47" s="174"/>
      <c r="H47" s="174"/>
      <c r="I47" s="175"/>
      <c r="J47" s="175"/>
      <c r="K47" s="174"/>
      <c r="L47" s="174"/>
      <c r="M47" s="156"/>
    </row>
    <row r="48" spans="1:221" s="3" customFormat="1" ht="15">
      <c r="A48" s="73"/>
      <c r="B48" s="1"/>
      <c r="C48" s="39" t="s">
        <v>17</v>
      </c>
      <c r="D48" s="39" t="s">
        <v>18</v>
      </c>
      <c r="E48" s="68">
        <v>0.83</v>
      </c>
      <c r="F48" s="36">
        <v>17.263999999999999</v>
      </c>
      <c r="G48" s="176"/>
      <c r="H48" s="176"/>
      <c r="I48" s="177"/>
      <c r="J48" s="177"/>
      <c r="K48" s="178"/>
      <c r="L48" s="178"/>
      <c r="M48" s="162"/>
    </row>
    <row r="49" spans="1:221" s="3" customFormat="1" ht="15">
      <c r="A49" s="73"/>
      <c r="B49" s="1"/>
      <c r="C49" s="39" t="s">
        <v>29</v>
      </c>
      <c r="D49" s="39" t="s">
        <v>2</v>
      </c>
      <c r="E49" s="68">
        <v>4.0000000000000001E-3</v>
      </c>
      <c r="F49" s="36">
        <v>8.320000000000001E-2</v>
      </c>
      <c r="G49" s="178"/>
      <c r="H49" s="178"/>
      <c r="I49" s="177"/>
      <c r="J49" s="177"/>
      <c r="K49" s="177"/>
      <c r="L49" s="177"/>
      <c r="M49" s="162"/>
    </row>
    <row r="50" spans="1:221" s="3" customFormat="1" ht="30">
      <c r="A50" s="73"/>
      <c r="B50" s="1" t="s">
        <v>73</v>
      </c>
      <c r="C50" s="39" t="s">
        <v>60</v>
      </c>
      <c r="D50" s="39" t="s">
        <v>22</v>
      </c>
      <c r="E50" s="68">
        <v>1.05</v>
      </c>
      <c r="F50" s="36">
        <v>21.840000000000003</v>
      </c>
      <c r="G50" s="177"/>
      <c r="H50" s="177"/>
      <c r="I50" s="176"/>
      <c r="J50" s="176"/>
      <c r="K50" s="178"/>
      <c r="L50" s="178"/>
      <c r="M50" s="162"/>
    </row>
    <row r="51" spans="1:221" s="47" customFormat="1" ht="17.25" customHeight="1">
      <c r="A51" s="73"/>
      <c r="B51" s="1"/>
      <c r="C51" s="39" t="s">
        <v>30</v>
      </c>
      <c r="D51" s="39" t="s">
        <v>2</v>
      </c>
      <c r="E51" s="68">
        <v>7.8E-2</v>
      </c>
      <c r="F51" s="36">
        <v>1.6224000000000001</v>
      </c>
      <c r="G51" s="177"/>
      <c r="H51" s="177"/>
      <c r="I51" s="182"/>
      <c r="J51" s="182"/>
      <c r="K51" s="178"/>
      <c r="L51" s="178"/>
      <c r="M51" s="16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</row>
    <row r="52" spans="1:221" s="47" customFormat="1" ht="30">
      <c r="A52" s="148">
        <v>9</v>
      </c>
      <c r="B52" s="124" t="s">
        <v>88</v>
      </c>
      <c r="C52" s="138" t="s">
        <v>87</v>
      </c>
      <c r="D52" s="138" t="s">
        <v>85</v>
      </c>
      <c r="E52" s="138"/>
      <c r="F52" s="134">
        <v>53.2</v>
      </c>
      <c r="G52" s="183"/>
      <c r="H52" s="175"/>
      <c r="I52" s="184"/>
      <c r="J52" s="175"/>
      <c r="K52" s="184"/>
      <c r="L52" s="175"/>
      <c r="M52" s="175"/>
    </row>
    <row r="53" spans="1:221" s="47" customFormat="1" ht="15">
      <c r="A53" s="83"/>
      <c r="B53" s="84"/>
      <c r="C53" s="83" t="s">
        <v>17</v>
      </c>
      <c r="D53" s="83" t="s">
        <v>18</v>
      </c>
      <c r="E53" s="21">
        <v>0.74</v>
      </c>
      <c r="F53" s="21">
        <v>39.368000000000002</v>
      </c>
      <c r="G53" s="160"/>
      <c r="H53" s="160"/>
      <c r="I53" s="185"/>
      <c r="J53" s="160"/>
      <c r="K53" s="160"/>
      <c r="L53" s="160"/>
      <c r="M53" s="186"/>
    </row>
    <row r="54" spans="1:221" s="3" customFormat="1" ht="15">
      <c r="A54" s="83"/>
      <c r="B54" s="84"/>
      <c r="C54" s="83" t="s">
        <v>29</v>
      </c>
      <c r="D54" s="83" t="s">
        <v>2</v>
      </c>
      <c r="E54" s="93">
        <v>6.6199999999999995E-2</v>
      </c>
      <c r="F54" s="21">
        <v>3.5218400000000001</v>
      </c>
      <c r="G54" s="160"/>
      <c r="H54" s="160"/>
      <c r="I54" s="160"/>
      <c r="J54" s="160"/>
      <c r="K54" s="160"/>
      <c r="L54" s="160"/>
      <c r="M54" s="186"/>
    </row>
    <row r="55" spans="1:221" s="55" customFormat="1" ht="30">
      <c r="A55" s="83"/>
      <c r="B55" s="85" t="s">
        <v>67</v>
      </c>
      <c r="C55" s="83" t="s">
        <v>78</v>
      </c>
      <c r="D55" s="83" t="s">
        <v>85</v>
      </c>
      <c r="E55" s="21">
        <v>1.05</v>
      </c>
      <c r="F55" s="21">
        <v>55.860000000000007</v>
      </c>
      <c r="G55" s="160"/>
      <c r="H55" s="160"/>
      <c r="I55" s="160"/>
      <c r="J55" s="160"/>
      <c r="K55" s="160"/>
      <c r="L55" s="160"/>
      <c r="M55" s="186"/>
    </row>
    <row r="56" spans="1:221" s="86" customFormat="1" ht="15">
      <c r="A56" s="83"/>
      <c r="B56" s="85" t="s">
        <v>72</v>
      </c>
      <c r="C56" s="83" t="s">
        <v>51</v>
      </c>
      <c r="D56" s="83" t="s">
        <v>28</v>
      </c>
      <c r="E56" s="41">
        <v>0.128</v>
      </c>
      <c r="F56" s="21">
        <v>6.8096000000000005</v>
      </c>
      <c r="G56" s="160"/>
      <c r="H56" s="160"/>
      <c r="I56" s="160"/>
      <c r="J56" s="160"/>
      <c r="K56" s="160"/>
      <c r="L56" s="160"/>
      <c r="M56" s="186"/>
    </row>
    <row r="57" spans="1:221" s="87" customFormat="1" ht="19.5" customHeight="1">
      <c r="A57" s="83"/>
      <c r="B57" s="85"/>
      <c r="C57" s="83" t="s">
        <v>79</v>
      </c>
      <c r="D57" s="83" t="s">
        <v>28</v>
      </c>
      <c r="E57" s="41">
        <v>0.128</v>
      </c>
      <c r="F57" s="21">
        <v>6.8096000000000005</v>
      </c>
      <c r="G57" s="160"/>
      <c r="H57" s="160"/>
      <c r="I57" s="160"/>
      <c r="J57" s="160"/>
      <c r="K57" s="160"/>
      <c r="L57" s="160"/>
      <c r="M57" s="186"/>
    </row>
    <row r="58" spans="1:221" s="87" customFormat="1" ht="22.5" customHeight="1">
      <c r="A58" s="83"/>
      <c r="B58" s="84"/>
      <c r="C58" s="83" t="s">
        <v>30</v>
      </c>
      <c r="D58" s="83" t="s">
        <v>2</v>
      </c>
      <c r="E58" s="41">
        <v>0.13300000000000001</v>
      </c>
      <c r="F58" s="21">
        <v>7.0756000000000006</v>
      </c>
      <c r="G58" s="160"/>
      <c r="H58" s="160"/>
      <c r="I58" s="160"/>
      <c r="J58" s="160"/>
      <c r="K58" s="160"/>
      <c r="L58" s="160"/>
      <c r="M58" s="186"/>
    </row>
    <row r="59" spans="1:221" s="87" customFormat="1" ht="29.25" customHeight="1">
      <c r="A59" s="148">
        <v>10</v>
      </c>
      <c r="B59" s="124" t="s">
        <v>88</v>
      </c>
      <c r="C59" s="138" t="s">
        <v>80</v>
      </c>
      <c r="D59" s="138" t="s">
        <v>85</v>
      </c>
      <c r="E59" s="138"/>
      <c r="F59" s="134">
        <v>28</v>
      </c>
      <c r="G59" s="183"/>
      <c r="H59" s="175"/>
      <c r="I59" s="184"/>
      <c r="J59" s="175"/>
      <c r="K59" s="184"/>
      <c r="L59" s="175"/>
      <c r="M59" s="175"/>
    </row>
    <row r="60" spans="1:221" s="86" customFormat="1" ht="37.5" customHeight="1">
      <c r="A60" s="83"/>
      <c r="B60" s="84"/>
      <c r="C60" s="83" t="s">
        <v>17</v>
      </c>
      <c r="D60" s="83" t="s">
        <v>18</v>
      </c>
      <c r="E60" s="21">
        <v>0.74</v>
      </c>
      <c r="F60" s="21">
        <v>20.72</v>
      </c>
      <c r="G60" s="160"/>
      <c r="H60" s="160"/>
      <c r="I60" s="185"/>
      <c r="J60" s="160"/>
      <c r="K60" s="160"/>
      <c r="L60" s="160"/>
      <c r="M60" s="186"/>
    </row>
    <row r="61" spans="1:221" s="86" customFormat="1" ht="19.5" customHeight="1">
      <c r="A61" s="83"/>
      <c r="B61" s="84"/>
      <c r="C61" s="83" t="s">
        <v>29</v>
      </c>
      <c r="D61" s="83" t="s">
        <v>2</v>
      </c>
      <c r="E61" s="93">
        <v>6.6199999999999995E-2</v>
      </c>
      <c r="F61" s="21">
        <v>1.8535999999999999</v>
      </c>
      <c r="G61" s="160"/>
      <c r="H61" s="160"/>
      <c r="I61" s="160"/>
      <c r="J61" s="160"/>
      <c r="K61" s="160"/>
      <c r="L61" s="160"/>
      <c r="M61" s="186"/>
    </row>
    <row r="62" spans="1:221" s="88" customFormat="1" ht="27" customHeight="1">
      <c r="A62" s="83"/>
      <c r="B62" s="85" t="s">
        <v>68</v>
      </c>
      <c r="C62" s="83" t="s">
        <v>84</v>
      </c>
      <c r="D62" s="83" t="s">
        <v>85</v>
      </c>
      <c r="E62" s="21">
        <v>1.05</v>
      </c>
      <c r="F62" s="21">
        <v>29.400000000000002</v>
      </c>
      <c r="G62" s="160"/>
      <c r="H62" s="160"/>
      <c r="I62" s="160"/>
      <c r="J62" s="160"/>
      <c r="K62" s="160"/>
      <c r="L62" s="160"/>
      <c r="M62" s="186"/>
    </row>
    <row r="63" spans="1:221" s="89" customFormat="1" ht="16.5" customHeight="1">
      <c r="A63" s="83"/>
      <c r="B63" s="85"/>
      <c r="C63" s="83" t="s">
        <v>81</v>
      </c>
      <c r="D63" s="83" t="s">
        <v>28</v>
      </c>
      <c r="E63" s="21">
        <v>1.69</v>
      </c>
      <c r="F63" s="21">
        <v>47.32</v>
      </c>
      <c r="G63" s="160"/>
      <c r="H63" s="160"/>
      <c r="I63" s="160"/>
      <c r="J63" s="160"/>
      <c r="K63" s="160"/>
      <c r="L63" s="160"/>
      <c r="M63" s="186"/>
    </row>
    <row r="64" spans="1:221" s="89" customFormat="1" ht="23.25" customHeight="1">
      <c r="A64" s="83"/>
      <c r="B64" s="85" t="s">
        <v>72</v>
      </c>
      <c r="C64" s="83" t="s">
        <v>51</v>
      </c>
      <c r="D64" s="83" t="s">
        <v>28</v>
      </c>
      <c r="E64" s="41">
        <v>0.128</v>
      </c>
      <c r="F64" s="21">
        <v>3.5840000000000001</v>
      </c>
      <c r="G64" s="160"/>
      <c r="H64" s="160"/>
      <c r="I64" s="160"/>
      <c r="J64" s="160"/>
      <c r="K64" s="160"/>
      <c r="L64" s="160"/>
      <c r="M64" s="186"/>
    </row>
    <row r="65" spans="1:13" s="89" customFormat="1" ht="18" customHeight="1">
      <c r="A65" s="83"/>
      <c r="B65" s="85" t="s">
        <v>68</v>
      </c>
      <c r="C65" s="83" t="s">
        <v>82</v>
      </c>
      <c r="D65" s="83" t="s">
        <v>86</v>
      </c>
      <c r="E65" s="41" t="s">
        <v>31</v>
      </c>
      <c r="F65" s="21">
        <v>4</v>
      </c>
      <c r="G65" s="160"/>
      <c r="H65" s="160"/>
      <c r="I65" s="160"/>
      <c r="J65" s="160"/>
      <c r="K65" s="160"/>
      <c r="L65" s="160"/>
      <c r="M65" s="186"/>
    </row>
    <row r="66" spans="1:13" s="89" customFormat="1" ht="21" customHeight="1">
      <c r="A66" s="83"/>
      <c r="B66" s="85" t="s">
        <v>67</v>
      </c>
      <c r="C66" s="83" t="s">
        <v>83</v>
      </c>
      <c r="D66" s="83" t="s">
        <v>86</v>
      </c>
      <c r="E66" s="41" t="s">
        <v>31</v>
      </c>
      <c r="F66" s="21">
        <v>4</v>
      </c>
      <c r="G66" s="160"/>
      <c r="H66" s="160"/>
      <c r="I66" s="160"/>
      <c r="J66" s="160"/>
      <c r="K66" s="160"/>
      <c r="L66" s="160"/>
      <c r="M66" s="186"/>
    </row>
    <row r="67" spans="1:13" ht="29.25" customHeight="1">
      <c r="A67" s="150">
        <v>11</v>
      </c>
      <c r="B67" s="151" t="s">
        <v>34</v>
      </c>
      <c r="C67" s="152" t="s">
        <v>38</v>
      </c>
      <c r="D67" s="153" t="s">
        <v>19</v>
      </c>
      <c r="E67" s="149"/>
      <c r="F67" s="154">
        <v>11.6136</v>
      </c>
      <c r="G67" s="187"/>
      <c r="H67" s="187"/>
      <c r="I67" s="187"/>
      <c r="J67" s="187"/>
      <c r="K67" s="187"/>
      <c r="L67" s="187"/>
      <c r="M67" s="168"/>
    </row>
    <row r="68" spans="1:13" ht="15">
      <c r="A68" s="75"/>
      <c r="B68" s="45"/>
      <c r="C68" s="48" t="s">
        <v>17</v>
      </c>
      <c r="D68" s="48" t="s">
        <v>18</v>
      </c>
      <c r="E68" s="49">
        <v>1.85</v>
      </c>
      <c r="F68" s="50">
        <v>21.48516</v>
      </c>
      <c r="G68" s="188"/>
      <c r="H68" s="189"/>
      <c r="I68" s="188"/>
      <c r="J68" s="189"/>
      <c r="K68" s="189"/>
      <c r="L68" s="189"/>
      <c r="M68" s="169"/>
    </row>
    <row r="69" spans="1:13" ht="30">
      <c r="A69" s="155" t="s">
        <v>70</v>
      </c>
      <c r="B69" s="124" t="s">
        <v>26</v>
      </c>
      <c r="C69" s="138" t="s">
        <v>27</v>
      </c>
      <c r="D69" s="138" t="s">
        <v>19</v>
      </c>
      <c r="E69" s="147"/>
      <c r="F69" s="146">
        <v>11.6136</v>
      </c>
      <c r="G69" s="175"/>
      <c r="H69" s="175"/>
      <c r="I69" s="174"/>
      <c r="J69" s="174"/>
      <c r="K69" s="174"/>
      <c r="L69" s="174"/>
      <c r="M69" s="156"/>
    </row>
    <row r="70" spans="1:13" ht="15">
      <c r="A70" s="73"/>
      <c r="B70" s="1"/>
      <c r="C70" s="39" t="s">
        <v>17</v>
      </c>
      <c r="D70" s="37" t="s">
        <v>18</v>
      </c>
      <c r="E70" s="41">
        <v>0.53</v>
      </c>
      <c r="F70" s="21">
        <v>6.155208</v>
      </c>
      <c r="G70" s="163"/>
      <c r="H70" s="163"/>
      <c r="I70" s="160"/>
      <c r="J70" s="160"/>
      <c r="K70" s="164"/>
      <c r="L70" s="164"/>
      <c r="M70" s="160"/>
    </row>
    <row r="71" spans="1:13" ht="30">
      <c r="A71" s="77" t="s">
        <v>71</v>
      </c>
      <c r="B71" s="22"/>
      <c r="C71" s="35" t="s">
        <v>37</v>
      </c>
      <c r="D71" s="35" t="s">
        <v>19</v>
      </c>
      <c r="E71" s="28"/>
      <c r="F71" s="30">
        <v>11.6136</v>
      </c>
      <c r="G71" s="190"/>
      <c r="H71" s="190"/>
      <c r="I71" s="190"/>
      <c r="J71" s="190"/>
      <c r="K71" s="190"/>
      <c r="L71" s="190"/>
      <c r="M71" s="160"/>
    </row>
    <row r="72" spans="1:13" ht="15">
      <c r="A72" s="78"/>
      <c r="B72" s="4"/>
      <c r="C72" s="5" t="s">
        <v>11</v>
      </c>
      <c r="D72" s="5"/>
      <c r="E72" s="6"/>
      <c r="F72" s="5"/>
      <c r="G72" s="191"/>
      <c r="H72" s="192"/>
      <c r="I72" s="95"/>
      <c r="J72" s="192"/>
      <c r="K72" s="95"/>
      <c r="L72" s="193"/>
      <c r="M72" s="194"/>
    </row>
    <row r="73" spans="1:13" ht="15">
      <c r="A73" s="78"/>
      <c r="B73" s="4"/>
      <c r="C73" s="43" t="s">
        <v>32</v>
      </c>
      <c r="D73" s="44" t="s">
        <v>91</v>
      </c>
      <c r="E73" s="6"/>
      <c r="F73" s="5"/>
      <c r="G73" s="191"/>
      <c r="H73" s="195"/>
      <c r="I73" s="196"/>
      <c r="J73" s="194"/>
      <c r="K73" s="196"/>
      <c r="L73" s="197"/>
      <c r="M73" s="198"/>
    </row>
    <row r="74" spans="1:13" ht="15">
      <c r="A74" s="78"/>
      <c r="B74" s="4"/>
      <c r="C74" s="5" t="s">
        <v>11</v>
      </c>
      <c r="D74" s="5"/>
      <c r="E74" s="6"/>
      <c r="F74" s="5"/>
      <c r="G74" s="191"/>
      <c r="H74" s="195"/>
      <c r="I74" s="196"/>
      <c r="J74" s="194"/>
      <c r="K74" s="196"/>
      <c r="L74" s="197"/>
      <c r="M74" s="194"/>
    </row>
    <row r="75" spans="1:13" ht="30">
      <c r="A75" s="79"/>
      <c r="B75" s="24"/>
      <c r="C75" s="62" t="s">
        <v>24</v>
      </c>
      <c r="D75" s="63" t="s">
        <v>91</v>
      </c>
      <c r="E75" s="31"/>
      <c r="F75" s="31"/>
      <c r="G75" s="181"/>
      <c r="H75" s="199"/>
      <c r="I75" s="199"/>
      <c r="J75" s="181"/>
      <c r="K75" s="199"/>
      <c r="L75" s="200"/>
      <c r="M75" s="201"/>
    </row>
    <row r="76" spans="1:13" ht="15">
      <c r="A76" s="79"/>
      <c r="B76" s="25"/>
      <c r="C76" s="40" t="s">
        <v>11</v>
      </c>
      <c r="D76" s="31"/>
      <c r="E76" s="31"/>
      <c r="F76" s="31"/>
      <c r="G76" s="181"/>
      <c r="H76" s="191"/>
      <c r="I76" s="191"/>
      <c r="J76" s="191"/>
      <c r="K76" s="191"/>
      <c r="L76" s="191"/>
      <c r="M76" s="202"/>
    </row>
    <row r="77" spans="1:13" ht="15">
      <c r="A77" s="79"/>
      <c r="B77" s="25"/>
      <c r="C77" s="62" t="s">
        <v>20</v>
      </c>
      <c r="D77" s="63" t="s">
        <v>91</v>
      </c>
      <c r="E77" s="31"/>
      <c r="F77" s="31"/>
      <c r="G77" s="181"/>
      <c r="H77" s="181"/>
      <c r="I77" s="181"/>
      <c r="J77" s="181"/>
      <c r="K77" s="181"/>
      <c r="L77" s="181"/>
      <c r="M77" s="201"/>
    </row>
    <row r="78" spans="1:13" ht="15">
      <c r="A78" s="80"/>
      <c r="B78" s="25"/>
      <c r="C78" s="26" t="s">
        <v>11</v>
      </c>
      <c r="D78" s="23"/>
      <c r="E78" s="31"/>
      <c r="F78" s="31"/>
      <c r="G78" s="181"/>
      <c r="H78" s="181"/>
      <c r="I78" s="181"/>
      <c r="J78" s="181"/>
      <c r="K78" s="181"/>
      <c r="L78" s="181"/>
      <c r="M78" s="203"/>
    </row>
    <row r="79" spans="1:13" ht="15">
      <c r="A79" s="81"/>
      <c r="B79" s="58"/>
      <c r="C79" s="46" t="s">
        <v>36</v>
      </c>
      <c r="D79" s="59">
        <v>0.03</v>
      </c>
      <c r="E79" s="58"/>
      <c r="F79" s="58"/>
      <c r="G79" s="204"/>
      <c r="H79" s="204"/>
      <c r="I79" s="204"/>
      <c r="J79" s="204"/>
      <c r="K79" s="204"/>
      <c r="L79" s="204"/>
      <c r="M79" s="205"/>
    </row>
    <row r="80" spans="1:13" ht="19.5" customHeight="1">
      <c r="A80" s="82"/>
      <c r="B80" s="58"/>
      <c r="C80" s="33" t="s">
        <v>11</v>
      </c>
      <c r="D80" s="60"/>
      <c r="E80" s="58"/>
      <c r="F80" s="58"/>
      <c r="G80" s="204"/>
      <c r="H80" s="204"/>
      <c r="I80" s="204"/>
      <c r="J80" s="204"/>
      <c r="K80" s="204"/>
      <c r="L80" s="204"/>
      <c r="M80" s="206"/>
    </row>
    <row r="81" spans="1:13" ht="15">
      <c r="A81" s="82"/>
      <c r="B81" s="58"/>
      <c r="C81" s="46" t="s">
        <v>35</v>
      </c>
      <c r="D81" s="59">
        <v>0.18</v>
      </c>
      <c r="E81" s="57"/>
      <c r="F81" s="58"/>
      <c r="G81" s="204"/>
      <c r="H81" s="204"/>
      <c r="I81" s="204"/>
      <c r="J81" s="204"/>
      <c r="K81" s="204"/>
      <c r="L81" s="204"/>
      <c r="M81" s="205"/>
    </row>
    <row r="82" spans="1:13" ht="27" customHeight="1">
      <c r="A82" s="82"/>
      <c r="B82" s="58"/>
      <c r="C82" s="33" t="s">
        <v>25</v>
      </c>
      <c r="D82" s="58"/>
      <c r="E82" s="58"/>
      <c r="F82" s="58"/>
      <c r="G82" s="204"/>
      <c r="H82" s="204"/>
      <c r="I82" s="204"/>
      <c r="J82" s="204"/>
      <c r="K82" s="204"/>
      <c r="L82" s="204"/>
      <c r="M82" s="206"/>
    </row>
    <row r="83" spans="1:13">
      <c r="G83" s="207"/>
      <c r="H83" s="207"/>
      <c r="I83" s="207"/>
      <c r="J83" s="207"/>
      <c r="K83" s="207"/>
      <c r="L83" s="207"/>
      <c r="M83" s="207"/>
    </row>
    <row r="84" spans="1:13">
      <c r="C84" t="s">
        <v>92</v>
      </c>
    </row>
    <row r="85" spans="1:13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1:13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</row>
  </sheetData>
  <sheetProtection algorithmName="SHA-512" hashValue="nZYO2o4jcs95Ek3htnhSyBg0uu5d6o9x/Pjj3EE+tTQqN+l06hLX9cUBQI6sGPUa5r2NtYhno2DH3zuNXhZz5w==" saltValue="cXS9RBuPvxeN+gT7+A1Vdw==" spinCount="100000" sheet="1" objects="1" scenarios="1"/>
  <mergeCells count="27">
    <mergeCell ref="P1:Q4"/>
    <mergeCell ref="B85:M86"/>
    <mergeCell ref="A2:M2"/>
    <mergeCell ref="A3:M3"/>
    <mergeCell ref="M8:M11"/>
    <mergeCell ref="E10:E11"/>
    <mergeCell ref="F10:F11"/>
    <mergeCell ref="G10:G11"/>
    <mergeCell ref="H10:H11"/>
    <mergeCell ref="I10:I11"/>
    <mergeCell ref="J10:J11"/>
    <mergeCell ref="K10:K11"/>
    <mergeCell ref="G8:H9"/>
    <mergeCell ref="L10:L11"/>
    <mergeCell ref="I8:J9"/>
    <mergeCell ref="K8:L9"/>
    <mergeCell ref="A8:A11"/>
    <mergeCell ref="B8:B11"/>
    <mergeCell ref="C8:C11"/>
    <mergeCell ref="D8:D11"/>
    <mergeCell ref="E8:F9"/>
    <mergeCell ref="B7:C7"/>
    <mergeCell ref="H7:K7"/>
    <mergeCell ref="A1:M1"/>
    <mergeCell ref="B4:M4"/>
    <mergeCell ref="B6:C6"/>
    <mergeCell ref="H6:K6"/>
  </mergeCells>
  <phoneticPr fontId="19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სამშენებლო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2024-01-05T09:49:24Z</dcterms:modified>
</cp:coreProperties>
</file>