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75" tabRatio="752"/>
  </bookViews>
  <sheets>
    <sheet name="ხარჯთაღრიცხვა" sheetId="16" r:id="rId1"/>
  </sheets>
  <externalReferences>
    <externalReference r:id="rId2"/>
  </externalReferences>
  <definedNames>
    <definedName name="_xlnm.Print_Area" localSheetId="0">ხარჯთაღრიცხვა!$A$1:$M$90</definedName>
    <definedName name="_xlnm.Print_Titles" localSheetId="0">ხარჯთაღრიცხვა!$9:$9</definedName>
  </definedNames>
  <calcPr calcId="162913"/>
</workbook>
</file>

<file path=xl/calcChain.xml><?xml version="1.0" encoding="utf-8"?>
<calcChain xmlns="http://schemas.openxmlformats.org/spreadsheetml/2006/main">
  <c r="F40" i="16" l="1"/>
  <c r="F15" i="16"/>
  <c r="F12" i="16"/>
  <c r="F13" i="16"/>
  <c r="E11" i="16"/>
  <c r="F52" i="16" l="1"/>
  <c r="F51" i="16"/>
  <c r="F49" i="16"/>
  <c r="F48" i="16"/>
  <c r="E47" i="16"/>
  <c r="F42" i="16"/>
  <c r="F38" i="16"/>
  <c r="F37" i="16"/>
  <c r="F36" i="16"/>
  <c r="F35" i="16"/>
  <c r="F34" i="16"/>
  <c r="E33" i="16"/>
  <c r="E27" i="16"/>
  <c r="E24" i="16"/>
  <c r="E17" i="16"/>
  <c r="F28" i="16" l="1"/>
  <c r="F26" i="16"/>
  <c r="F27" i="16"/>
  <c r="F25" i="16"/>
  <c r="F32" i="16"/>
  <c r="F41" i="16"/>
  <c r="F43" i="16"/>
  <c r="F45" i="16"/>
  <c r="F46" i="16"/>
  <c r="F29" i="16"/>
  <c r="F30" i="16"/>
  <c r="F44" i="16"/>
</calcChain>
</file>

<file path=xl/sharedStrings.xml><?xml version="1.0" encoding="utf-8"?>
<sst xmlns="http://schemas.openxmlformats.org/spreadsheetml/2006/main" count="130" uniqueCount="80">
  <si>
    <t>##</t>
  </si>
  <si>
    <t>gauTvaliswinebeli xarjebi</t>
  </si>
  <si>
    <t>dRg</t>
  </si>
  <si>
    <t>c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</si>
  <si>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</si>
  <si>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</si>
  <si>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</si>
  <si>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</si>
  <si>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</si>
  <si>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</si>
  <si>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</si>
  <si>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</si>
  <si>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</si>
  <si>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</si>
  <si>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</si>
  <si>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</si>
  <si>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</si>
  <si>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</si>
  <si>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</si>
  <si>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>12-8-5</t>
  </si>
  <si>
    <t>sxva masalebi</t>
  </si>
  <si>
    <t>gegmiuri dagroveba</t>
  </si>
  <si>
    <t>jami</t>
  </si>
  <si>
    <t>zednadebi xarjebi</t>
  </si>
  <si>
    <t>#1</t>
  </si>
  <si>
    <t xml:space="preserve">j a m i     #1     </t>
  </si>
  <si>
    <t>saerTo samSeneblo samuSaoebi</t>
  </si>
  <si>
    <t>3</t>
  </si>
  <si>
    <t>m3</t>
  </si>
  <si>
    <t>samSeneblo WanWiki</t>
  </si>
  <si>
    <t>samSeneblo lursmani</t>
  </si>
  <si>
    <t>masala</t>
  </si>
  <si>
    <t>normatiuli resursi</t>
  </si>
  <si>
    <t>კვმ</t>
  </si>
  <si>
    <t>lursmani</t>
  </si>
  <si>
    <t>12-6-3</t>
  </si>
  <si>
    <t>sWvali Tunuqis</t>
  </si>
  <si>
    <t>18%</t>
  </si>
  <si>
    <t>6</t>
  </si>
  <si>
    <t>sul danaxarjebi</t>
  </si>
  <si>
    <t>1</t>
  </si>
  <si>
    <t>7</t>
  </si>
  <si>
    <t>dagrovebiTi sapensio gadasaxadi (xelfasidan)</t>
  </si>
  <si>
    <t>sul xarjTaRricxva                       #1</t>
  </si>
  <si>
    <t>safuZveli</t>
  </si>
  <si>
    <t>samuSaos dasaxeleba</t>
  </si>
  <si>
    <t>ganz.erT</t>
  </si>
  <si>
    <t>xelfasi</t>
  </si>
  <si>
    <t>erTeulis</t>
  </si>
  <si>
    <t>feradi Tunuqis furceli</t>
  </si>
  <si>
    <t>10-11</t>
  </si>
  <si>
    <t>კბმ</t>
  </si>
  <si>
    <t>samSeneblo masalis transportirebis xrjebi  (samSeneblo masalis Rirebulebidan)</t>
  </si>
  <si>
    <t>arsebuli Senobis gadaxurvis xis mzidi konstruqciebis mowyoba</t>
  </si>
  <si>
    <t>sul xis masala</t>
  </si>
  <si>
    <t>antiseptikuri pasta</t>
  </si>
  <si>
    <t>mavTuli glinula</t>
  </si>
  <si>
    <t>liTonis samagri detalebi</t>
  </si>
  <si>
    <t>10-36-4</t>
  </si>
  <si>
    <t xml:space="preserve">ხის მოლარტყვის მოწყობა                </t>
  </si>
  <si>
    <t xml:space="preserve">xis masala       </t>
  </si>
  <si>
    <t>gadaxurvis mowyoba feradi proffenilis TunuqiT 0,5mm sisqis</t>
  </si>
  <si>
    <t xml:space="preserve">კეხის მოწყობა  </t>
  </si>
  <si>
    <t>feradi Tunuqis kexi</t>
  </si>
  <si>
    <t>nivniva 160*80</t>
  </si>
  <si>
    <t xml:space="preserve">diagonaluri nivniva 160*80 </t>
  </si>
  <si>
    <t xml:space="preserve">grZiva  100*100  </t>
  </si>
  <si>
    <t xml:space="preserve">mauerlati 100*100 </t>
  </si>
  <si>
    <t xml:space="preserve">dgari 100*100  </t>
  </si>
  <si>
    <t xml:space="preserve">wolana 100*100  </t>
  </si>
  <si>
    <t>lokaluri ხ ა რ ჯ თ ა ღ რ ი ც ვ ხ ვ ა</t>
  </si>
  <si>
    <t>46-28-3</t>
  </si>
  <si>
    <t>dazianebuli gadaxurvis daSla</t>
  </si>
  <si>
    <t>xis darCenili konstruqciis daSla</t>
  </si>
  <si>
    <t>10-11 კ =0.50</t>
  </si>
  <si>
    <t>proffenili 0,5mm feradi</t>
  </si>
  <si>
    <t xml:space="preserve">  xis gadaxurvis mowyoba</t>
  </si>
  <si>
    <t>დაბა შორაპანში გაჩეჩილაძის ქუჩა 35-ში იური ზიბზიბაძის სახლიs გადახურვის მოწყობის სამუშაოებზე</t>
  </si>
  <si>
    <t>raodenoba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</si>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</sst>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_-* #,##0.00_-;\-* #,##0.00_-;_-* &quot;-&quot;??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b/>
      <sz val="10"/>
      <color rgb="FF000000"/>
      <name val="AcadNusx"/>
    </font>
    <font>
      <sz val="9"/>
      <color rgb="FFFF0000"/>
      <name val="Calibri"/>
      <family val="2"/>
      <charset val="204"/>
      <scheme val="minor"/>
    </font>
    <font>
      <sz val="10"/>
      <color theme="0"/>
      <name val="AcadNusx"/>
    </font>
    <font>
      <sz val="9"/>
      <color rgb="FFFF0000"/>
      <name val="AcadNusx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  <xf numFmtId="0" fontId="16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7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3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7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7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38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9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40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5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4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45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47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48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31" fillId="0" borderId="0"/>
    <xf numFmtId="0" fontId="16" fillId="0" borderId="0"/>
    <xf numFmtId="0" fontId="55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49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11" fillId="0" borderId="0"/>
    <xf numFmtId="0" fontId="58" fillId="2" borderId="0" applyNumberFormat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  <xf numFmtId="0" fontId="1" fillId="0" borderId="0"/>
    <xf numFmtId="0" fontId="54" fillId="0" borderId="0"/>
  </cellStyleXfs>
  <cellXfs count="97">
    <xf numFmtId="0" fontId="0" fillId="0" borderId="0" xfId="0"/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61" fillId="0" borderId="7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center" vertical="top" wrapText="1"/>
    </xf>
    <xf numFmtId="49" fontId="64" fillId="0" borderId="7" xfId="0" applyNumberFormat="1" applyFont="1" applyFill="1" applyBorder="1" applyAlignment="1">
      <alignment horizontal="center" vertical="center" wrapText="1"/>
    </xf>
    <xf numFmtId="49" fontId="60" fillId="0" borderId="7" xfId="0" applyNumberFormat="1" applyFont="1" applyFill="1" applyBorder="1" applyAlignment="1">
      <alignment horizontal="center" vertical="center" wrapText="1"/>
    </xf>
    <xf numFmtId="2" fontId="63" fillId="0" borderId="7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67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59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top" wrapText="1"/>
    </xf>
    <xf numFmtId="49" fontId="64" fillId="0" borderId="6" xfId="0" applyNumberFormat="1" applyFont="1" applyFill="1" applyBorder="1" applyAlignment="1">
      <alignment horizontal="center" vertical="center" wrapText="1"/>
    </xf>
    <xf numFmtId="49" fontId="63" fillId="0" borderId="6" xfId="0" applyNumberFormat="1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0" fontId="63" fillId="0" borderId="6" xfId="0" applyNumberFormat="1" applyFont="1" applyFill="1" applyBorder="1" applyAlignment="1">
      <alignment horizontal="center" vertical="center" wrapText="1"/>
    </xf>
    <xf numFmtId="0" fontId="61" fillId="0" borderId="6" xfId="0" applyNumberFormat="1" applyFont="1" applyFill="1" applyBorder="1" applyAlignment="1">
      <alignment horizontal="center" vertical="center" wrapText="1"/>
    </xf>
    <xf numFmtId="2" fontId="63" fillId="0" borderId="6" xfId="0" applyNumberFormat="1" applyFont="1" applyFill="1" applyBorder="1" applyAlignment="1">
      <alignment horizontal="center" vertical="center" wrapText="1"/>
    </xf>
    <xf numFmtId="49" fontId="63" fillId="0" borderId="7" xfId="0" applyNumberFormat="1" applyFont="1" applyFill="1" applyBorder="1" applyAlignment="1">
      <alignment horizontal="center" vertical="center" wrapText="1"/>
    </xf>
    <xf numFmtId="2" fontId="61" fillId="0" borderId="7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61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903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1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2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te" xfId="795"/>
    <cellStyle name="Note 2" xfId="796"/>
    <cellStyle name="Note 2 2" xfId="797"/>
    <cellStyle name="Note 2 3" xfId="798"/>
    <cellStyle name="Note 2 4" xfId="799"/>
    <cellStyle name="Note 2 5" xfId="800"/>
    <cellStyle name="Note 2_anakia II etapi.xls sm. defeqturi" xfId="801"/>
    <cellStyle name="Note 3" xfId="802"/>
    <cellStyle name="Note 4" xfId="803"/>
    <cellStyle name="Note 4 2" xfId="804"/>
    <cellStyle name="Note 4_anakia II etapi.xls sm. defeqturi" xfId="805"/>
    <cellStyle name="Note 5" xfId="806"/>
    <cellStyle name="Note 6" xfId="807"/>
    <cellStyle name="Note 7" xfId="808"/>
    <cellStyle name="Output" xfId="809"/>
    <cellStyle name="Output 2" xfId="810"/>
    <cellStyle name="Output 2 2" xfId="811"/>
    <cellStyle name="Output 2 3" xfId="812"/>
    <cellStyle name="Output 2 4" xfId="813"/>
    <cellStyle name="Output 2 5" xfId="814"/>
    <cellStyle name="Output 2_anakia II etapi.xls sm. defeqturi" xfId="815"/>
    <cellStyle name="Output 3" xfId="816"/>
    <cellStyle name="Output 4" xfId="817"/>
    <cellStyle name="Output 4 2" xfId="818"/>
    <cellStyle name="Output 4_anakia II etapi.xls sm. defeqturi" xfId="819"/>
    <cellStyle name="Output 5" xfId="820"/>
    <cellStyle name="Output 6" xfId="821"/>
    <cellStyle name="Output 7" xfId="822"/>
    <cellStyle name="Percent 2" xfId="823"/>
    <cellStyle name="Percent 3" xfId="824"/>
    <cellStyle name="Percent 3 2" xfId="825"/>
    <cellStyle name="Percent 4" xfId="826"/>
    <cellStyle name="Percent 5" xfId="827"/>
    <cellStyle name="Percent 6" xfId="828"/>
    <cellStyle name="Style 1" xfId="829"/>
    <cellStyle name="Title" xfId="830"/>
    <cellStyle name="Title 2" xfId="831"/>
    <cellStyle name="Title 2 2" xfId="832"/>
    <cellStyle name="Title 2 3" xfId="833"/>
    <cellStyle name="Title 2 4" xfId="834"/>
    <cellStyle name="Title 2 5" xfId="835"/>
    <cellStyle name="Title 3" xfId="836"/>
    <cellStyle name="Title 4" xfId="837"/>
    <cellStyle name="Title 4 2" xfId="838"/>
    <cellStyle name="Title 5" xfId="839"/>
    <cellStyle name="Title 6" xfId="840"/>
    <cellStyle name="Title 7" xfId="841"/>
    <cellStyle name="Total" xfId="842"/>
    <cellStyle name="Total 2" xfId="843"/>
    <cellStyle name="Total 2 2" xfId="844"/>
    <cellStyle name="Total 2 3" xfId="845"/>
    <cellStyle name="Total 2 4" xfId="846"/>
    <cellStyle name="Total 2 5" xfId="847"/>
    <cellStyle name="Total 2_anakia II etapi.xls sm. defeqturi" xfId="848"/>
    <cellStyle name="Total 3" xfId="849"/>
    <cellStyle name="Total 4" xfId="850"/>
    <cellStyle name="Total 4 2" xfId="851"/>
    <cellStyle name="Total 4_anakia II etapi.xls sm. defeqturi" xfId="852"/>
    <cellStyle name="Total 5" xfId="853"/>
    <cellStyle name="Total 6" xfId="854"/>
    <cellStyle name="Total 7" xfId="855"/>
    <cellStyle name="Warning Text" xfId="856"/>
    <cellStyle name="Warning Text 2" xfId="857"/>
    <cellStyle name="Warning Text 2 2" xfId="858"/>
    <cellStyle name="Warning Text 2 3" xfId="859"/>
    <cellStyle name="Warning Text 2 4" xfId="860"/>
    <cellStyle name="Warning Text 2 5" xfId="861"/>
    <cellStyle name="Warning Text 3" xfId="862"/>
    <cellStyle name="Warning Text 4" xfId="863"/>
    <cellStyle name="Warning Text 4 2" xfId="864"/>
    <cellStyle name="Warning Text 5" xfId="865"/>
    <cellStyle name="Warning Text 6" xfId="866"/>
    <cellStyle name="Warning Text 7" xfId="867"/>
    <cellStyle name="Обычный 10" xfId="868"/>
    <cellStyle name="Обычный 10 2" xfId="869"/>
    <cellStyle name="Обычный 11" xfId="5"/>
    <cellStyle name="Обычный 2" xfId="3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Обычный_ELEQ_SUSTI DENEBI_axalqalaqis skola " xfId="900"/>
    <cellStyle name="Плохой 2" xfId="891"/>
    <cellStyle name="Процентный 2" xfId="892"/>
    <cellStyle name="Процентный 3" xfId="893"/>
    <cellStyle name="Процентный 3 2" xfId="894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  <cellStyle name="Финансовый 6" xfId="478"/>
  </cellStyles>
  <dxfs count="0"/>
  <tableStyles count="0" defaultTableStyle="TableStyleMedium9" defaultPivotStyle="PivotStyleLight16"/>
  <colors>
    <mruColors>
      <color rgb="FFFFCCFF"/>
      <color rgb="FFCCFF33"/>
      <color rgb="FFFFFFCC"/>
      <color rgb="FF0000FF"/>
      <color rgb="FFCCCC00"/>
      <color rgb="FFCCFF99"/>
      <color rgb="FF9900FF"/>
      <color rgb="FF0000CC"/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0-DR\MARNEULI\%231%20bagi\marneuli%20%231%20bagi-koreqt-borj\marneuli-%231%20sab.bagi-1-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bsiti"/>
      <sheetName val="#1-1"/>
      <sheetName val="#1-2"/>
      <sheetName val="#1-3"/>
      <sheetName val="#2-1"/>
      <sheetName val="#2-2"/>
      <sheetName val="#3"/>
      <sheetName val="#4"/>
      <sheetName val="#5"/>
      <sheetName val="#6"/>
      <sheetName val="#7"/>
      <sheetName val="moc.uwy."/>
      <sheetName val="kal. gr."/>
      <sheetName val="777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89"/>
  <sheetViews>
    <sheetView tabSelected="1" topLeftCell="A39" zoomScaleNormal="100" workbookViewId="0">
      <selection activeCell="G92" sqref="G92"/>
    </sheetView>
  </sheetViews>
  <sheetFormatPr defaultColWidth="8.85546875" defaultRowHeight="15.75" x14ac:dyDescent="0.25"/>
  <cols>
    <col min="1" max="1" width="5.42578125" style="77" customWidth="1"/>
    <col min="2" max="2" width="12.42578125" style="78" customWidth="1"/>
    <col min="3" max="3" width="55.140625" style="79" customWidth="1"/>
    <col min="4" max="4" width="8" style="78" customWidth="1"/>
    <col min="5" max="5" width="11.5703125" style="80" customWidth="1"/>
    <col min="6" max="6" width="14.28515625" style="80" customWidth="1"/>
    <col min="7" max="7" width="10.85546875" style="81" customWidth="1"/>
    <col min="8" max="8" width="20" style="81" customWidth="1"/>
    <col min="9" max="9" width="8.7109375" style="81" customWidth="1"/>
    <col min="10" max="10" width="13.28515625" style="81" customWidth="1"/>
    <col min="11" max="11" width="10.140625" style="81" customWidth="1"/>
    <col min="12" max="12" width="14.42578125" style="81" customWidth="1"/>
    <col min="13" max="13" width="17.42578125" style="81" customWidth="1"/>
    <col min="14" max="14" width="53.140625" style="45" customWidth="1"/>
    <col min="15" max="15" width="11.28515625" style="46" bestFit="1" customWidth="1"/>
    <col min="16" max="16384" width="8.85546875" style="46"/>
  </cols>
  <sheetData>
    <row r="1" spans="1:14" ht="36.75" customHeight="1" x14ac:dyDescent="0.25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x14ac:dyDescent="0.25">
      <c r="A2" s="47"/>
      <c r="B2" s="48"/>
      <c r="C2" s="48"/>
      <c r="D2" s="48"/>
      <c r="E2" s="49"/>
      <c r="F2" s="49"/>
      <c r="G2" s="50"/>
      <c r="H2" s="50"/>
      <c r="I2" s="50"/>
      <c r="J2" s="50"/>
      <c r="K2" s="50"/>
      <c r="L2" s="50"/>
      <c r="M2" s="50"/>
    </row>
    <row r="3" spans="1:14" x14ac:dyDescent="0.25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x14ac:dyDescent="0.25">
      <c r="A4" s="47"/>
      <c r="B4" s="48"/>
      <c r="C4" s="48"/>
      <c r="D4" s="48"/>
      <c r="E4" s="49"/>
      <c r="F4" s="49"/>
      <c r="G4" s="50"/>
      <c r="H4" s="50"/>
      <c r="I4" s="50"/>
      <c r="J4" s="50"/>
      <c r="K4" s="50"/>
      <c r="L4" s="50"/>
      <c r="M4" s="50"/>
    </row>
    <row r="5" spans="1:14" x14ac:dyDescent="0.25">
      <c r="A5" s="86" t="s">
        <v>26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x14ac:dyDescent="0.25">
      <c r="A6" s="47"/>
      <c r="B6" s="48"/>
      <c r="C6" s="48"/>
      <c r="D6" s="48"/>
      <c r="E6" s="49"/>
      <c r="F6" s="49"/>
      <c r="G6" s="50"/>
      <c r="H6" s="50"/>
      <c r="I6" s="50"/>
      <c r="J6" s="50"/>
      <c r="K6" s="50"/>
      <c r="L6" s="50"/>
      <c r="M6" s="50"/>
    </row>
    <row r="7" spans="1:14" s="45" customFormat="1" ht="44.25" customHeight="1" x14ac:dyDescent="0.25">
      <c r="A7" s="82" t="s">
        <v>0</v>
      </c>
      <c r="B7" s="87" t="s">
        <v>44</v>
      </c>
      <c r="C7" s="87" t="s">
        <v>45</v>
      </c>
      <c r="D7" s="87" t="s">
        <v>46</v>
      </c>
      <c r="E7" s="94" t="s">
        <v>32</v>
      </c>
      <c r="F7" s="95" t="s">
        <v>78</v>
      </c>
      <c r="G7" s="89" t="s">
        <v>31</v>
      </c>
      <c r="H7" s="90"/>
      <c r="I7" s="89" t="s">
        <v>47</v>
      </c>
      <c r="J7" s="90"/>
      <c r="K7" s="89" t="s">
        <v>15</v>
      </c>
      <c r="L7" s="90"/>
      <c r="M7" s="91" t="s">
        <v>39</v>
      </c>
    </row>
    <row r="8" spans="1:14" s="45" customFormat="1" ht="31.5" x14ac:dyDescent="0.25">
      <c r="A8" s="84"/>
      <c r="B8" s="88"/>
      <c r="C8" s="88"/>
      <c r="D8" s="88"/>
      <c r="E8" s="94"/>
      <c r="F8" s="96"/>
      <c r="G8" s="9" t="s">
        <v>48</v>
      </c>
      <c r="H8" s="9" t="s">
        <v>8</v>
      </c>
      <c r="I8" s="9" t="s">
        <v>48</v>
      </c>
      <c r="J8" s="9" t="s">
        <v>8</v>
      </c>
      <c r="K8" s="9" t="s">
        <v>48</v>
      </c>
      <c r="L8" s="9" t="s">
        <v>8</v>
      </c>
      <c r="M8" s="92"/>
    </row>
    <row r="9" spans="1:14" x14ac:dyDescent="0.25">
      <c r="A9" s="44">
        <v>1</v>
      </c>
      <c r="B9" s="4">
        <v>2</v>
      </c>
      <c r="C9" s="51">
        <v>3</v>
      </c>
      <c r="D9" s="3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4" x14ac:dyDescent="0.25">
      <c r="A10" s="52" t="s">
        <v>24</v>
      </c>
      <c r="B10" s="4"/>
      <c r="C10" s="53" t="s">
        <v>26</v>
      </c>
      <c r="D10" s="4"/>
      <c r="E10" s="12"/>
      <c r="F10" s="12"/>
      <c r="G10" s="9"/>
      <c r="H10" s="9"/>
      <c r="I10" s="9"/>
      <c r="J10" s="9"/>
      <c r="K10" s="9"/>
      <c r="L10" s="9"/>
      <c r="M10" s="9"/>
    </row>
    <row r="11" spans="1:14" ht="34.5" customHeight="1" x14ac:dyDescent="0.25">
      <c r="A11" s="54"/>
      <c r="B11" s="43" t="s">
        <v>71</v>
      </c>
      <c r="C11" s="53" t="s">
        <v>72</v>
      </c>
      <c r="D11" s="31" t="s">
        <v>5</v>
      </c>
      <c r="E11" s="42" t="e">
        <f>'[1]77777'!F715</f>
        <v>#REF!</v>
      </c>
      <c r="F11" s="12">
        <v>125</v>
      </c>
      <c r="G11" s="38"/>
      <c r="H11" s="38"/>
      <c r="I11" s="38"/>
      <c r="J11" s="38"/>
      <c r="K11" s="38"/>
      <c r="L11" s="38"/>
      <c r="M11" s="38"/>
    </row>
    <row r="12" spans="1:14" ht="19.5" customHeight="1" x14ac:dyDescent="0.25">
      <c r="A12" s="54"/>
      <c r="B12" s="43"/>
      <c r="C12" s="39" t="s">
        <v>17</v>
      </c>
      <c r="D12" s="6" t="s">
        <v>13</v>
      </c>
      <c r="E12" s="3">
        <v>0.159</v>
      </c>
      <c r="F12" s="13">
        <f>F11*E12</f>
        <v>19.875</v>
      </c>
      <c r="G12" s="11"/>
      <c r="H12" s="9"/>
      <c r="I12" s="11"/>
      <c r="J12" s="9"/>
      <c r="K12" s="11"/>
      <c r="L12" s="9"/>
      <c r="M12" s="9"/>
    </row>
    <row r="13" spans="1:14" ht="19.5" customHeight="1" x14ac:dyDescent="0.25">
      <c r="A13" s="54"/>
      <c r="B13" s="43"/>
      <c r="C13" s="39" t="s">
        <v>18</v>
      </c>
      <c r="D13" s="6" t="s">
        <v>9</v>
      </c>
      <c r="E13" s="3">
        <v>1.7000000000000001E-2</v>
      </c>
      <c r="F13" s="13">
        <f>F11*E13</f>
        <v>2.125</v>
      </c>
      <c r="G13" s="11"/>
      <c r="H13" s="9"/>
      <c r="I13" s="11"/>
      <c r="J13" s="9"/>
      <c r="K13" s="11"/>
      <c r="L13" s="9"/>
      <c r="M13" s="9"/>
    </row>
    <row r="14" spans="1:14" ht="24.75" customHeight="1" x14ac:dyDescent="0.25">
      <c r="A14" s="54"/>
      <c r="B14" s="43" t="s">
        <v>74</v>
      </c>
      <c r="C14" s="55" t="s">
        <v>73</v>
      </c>
      <c r="D14" s="31" t="s">
        <v>51</v>
      </c>
      <c r="E14" s="36"/>
      <c r="F14" s="36">
        <v>4</v>
      </c>
      <c r="G14" s="9"/>
      <c r="H14" s="9"/>
      <c r="I14" s="9"/>
      <c r="J14" s="9"/>
      <c r="K14" s="9"/>
      <c r="L14" s="9"/>
      <c r="M14" s="9"/>
    </row>
    <row r="15" spans="1:14" ht="19.5" customHeight="1" x14ac:dyDescent="0.25">
      <c r="A15" s="54"/>
      <c r="B15" s="43"/>
      <c r="C15" s="39" t="s">
        <v>17</v>
      </c>
      <c r="D15" s="6" t="s">
        <v>13</v>
      </c>
      <c r="E15" s="56">
        <v>11.9</v>
      </c>
      <c r="F15" s="56">
        <f>F14*E15</f>
        <v>47.6</v>
      </c>
      <c r="G15" s="9"/>
      <c r="H15" s="9"/>
      <c r="I15" s="9"/>
      <c r="J15" s="9"/>
      <c r="K15" s="9"/>
      <c r="L15" s="9"/>
      <c r="M15" s="9"/>
    </row>
    <row r="16" spans="1:14" s="30" customFormat="1" x14ac:dyDescent="0.2">
      <c r="A16" s="29"/>
      <c r="B16" s="43"/>
      <c r="C16" s="53" t="s">
        <v>76</v>
      </c>
      <c r="D16" s="43"/>
      <c r="E16" s="35"/>
      <c r="F16" s="36"/>
      <c r="G16" s="9"/>
      <c r="H16" s="9"/>
      <c r="I16" s="9"/>
      <c r="J16" s="9"/>
      <c r="K16" s="9"/>
      <c r="L16" s="9"/>
      <c r="M16" s="9"/>
      <c r="N16" s="37"/>
    </row>
    <row r="17" spans="1:14" s="30" customFormat="1" ht="27" x14ac:dyDescent="0.2">
      <c r="A17" s="82" t="s">
        <v>40</v>
      </c>
      <c r="B17" s="4" t="s">
        <v>50</v>
      </c>
      <c r="C17" s="57" t="s">
        <v>53</v>
      </c>
      <c r="D17" s="31"/>
      <c r="E17" s="42">
        <f>1185*0.06*0.1</f>
        <v>7.1099999999999994</v>
      </c>
      <c r="F17" s="12"/>
      <c r="G17" s="38"/>
      <c r="H17" s="38"/>
      <c r="I17" s="38"/>
      <c r="J17" s="38"/>
      <c r="K17" s="38"/>
      <c r="L17" s="38"/>
      <c r="M17" s="38"/>
      <c r="N17" s="37"/>
    </row>
    <row r="18" spans="1:14" s="30" customFormat="1" ht="26.25" hidden="1" customHeight="1" x14ac:dyDescent="0.2">
      <c r="A18" s="83"/>
      <c r="B18" s="31"/>
      <c r="C18" s="22" t="s">
        <v>64</v>
      </c>
      <c r="D18" s="31" t="s">
        <v>4</v>
      </c>
      <c r="E18" s="5">
        <v>0</v>
      </c>
      <c r="F18" s="13"/>
      <c r="G18" s="38"/>
      <c r="H18" s="38"/>
      <c r="I18" s="38"/>
      <c r="J18" s="38"/>
      <c r="K18" s="38"/>
      <c r="L18" s="38"/>
      <c r="M18" s="38"/>
      <c r="N18" s="37"/>
    </row>
    <row r="19" spans="1:14" s="30" customFormat="1" ht="21" hidden="1" customHeight="1" x14ac:dyDescent="0.2">
      <c r="A19" s="83"/>
      <c r="B19" s="31"/>
      <c r="C19" s="22" t="s">
        <v>65</v>
      </c>
      <c r="D19" s="31" t="s">
        <v>4</v>
      </c>
      <c r="E19" s="5">
        <v>0</v>
      </c>
      <c r="F19" s="13"/>
      <c r="G19" s="38"/>
      <c r="H19" s="38"/>
      <c r="I19" s="38"/>
      <c r="J19" s="38"/>
      <c r="K19" s="38"/>
      <c r="L19" s="38"/>
      <c r="M19" s="38"/>
      <c r="N19" s="37"/>
    </row>
    <row r="20" spans="1:14" s="30" customFormat="1" ht="24.75" hidden="1" customHeight="1" x14ac:dyDescent="0.2">
      <c r="A20" s="83"/>
      <c r="B20" s="31"/>
      <c r="C20" s="22" t="s">
        <v>66</v>
      </c>
      <c r="D20" s="31" t="s">
        <v>4</v>
      </c>
      <c r="E20" s="5">
        <v>0</v>
      </c>
      <c r="F20" s="13"/>
      <c r="G20" s="38"/>
      <c r="H20" s="38"/>
      <c r="I20" s="38"/>
      <c r="J20" s="38"/>
      <c r="K20" s="38"/>
      <c r="L20" s="38"/>
      <c r="M20" s="38"/>
      <c r="N20" s="37"/>
    </row>
    <row r="21" spans="1:14" s="30" customFormat="1" ht="22.5" hidden="1" customHeight="1" x14ac:dyDescent="0.2">
      <c r="A21" s="83"/>
      <c r="B21" s="31"/>
      <c r="C21" s="22" t="s">
        <v>67</v>
      </c>
      <c r="D21" s="31" t="s">
        <v>4</v>
      </c>
      <c r="E21" s="5">
        <v>0</v>
      </c>
      <c r="F21" s="13"/>
      <c r="G21" s="38"/>
      <c r="H21" s="38"/>
      <c r="I21" s="38"/>
      <c r="J21" s="38"/>
      <c r="K21" s="38"/>
      <c r="L21" s="38"/>
      <c r="M21" s="38"/>
      <c r="N21" s="37"/>
    </row>
    <row r="22" spans="1:14" s="30" customFormat="1" ht="17.25" hidden="1" customHeight="1" x14ac:dyDescent="0.2">
      <c r="A22" s="83"/>
      <c r="B22" s="31"/>
      <c r="C22" s="22" t="s">
        <v>68</v>
      </c>
      <c r="D22" s="31" t="s">
        <v>4</v>
      </c>
      <c r="E22" s="5">
        <v>0</v>
      </c>
      <c r="F22" s="13"/>
      <c r="G22" s="38"/>
      <c r="H22" s="38"/>
      <c r="I22" s="38"/>
      <c r="J22" s="38"/>
      <c r="K22" s="38"/>
      <c r="L22" s="38"/>
      <c r="M22" s="38"/>
      <c r="N22" s="37"/>
    </row>
    <row r="23" spans="1:14" s="30" customFormat="1" ht="24" hidden="1" customHeight="1" x14ac:dyDescent="0.2">
      <c r="A23" s="83"/>
      <c r="B23" s="31"/>
      <c r="C23" s="22" t="s">
        <v>69</v>
      </c>
      <c r="D23" s="31" t="s">
        <v>4</v>
      </c>
      <c r="E23" s="5">
        <v>0</v>
      </c>
      <c r="F23" s="13"/>
      <c r="G23" s="38"/>
      <c r="H23" s="38"/>
      <c r="I23" s="38"/>
      <c r="J23" s="38"/>
      <c r="K23" s="38"/>
      <c r="L23" s="38"/>
      <c r="M23" s="38"/>
      <c r="N23" s="37"/>
    </row>
    <row r="24" spans="1:14" s="30" customFormat="1" x14ac:dyDescent="0.2">
      <c r="A24" s="83"/>
      <c r="B24" s="32"/>
      <c r="C24" s="57" t="s">
        <v>54</v>
      </c>
      <c r="D24" s="31" t="s">
        <v>51</v>
      </c>
      <c r="E24" s="42" t="e">
        <f>'[1]77777'!F728</f>
        <v>#REF!</v>
      </c>
      <c r="F24" s="12">
        <v>3</v>
      </c>
      <c r="G24" s="38"/>
      <c r="H24" s="38"/>
      <c r="I24" s="38"/>
      <c r="J24" s="38"/>
      <c r="K24" s="38"/>
      <c r="L24" s="38"/>
      <c r="M24" s="38"/>
      <c r="N24" s="37"/>
    </row>
    <row r="25" spans="1:14" s="30" customFormat="1" x14ac:dyDescent="0.2">
      <c r="A25" s="83"/>
      <c r="B25" s="31"/>
      <c r="C25" s="41" t="s">
        <v>11</v>
      </c>
      <c r="D25" s="31" t="s">
        <v>13</v>
      </c>
      <c r="E25" s="3">
        <v>23.8</v>
      </c>
      <c r="F25" s="13">
        <f>F24*E25</f>
        <v>71.400000000000006</v>
      </c>
      <c r="G25" s="11"/>
      <c r="H25" s="9"/>
      <c r="I25" s="11"/>
      <c r="J25" s="9"/>
      <c r="K25" s="11"/>
      <c r="L25" s="9"/>
      <c r="M25" s="9"/>
      <c r="N25" s="37"/>
    </row>
    <row r="26" spans="1:14" s="30" customFormat="1" x14ac:dyDescent="0.2">
      <c r="A26" s="83"/>
      <c r="B26" s="31"/>
      <c r="C26" s="41" t="s">
        <v>12</v>
      </c>
      <c r="D26" s="31" t="s">
        <v>9</v>
      </c>
      <c r="E26" s="3">
        <v>2.1</v>
      </c>
      <c r="F26" s="13">
        <f>F24*E26</f>
        <v>6.3000000000000007</v>
      </c>
      <c r="G26" s="11"/>
      <c r="H26" s="9"/>
      <c r="I26" s="11"/>
      <c r="J26" s="9"/>
      <c r="K26" s="11"/>
      <c r="L26" s="9"/>
      <c r="M26" s="9"/>
      <c r="N26" s="37"/>
    </row>
    <row r="27" spans="1:14" s="30" customFormat="1" x14ac:dyDescent="0.2">
      <c r="A27" s="83"/>
      <c r="B27" s="31"/>
      <c r="C27" s="39" t="s">
        <v>60</v>
      </c>
      <c r="D27" s="6" t="s">
        <v>28</v>
      </c>
      <c r="E27" s="8">
        <f>0.16+0.06+0.83</f>
        <v>1.05</v>
      </c>
      <c r="F27" s="13">
        <f>F24*E27</f>
        <v>3.1500000000000004</v>
      </c>
      <c r="G27" s="9"/>
      <c r="H27" s="9"/>
      <c r="I27" s="9"/>
      <c r="J27" s="9"/>
      <c r="K27" s="9"/>
      <c r="L27" s="9"/>
      <c r="M27" s="9"/>
      <c r="N27" s="37"/>
    </row>
    <row r="28" spans="1:14" s="30" customFormat="1" x14ac:dyDescent="0.2">
      <c r="A28" s="83"/>
      <c r="B28" s="31"/>
      <c r="C28" s="39" t="s">
        <v>30</v>
      </c>
      <c r="D28" s="6" t="s">
        <v>6</v>
      </c>
      <c r="E28" s="8">
        <v>7.2</v>
      </c>
      <c r="F28" s="1">
        <f>F24*E28</f>
        <v>21.6</v>
      </c>
      <c r="G28" s="9"/>
      <c r="H28" s="9"/>
      <c r="I28" s="9"/>
      <c r="J28" s="9"/>
      <c r="K28" s="9"/>
      <c r="L28" s="9"/>
      <c r="M28" s="9"/>
      <c r="N28" s="37"/>
    </row>
    <row r="29" spans="1:14" s="30" customFormat="1" x14ac:dyDescent="0.2">
      <c r="A29" s="83"/>
      <c r="B29" s="31"/>
      <c r="C29" s="39" t="s">
        <v>55</v>
      </c>
      <c r="D29" s="6" t="s">
        <v>6</v>
      </c>
      <c r="E29" s="8">
        <v>1.96</v>
      </c>
      <c r="F29" s="1">
        <f>F24*E29</f>
        <v>5.88</v>
      </c>
      <c r="G29" s="9"/>
      <c r="H29" s="9"/>
      <c r="I29" s="9"/>
      <c r="J29" s="9"/>
      <c r="K29" s="9"/>
      <c r="L29" s="9"/>
      <c r="M29" s="9"/>
      <c r="N29" s="37"/>
    </row>
    <row r="30" spans="1:14" s="30" customFormat="1" x14ac:dyDescent="0.2">
      <c r="A30" s="83"/>
      <c r="B30" s="31"/>
      <c r="C30" s="39" t="s">
        <v>56</v>
      </c>
      <c r="D30" s="6" t="s">
        <v>6</v>
      </c>
      <c r="E30" s="8">
        <v>4.38</v>
      </c>
      <c r="F30" s="1">
        <f>F24*E30</f>
        <v>13.14</v>
      </c>
      <c r="G30" s="9"/>
      <c r="H30" s="9"/>
      <c r="I30" s="9"/>
      <c r="J30" s="9"/>
      <c r="K30" s="9"/>
      <c r="L30" s="9"/>
      <c r="M30" s="9"/>
      <c r="N30" s="37"/>
    </row>
    <row r="31" spans="1:14" s="30" customFormat="1" x14ac:dyDescent="0.2">
      <c r="A31" s="83"/>
      <c r="B31" s="31"/>
      <c r="C31" s="41" t="s">
        <v>57</v>
      </c>
      <c r="D31" s="31" t="s">
        <v>6</v>
      </c>
      <c r="E31" s="3"/>
      <c r="F31" s="13">
        <v>100</v>
      </c>
      <c r="G31" s="9"/>
      <c r="H31" s="9"/>
      <c r="I31" s="9"/>
      <c r="J31" s="9"/>
      <c r="K31" s="9"/>
      <c r="L31" s="9"/>
      <c r="M31" s="9"/>
      <c r="N31" s="37"/>
    </row>
    <row r="32" spans="1:14" s="30" customFormat="1" x14ac:dyDescent="0.2">
      <c r="A32" s="84"/>
      <c r="B32" s="31"/>
      <c r="C32" s="39" t="s">
        <v>16</v>
      </c>
      <c r="D32" s="6" t="s">
        <v>9</v>
      </c>
      <c r="E32" s="8">
        <v>3.44</v>
      </c>
      <c r="F32" s="1">
        <f>F24*E32</f>
        <v>10.32</v>
      </c>
      <c r="G32" s="9"/>
      <c r="H32" s="9"/>
      <c r="I32" s="9"/>
      <c r="J32" s="9"/>
      <c r="K32" s="9"/>
      <c r="L32" s="9"/>
      <c r="M32" s="9"/>
      <c r="N32" s="37"/>
    </row>
    <row r="33" spans="1:14" s="30" customFormat="1" ht="55.5" hidden="1" customHeight="1" x14ac:dyDescent="0.2">
      <c r="A33" s="85" t="s">
        <v>27</v>
      </c>
      <c r="B33" s="34" t="s">
        <v>58</v>
      </c>
      <c r="C33" s="57" t="s">
        <v>59</v>
      </c>
      <c r="D33" s="31" t="s">
        <v>33</v>
      </c>
      <c r="E33" s="42" t="e">
        <f>'[1]77777'!#REF!</f>
        <v>#REF!</v>
      </c>
      <c r="F33" s="12">
        <v>0</v>
      </c>
      <c r="G33" s="9"/>
      <c r="H33" s="9"/>
      <c r="I33" s="9"/>
      <c r="J33" s="9"/>
      <c r="K33" s="9"/>
      <c r="L33" s="9"/>
      <c r="M33" s="9"/>
      <c r="N33" s="37"/>
    </row>
    <row r="34" spans="1:14" s="30" customFormat="1" hidden="1" x14ac:dyDescent="0.2">
      <c r="A34" s="85"/>
      <c r="B34" s="58"/>
      <c r="C34" s="39" t="s">
        <v>17</v>
      </c>
      <c r="D34" s="6" t="s">
        <v>13</v>
      </c>
      <c r="E34" s="3">
        <v>0.22700000000000001</v>
      </c>
      <c r="F34" s="13">
        <f>F33*E34</f>
        <v>0</v>
      </c>
      <c r="G34" s="9"/>
      <c r="H34" s="9"/>
      <c r="I34" s="9"/>
      <c r="J34" s="9"/>
      <c r="K34" s="9"/>
      <c r="L34" s="9"/>
      <c r="M34" s="9"/>
      <c r="N34" s="37"/>
    </row>
    <row r="35" spans="1:14" s="30" customFormat="1" hidden="1" x14ac:dyDescent="0.2">
      <c r="A35" s="85"/>
      <c r="B35" s="58"/>
      <c r="C35" s="39" t="s">
        <v>18</v>
      </c>
      <c r="D35" s="6" t="s">
        <v>9</v>
      </c>
      <c r="E35" s="3">
        <v>2.76E-2</v>
      </c>
      <c r="F35" s="13">
        <f>F33*E35</f>
        <v>0</v>
      </c>
      <c r="G35" s="9"/>
      <c r="H35" s="9"/>
      <c r="I35" s="9"/>
      <c r="J35" s="9"/>
      <c r="K35" s="9"/>
      <c r="L35" s="9"/>
      <c r="M35" s="9"/>
      <c r="N35" s="37"/>
    </row>
    <row r="36" spans="1:14" s="30" customFormat="1" hidden="1" x14ac:dyDescent="0.2">
      <c r="A36" s="85"/>
      <c r="B36" s="33"/>
      <c r="C36" s="39" t="s">
        <v>60</v>
      </c>
      <c r="D36" s="6" t="s">
        <v>28</v>
      </c>
      <c r="E36" s="3">
        <v>2.1000000000000001E-2</v>
      </c>
      <c r="F36" s="13">
        <f>F33*E36</f>
        <v>0</v>
      </c>
      <c r="G36" s="9"/>
      <c r="H36" s="9"/>
      <c r="I36" s="9"/>
      <c r="J36" s="9"/>
      <c r="K36" s="9"/>
      <c r="L36" s="9"/>
      <c r="M36" s="9"/>
      <c r="N36" s="37"/>
    </row>
    <row r="37" spans="1:14" s="30" customFormat="1" hidden="1" x14ac:dyDescent="0.2">
      <c r="A37" s="85"/>
      <c r="B37" s="33"/>
      <c r="C37" s="39" t="s">
        <v>34</v>
      </c>
      <c r="D37" s="6" t="s">
        <v>6</v>
      </c>
      <c r="E37" s="3">
        <v>7.0000000000000007E-2</v>
      </c>
      <c r="F37" s="13">
        <f>F33*E37</f>
        <v>0</v>
      </c>
      <c r="G37" s="9"/>
      <c r="H37" s="9"/>
      <c r="I37" s="9"/>
      <c r="J37" s="9"/>
      <c r="K37" s="9"/>
      <c r="L37" s="9"/>
      <c r="M37" s="9"/>
      <c r="N37" s="37"/>
    </row>
    <row r="38" spans="1:14" s="30" customFormat="1" ht="33" hidden="1" customHeight="1" x14ac:dyDescent="0.2">
      <c r="A38" s="85"/>
      <c r="B38" s="58"/>
      <c r="C38" s="39" t="s">
        <v>16</v>
      </c>
      <c r="D38" s="6" t="s">
        <v>9</v>
      </c>
      <c r="E38" s="3">
        <v>4.4400000000000002E-2</v>
      </c>
      <c r="F38" s="13">
        <f>F33*E38</f>
        <v>0</v>
      </c>
      <c r="G38" s="9"/>
      <c r="H38" s="9"/>
      <c r="I38" s="9"/>
      <c r="J38" s="9"/>
      <c r="K38" s="9"/>
      <c r="L38" s="9"/>
      <c r="M38" s="9"/>
      <c r="N38" s="37"/>
    </row>
    <row r="39" spans="1:14" s="30" customFormat="1" ht="27" x14ac:dyDescent="0.2">
      <c r="A39" s="85" t="s">
        <v>38</v>
      </c>
      <c r="B39" s="4" t="s">
        <v>35</v>
      </c>
      <c r="C39" s="57" t="s">
        <v>61</v>
      </c>
      <c r="D39" s="31" t="s">
        <v>5</v>
      </c>
      <c r="E39" s="5"/>
      <c r="F39" s="12">
        <v>125</v>
      </c>
      <c r="G39" s="9"/>
      <c r="H39" s="9"/>
      <c r="I39" s="9"/>
      <c r="J39" s="9"/>
      <c r="K39" s="9"/>
      <c r="L39" s="9"/>
      <c r="M39" s="9"/>
      <c r="N39" s="40"/>
    </row>
    <row r="40" spans="1:14" s="30" customFormat="1" x14ac:dyDescent="0.2">
      <c r="A40" s="85"/>
      <c r="B40" s="31"/>
      <c r="C40" s="41" t="s">
        <v>11</v>
      </c>
      <c r="D40" s="31" t="s">
        <v>13</v>
      </c>
      <c r="E40" s="5">
        <v>0.42899999999999999</v>
      </c>
      <c r="F40" s="1">
        <f>F39*E40</f>
        <v>53.625</v>
      </c>
      <c r="G40" s="9"/>
      <c r="H40" s="9"/>
      <c r="I40" s="9"/>
      <c r="J40" s="9"/>
      <c r="K40" s="9"/>
      <c r="L40" s="9"/>
      <c r="M40" s="9"/>
      <c r="N40" s="40"/>
    </row>
    <row r="41" spans="1:14" s="30" customFormat="1" x14ac:dyDescent="0.2">
      <c r="A41" s="85"/>
      <c r="B41" s="31"/>
      <c r="C41" s="39" t="s">
        <v>18</v>
      </c>
      <c r="D41" s="31" t="s">
        <v>14</v>
      </c>
      <c r="E41" s="5">
        <v>2.64E-2</v>
      </c>
      <c r="F41" s="1">
        <f>F39*E41</f>
        <v>3.3</v>
      </c>
      <c r="G41" s="9"/>
      <c r="H41" s="9"/>
      <c r="I41" s="9"/>
      <c r="J41" s="9"/>
      <c r="K41" s="9"/>
      <c r="L41" s="9"/>
      <c r="M41" s="9"/>
      <c r="N41" s="40"/>
    </row>
    <row r="42" spans="1:14" s="30" customFormat="1" x14ac:dyDescent="0.2">
      <c r="A42" s="85"/>
      <c r="B42" s="31"/>
      <c r="C42" s="41" t="s">
        <v>75</v>
      </c>
      <c r="D42" s="31" t="s">
        <v>5</v>
      </c>
      <c r="E42" s="5">
        <v>1.2</v>
      </c>
      <c r="F42" s="1">
        <f>F39*E42</f>
        <v>150</v>
      </c>
      <c r="G42" s="9"/>
      <c r="H42" s="9"/>
      <c r="I42" s="9"/>
      <c r="J42" s="9"/>
      <c r="K42" s="9"/>
      <c r="L42" s="9"/>
      <c r="M42" s="9"/>
      <c r="N42" s="40"/>
    </row>
    <row r="43" spans="1:14" s="30" customFormat="1" x14ac:dyDescent="0.2">
      <c r="A43" s="85"/>
      <c r="B43" s="31"/>
      <c r="C43" s="41" t="s">
        <v>36</v>
      </c>
      <c r="D43" s="31" t="s">
        <v>3</v>
      </c>
      <c r="E43" s="5">
        <v>6</v>
      </c>
      <c r="F43" s="1">
        <f>F39*E43</f>
        <v>750</v>
      </c>
      <c r="G43" s="9"/>
      <c r="H43" s="9"/>
      <c r="I43" s="9"/>
      <c r="J43" s="9"/>
      <c r="K43" s="9"/>
      <c r="L43" s="9"/>
      <c r="M43" s="9"/>
      <c r="N43" s="40"/>
    </row>
    <row r="44" spans="1:14" s="30" customFormat="1" x14ac:dyDescent="0.2">
      <c r="A44" s="85"/>
      <c r="B44" s="31"/>
      <c r="C44" s="41" t="s">
        <v>29</v>
      </c>
      <c r="D44" s="31" t="s">
        <v>6</v>
      </c>
      <c r="E44" s="5">
        <v>7.9000000000000001E-2</v>
      </c>
      <c r="F44" s="1">
        <f>F39*E44</f>
        <v>9.875</v>
      </c>
      <c r="G44" s="9"/>
      <c r="H44" s="9"/>
      <c r="I44" s="9"/>
      <c r="J44" s="9"/>
      <c r="K44" s="9"/>
      <c r="L44" s="9"/>
      <c r="M44" s="9"/>
      <c r="N44" s="40"/>
    </row>
    <row r="45" spans="1:14" s="30" customFormat="1" x14ac:dyDescent="0.2">
      <c r="A45" s="85"/>
      <c r="B45" s="31"/>
      <c r="C45" s="41" t="s">
        <v>49</v>
      </c>
      <c r="D45" s="31" t="s">
        <v>7</v>
      </c>
      <c r="E45" s="5">
        <v>2.0000000000000001E-4</v>
      </c>
      <c r="F45" s="1">
        <f>F39*E45</f>
        <v>2.5000000000000001E-2</v>
      </c>
      <c r="G45" s="9"/>
      <c r="H45" s="9"/>
      <c r="I45" s="9"/>
      <c r="J45" s="9"/>
      <c r="K45" s="9"/>
      <c r="L45" s="9"/>
      <c r="M45" s="9"/>
      <c r="N45" s="40"/>
    </row>
    <row r="46" spans="1:14" s="30" customFormat="1" x14ac:dyDescent="0.2">
      <c r="A46" s="85"/>
      <c r="B46" s="31"/>
      <c r="C46" s="41" t="s">
        <v>20</v>
      </c>
      <c r="D46" s="31" t="s">
        <v>9</v>
      </c>
      <c r="E46" s="5">
        <v>6.3600000000000004E-2</v>
      </c>
      <c r="F46" s="1">
        <f>F39*E46</f>
        <v>7.95</v>
      </c>
      <c r="G46" s="9"/>
      <c r="H46" s="9"/>
      <c r="I46" s="9"/>
      <c r="J46" s="9"/>
      <c r="K46" s="9"/>
      <c r="L46" s="9"/>
      <c r="M46" s="9"/>
      <c r="N46" s="37"/>
    </row>
    <row r="47" spans="1:14" s="30" customFormat="1" x14ac:dyDescent="0.2">
      <c r="A47" s="85" t="s">
        <v>41</v>
      </c>
      <c r="B47" s="4" t="s">
        <v>19</v>
      </c>
      <c r="C47" s="57" t="s">
        <v>62</v>
      </c>
      <c r="D47" s="31" t="s">
        <v>5</v>
      </c>
      <c r="E47" s="42" t="e">
        <f>'[1]77777'!#REF!</f>
        <v>#REF!</v>
      </c>
      <c r="F47" s="12">
        <v>6</v>
      </c>
      <c r="G47" s="9"/>
      <c r="H47" s="9"/>
      <c r="I47" s="9"/>
      <c r="J47" s="9"/>
      <c r="K47" s="9"/>
      <c r="L47" s="9"/>
      <c r="M47" s="9"/>
      <c r="N47" s="37"/>
    </row>
    <row r="48" spans="1:14" s="30" customFormat="1" x14ac:dyDescent="0.2">
      <c r="A48" s="85"/>
      <c r="B48" s="31"/>
      <c r="C48" s="39" t="s">
        <v>17</v>
      </c>
      <c r="D48" s="31" t="s">
        <v>13</v>
      </c>
      <c r="E48" s="8">
        <v>0.83</v>
      </c>
      <c r="F48" s="13">
        <f>F47*E48</f>
        <v>4.9799999999999995</v>
      </c>
      <c r="G48" s="9"/>
      <c r="H48" s="9"/>
      <c r="I48" s="9"/>
      <c r="J48" s="9"/>
      <c r="K48" s="9"/>
      <c r="L48" s="9"/>
      <c r="M48" s="9"/>
      <c r="N48" s="37"/>
    </row>
    <row r="49" spans="1:14" s="30" customFormat="1" x14ac:dyDescent="0.2">
      <c r="A49" s="85"/>
      <c r="B49" s="31"/>
      <c r="C49" s="39" t="s">
        <v>12</v>
      </c>
      <c r="D49" s="31" t="s">
        <v>9</v>
      </c>
      <c r="E49" s="8">
        <v>4.1000000000000003E-3</v>
      </c>
      <c r="F49" s="13">
        <f>F47*E49</f>
        <v>2.4600000000000004E-2</v>
      </c>
      <c r="G49" s="9"/>
      <c r="H49" s="9"/>
      <c r="I49" s="9"/>
      <c r="J49" s="9"/>
      <c r="K49" s="9"/>
      <c r="L49" s="9"/>
      <c r="M49" s="9"/>
      <c r="N49" s="37"/>
    </row>
    <row r="50" spans="1:14" s="30" customFormat="1" x14ac:dyDescent="0.2">
      <c r="A50" s="85"/>
      <c r="B50" s="31"/>
      <c r="C50" s="22" t="s">
        <v>63</v>
      </c>
      <c r="D50" s="31" t="s">
        <v>5</v>
      </c>
      <c r="E50" s="5">
        <v>1.22</v>
      </c>
      <c r="F50" s="1">
        <v>14</v>
      </c>
      <c r="G50" s="9"/>
      <c r="H50" s="9"/>
      <c r="I50" s="9"/>
      <c r="J50" s="9"/>
      <c r="K50" s="9"/>
      <c r="L50" s="9"/>
      <c r="M50" s="9"/>
      <c r="N50" s="37"/>
    </row>
    <row r="51" spans="1:14" s="30" customFormat="1" x14ac:dyDescent="0.2">
      <c r="A51" s="85"/>
      <c r="B51" s="31"/>
      <c r="C51" s="22" t="s">
        <v>36</v>
      </c>
      <c r="D51" s="31" t="s">
        <v>10</v>
      </c>
      <c r="E51" s="5">
        <v>3</v>
      </c>
      <c r="F51" s="1">
        <f>F47*E51</f>
        <v>18</v>
      </c>
      <c r="G51" s="9"/>
      <c r="H51" s="9"/>
      <c r="I51" s="9"/>
      <c r="J51" s="9"/>
      <c r="K51" s="9"/>
      <c r="L51" s="9"/>
      <c r="M51" s="9"/>
      <c r="N51" s="37"/>
    </row>
    <row r="52" spans="1:14" s="30" customFormat="1" x14ac:dyDescent="0.2">
      <c r="A52" s="85"/>
      <c r="B52" s="31"/>
      <c r="C52" s="22" t="s">
        <v>16</v>
      </c>
      <c r="D52" s="31" t="s">
        <v>9</v>
      </c>
      <c r="E52" s="5">
        <v>7.8E-2</v>
      </c>
      <c r="F52" s="1">
        <f>F47*E52</f>
        <v>0.46799999999999997</v>
      </c>
      <c r="G52" s="9"/>
      <c r="H52" s="9"/>
      <c r="I52" s="9"/>
      <c r="J52" s="9"/>
      <c r="K52" s="9"/>
      <c r="L52" s="9"/>
      <c r="M52" s="9"/>
      <c r="N52" s="37"/>
    </row>
    <row r="53" spans="1:14" s="30" customFormat="1" hidden="1" x14ac:dyDescent="0.2">
      <c r="A53" s="85"/>
      <c r="B53" s="4"/>
      <c r="C53" s="59"/>
      <c r="D53" s="31"/>
      <c r="E53" s="42"/>
      <c r="F53" s="12"/>
      <c r="G53" s="9"/>
      <c r="H53" s="9"/>
      <c r="I53" s="9"/>
      <c r="J53" s="9"/>
      <c r="K53" s="9"/>
      <c r="L53" s="9"/>
      <c r="M53" s="9"/>
      <c r="N53" s="37"/>
    </row>
    <row r="54" spans="1:14" s="30" customFormat="1" hidden="1" x14ac:dyDescent="0.2">
      <c r="A54" s="85"/>
      <c r="B54" s="31"/>
      <c r="C54" s="39"/>
      <c r="D54" s="31"/>
      <c r="E54" s="8"/>
      <c r="F54" s="13"/>
      <c r="G54" s="9"/>
      <c r="H54" s="9"/>
      <c r="I54" s="9"/>
      <c r="J54" s="9"/>
      <c r="K54" s="9"/>
      <c r="L54" s="9"/>
      <c r="M54" s="9"/>
      <c r="N54" s="37"/>
    </row>
    <row r="55" spans="1:14" s="30" customFormat="1" hidden="1" x14ac:dyDescent="0.2">
      <c r="A55" s="85"/>
      <c r="B55" s="31"/>
      <c r="C55" s="39"/>
      <c r="D55" s="31"/>
      <c r="E55" s="8"/>
      <c r="F55" s="13"/>
      <c r="G55" s="9"/>
      <c r="H55" s="9"/>
      <c r="I55" s="9"/>
      <c r="J55" s="9"/>
      <c r="K55" s="9"/>
      <c r="L55" s="9"/>
      <c r="M55" s="9"/>
      <c r="N55" s="37"/>
    </row>
    <row r="56" spans="1:14" s="30" customFormat="1" hidden="1" x14ac:dyDescent="0.2">
      <c r="A56" s="85"/>
      <c r="B56" s="31"/>
      <c r="C56" s="39"/>
      <c r="D56" s="6"/>
      <c r="E56" s="8"/>
      <c r="F56" s="1"/>
      <c r="G56" s="9"/>
      <c r="H56" s="9"/>
      <c r="I56" s="9"/>
      <c r="J56" s="9"/>
      <c r="K56" s="9"/>
      <c r="L56" s="9"/>
      <c r="M56" s="9"/>
      <c r="N56" s="40"/>
    </row>
    <row r="57" spans="1:14" s="30" customFormat="1" hidden="1" x14ac:dyDescent="0.2">
      <c r="A57" s="85"/>
      <c r="B57" s="31"/>
      <c r="C57" s="22"/>
      <c r="D57" s="31"/>
      <c r="E57" s="42"/>
      <c r="F57" s="13"/>
      <c r="G57" s="9"/>
      <c r="H57" s="9"/>
      <c r="I57" s="9"/>
      <c r="J57" s="9"/>
      <c r="K57" s="9"/>
      <c r="L57" s="9"/>
      <c r="M57" s="9"/>
      <c r="N57" s="37"/>
    </row>
    <row r="58" spans="1:14" s="30" customFormat="1" hidden="1" x14ac:dyDescent="0.2">
      <c r="A58" s="85"/>
      <c r="B58" s="31"/>
      <c r="C58" s="22"/>
      <c r="D58" s="31"/>
      <c r="E58" s="3"/>
      <c r="F58" s="1"/>
      <c r="G58" s="9"/>
      <c r="H58" s="9"/>
      <c r="I58" s="9"/>
      <c r="J58" s="9"/>
      <c r="K58" s="9"/>
      <c r="L58" s="9"/>
      <c r="M58" s="9"/>
      <c r="N58" s="37"/>
    </row>
    <row r="59" spans="1:14" s="30" customFormat="1" hidden="1" x14ac:dyDescent="0.2">
      <c r="A59" s="85"/>
      <c r="B59" s="31"/>
      <c r="C59" s="39"/>
      <c r="D59" s="6"/>
      <c r="E59" s="8"/>
      <c r="F59" s="1"/>
      <c r="G59" s="9"/>
      <c r="H59" s="9"/>
      <c r="I59" s="9"/>
      <c r="J59" s="9"/>
      <c r="K59" s="9"/>
      <c r="L59" s="9"/>
      <c r="M59" s="9"/>
      <c r="N59" s="37"/>
    </row>
    <row r="60" spans="1:14" s="30" customFormat="1" hidden="1" x14ac:dyDescent="0.2">
      <c r="A60" s="85"/>
      <c r="B60" s="31"/>
      <c r="C60" s="39"/>
      <c r="D60" s="6"/>
      <c r="E60" s="8"/>
      <c r="F60" s="1"/>
      <c r="G60" s="9"/>
      <c r="H60" s="9"/>
      <c r="I60" s="9"/>
      <c r="J60" s="9"/>
      <c r="K60" s="9"/>
      <c r="L60" s="9"/>
      <c r="M60" s="9"/>
      <c r="N60" s="37"/>
    </row>
    <row r="61" spans="1:14" s="30" customFormat="1" hidden="1" x14ac:dyDescent="0.2">
      <c r="A61" s="85"/>
      <c r="B61" s="31"/>
      <c r="C61" s="39"/>
      <c r="D61" s="6"/>
      <c r="E61" s="8"/>
      <c r="F61" s="13"/>
      <c r="G61" s="9"/>
      <c r="H61" s="9"/>
      <c r="I61" s="9"/>
      <c r="J61" s="9"/>
      <c r="K61" s="9"/>
      <c r="L61" s="9"/>
      <c r="M61" s="9"/>
      <c r="N61" s="37"/>
    </row>
    <row r="62" spans="1:14" s="30" customFormat="1" hidden="1" x14ac:dyDescent="0.2">
      <c r="A62" s="85"/>
      <c r="B62" s="31"/>
      <c r="C62" s="41"/>
      <c r="D62" s="31"/>
      <c r="E62" s="3"/>
      <c r="F62" s="13"/>
      <c r="G62" s="9"/>
      <c r="H62" s="9"/>
      <c r="I62" s="9"/>
      <c r="J62" s="9"/>
      <c r="K62" s="9"/>
      <c r="L62" s="9"/>
      <c r="M62" s="9"/>
      <c r="N62" s="37"/>
    </row>
    <row r="63" spans="1:14" s="30" customFormat="1" hidden="1" x14ac:dyDescent="0.2">
      <c r="A63" s="93"/>
      <c r="B63" s="34"/>
      <c r="C63" s="59"/>
      <c r="D63" s="33"/>
      <c r="E63" s="3"/>
      <c r="F63" s="2"/>
      <c r="G63" s="11"/>
      <c r="H63" s="9"/>
      <c r="I63" s="11"/>
      <c r="J63" s="9"/>
      <c r="K63" s="11"/>
      <c r="L63" s="9"/>
      <c r="M63" s="9"/>
      <c r="N63" s="37"/>
    </row>
    <row r="64" spans="1:14" s="30" customFormat="1" hidden="1" x14ac:dyDescent="0.2">
      <c r="A64" s="93"/>
      <c r="B64" s="33"/>
      <c r="C64" s="39"/>
      <c r="D64" s="6"/>
      <c r="E64" s="8"/>
      <c r="F64" s="13"/>
      <c r="G64" s="11"/>
      <c r="H64" s="9"/>
      <c r="I64" s="11"/>
      <c r="J64" s="9"/>
      <c r="K64" s="11"/>
      <c r="L64" s="9"/>
      <c r="M64" s="9"/>
      <c r="N64" s="37"/>
    </row>
    <row r="65" spans="1:14" s="30" customFormat="1" hidden="1" x14ac:dyDescent="0.2">
      <c r="A65" s="93"/>
      <c r="B65" s="33"/>
      <c r="C65" s="39"/>
      <c r="D65" s="6"/>
      <c r="E65" s="8"/>
      <c r="F65" s="13"/>
      <c r="G65" s="11"/>
      <c r="H65" s="9"/>
      <c r="I65" s="11"/>
      <c r="J65" s="9"/>
      <c r="K65" s="11"/>
      <c r="L65" s="9"/>
      <c r="M65" s="9"/>
      <c r="N65" s="37"/>
    </row>
    <row r="66" spans="1:14" s="30" customFormat="1" hidden="1" x14ac:dyDescent="0.2">
      <c r="A66" s="93"/>
      <c r="B66" s="33"/>
      <c r="C66" s="39"/>
      <c r="D66" s="6"/>
      <c r="E66" s="8"/>
      <c r="F66" s="13"/>
      <c r="G66" s="11"/>
      <c r="H66" s="9"/>
      <c r="I66" s="11"/>
      <c r="J66" s="9"/>
      <c r="K66" s="11"/>
      <c r="L66" s="9"/>
      <c r="M66" s="9"/>
      <c r="N66" s="37"/>
    </row>
    <row r="67" spans="1:14" s="30" customFormat="1" hidden="1" x14ac:dyDescent="0.2">
      <c r="A67" s="93"/>
      <c r="B67" s="33"/>
      <c r="C67" s="39"/>
      <c r="D67" s="6"/>
      <c r="E67" s="8"/>
      <c r="F67" s="13"/>
      <c r="G67" s="11"/>
      <c r="H67" s="9"/>
      <c r="I67" s="11"/>
      <c r="J67" s="9"/>
      <c r="K67" s="11"/>
      <c r="L67" s="9"/>
      <c r="M67" s="9"/>
      <c r="N67" s="37"/>
    </row>
    <row r="68" spans="1:14" s="30" customFormat="1" hidden="1" x14ac:dyDescent="0.2">
      <c r="A68" s="93"/>
      <c r="B68" s="34"/>
      <c r="C68" s="59"/>
      <c r="D68" s="33"/>
      <c r="E68" s="3"/>
      <c r="F68" s="2"/>
      <c r="G68" s="11"/>
      <c r="H68" s="9"/>
      <c r="I68" s="11"/>
      <c r="J68" s="9"/>
      <c r="K68" s="11"/>
      <c r="L68" s="9"/>
      <c r="M68" s="9"/>
      <c r="N68" s="37"/>
    </row>
    <row r="69" spans="1:14" s="30" customFormat="1" hidden="1" x14ac:dyDescent="0.2">
      <c r="A69" s="93"/>
      <c r="B69" s="33"/>
      <c r="C69" s="39"/>
      <c r="D69" s="6"/>
      <c r="E69" s="8"/>
      <c r="F69" s="10"/>
      <c r="G69" s="11"/>
      <c r="H69" s="9"/>
      <c r="I69" s="11"/>
      <c r="J69" s="9"/>
      <c r="K69" s="11"/>
      <c r="L69" s="9"/>
      <c r="M69" s="9"/>
      <c r="N69" s="37"/>
    </row>
    <row r="70" spans="1:14" s="30" customFormat="1" hidden="1" x14ac:dyDescent="0.2">
      <c r="A70" s="93"/>
      <c r="B70" s="33"/>
      <c r="C70" s="39"/>
      <c r="D70" s="6"/>
      <c r="E70" s="8"/>
      <c r="F70" s="10"/>
      <c r="G70" s="11"/>
      <c r="H70" s="9"/>
      <c r="I70" s="11"/>
      <c r="J70" s="9"/>
      <c r="K70" s="11"/>
      <c r="L70" s="9"/>
      <c r="M70" s="9"/>
      <c r="N70" s="37"/>
    </row>
    <row r="71" spans="1:14" s="30" customFormat="1" hidden="1" x14ac:dyDescent="0.2">
      <c r="A71" s="93"/>
      <c r="B71" s="33"/>
      <c r="C71" s="39"/>
      <c r="D71" s="7"/>
      <c r="E71" s="8"/>
      <c r="F71" s="10"/>
      <c r="G71" s="11"/>
      <c r="H71" s="9"/>
      <c r="I71" s="11"/>
      <c r="J71" s="9"/>
      <c r="K71" s="11"/>
      <c r="L71" s="9"/>
      <c r="M71" s="9"/>
      <c r="N71" s="37"/>
    </row>
    <row r="72" spans="1:14" s="30" customFormat="1" hidden="1" x14ac:dyDescent="0.2">
      <c r="A72" s="93"/>
      <c r="B72" s="31"/>
      <c r="C72" s="39"/>
      <c r="D72" s="6"/>
      <c r="E72" s="8"/>
      <c r="F72" s="10"/>
      <c r="G72" s="11"/>
      <c r="H72" s="9"/>
      <c r="I72" s="11"/>
      <c r="J72" s="9"/>
      <c r="K72" s="11"/>
      <c r="L72" s="9"/>
      <c r="M72" s="9"/>
      <c r="N72" s="37"/>
    </row>
    <row r="73" spans="1:14" s="30" customFormat="1" hidden="1" x14ac:dyDescent="0.2">
      <c r="A73" s="93"/>
      <c r="B73" s="31"/>
      <c r="C73" s="39"/>
      <c r="D73" s="6"/>
      <c r="E73" s="8"/>
      <c r="F73" s="10"/>
      <c r="G73" s="11"/>
      <c r="H73" s="9"/>
      <c r="I73" s="11"/>
      <c r="J73" s="9"/>
      <c r="K73" s="11"/>
      <c r="L73" s="9"/>
      <c r="M73" s="9"/>
      <c r="N73" s="37"/>
    </row>
    <row r="74" spans="1:14" s="30" customFormat="1" hidden="1" x14ac:dyDescent="0.2">
      <c r="A74" s="93"/>
      <c r="B74" s="31"/>
      <c r="C74" s="39"/>
      <c r="D74" s="6"/>
      <c r="E74" s="8"/>
      <c r="F74" s="10"/>
      <c r="G74" s="11"/>
      <c r="H74" s="9"/>
      <c r="I74" s="11"/>
      <c r="J74" s="9"/>
      <c r="K74" s="11"/>
      <c r="L74" s="9"/>
      <c r="M74" s="9"/>
      <c r="N74" s="37"/>
    </row>
    <row r="75" spans="1:14" s="30" customFormat="1" hidden="1" x14ac:dyDescent="0.2">
      <c r="A75" s="93"/>
      <c r="B75" s="31"/>
      <c r="C75" s="39"/>
      <c r="D75" s="6"/>
      <c r="E75" s="8"/>
      <c r="F75" s="10"/>
      <c r="G75" s="9"/>
      <c r="H75" s="9"/>
      <c r="I75" s="9"/>
      <c r="J75" s="9"/>
      <c r="K75" s="9"/>
      <c r="L75" s="9"/>
      <c r="M75" s="9"/>
      <c r="N75" s="37"/>
    </row>
    <row r="76" spans="1:14" x14ac:dyDescent="0.25">
      <c r="A76" s="60"/>
      <c r="B76" s="33"/>
      <c r="C76" s="53" t="s">
        <v>25</v>
      </c>
      <c r="D76" s="34"/>
      <c r="E76" s="2"/>
      <c r="F76" s="61"/>
      <c r="G76" s="62"/>
      <c r="H76" s="62"/>
      <c r="I76" s="62"/>
      <c r="J76" s="62"/>
      <c r="K76" s="62"/>
      <c r="L76" s="62"/>
      <c r="M76" s="62"/>
    </row>
    <row r="77" spans="1:14" ht="31.5" x14ac:dyDescent="0.25">
      <c r="A77" s="44"/>
      <c r="B77" s="16"/>
      <c r="C77" s="63" t="s">
        <v>52</v>
      </c>
      <c r="D77" s="16"/>
      <c r="E77" s="19"/>
      <c r="F77" s="64" t="s">
        <v>79</v>
      </c>
      <c r="G77" s="17"/>
      <c r="H77" s="17"/>
      <c r="I77" s="17"/>
      <c r="J77" s="17"/>
      <c r="K77" s="17"/>
      <c r="L77" s="17"/>
      <c r="M77" s="18"/>
    </row>
    <row r="78" spans="1:14" x14ac:dyDescent="0.25">
      <c r="A78" s="44"/>
      <c r="B78" s="16"/>
      <c r="C78" s="15" t="s">
        <v>22</v>
      </c>
      <c r="D78" s="16"/>
      <c r="E78" s="19"/>
      <c r="F78" s="19"/>
      <c r="G78" s="17"/>
      <c r="H78" s="17"/>
      <c r="I78" s="17"/>
      <c r="J78" s="17"/>
      <c r="K78" s="17"/>
      <c r="L78" s="17"/>
      <c r="M78" s="18"/>
    </row>
    <row r="79" spans="1:14" x14ac:dyDescent="0.25">
      <c r="A79" s="65"/>
      <c r="B79" s="66"/>
      <c r="C79" s="67" t="s">
        <v>23</v>
      </c>
      <c r="D79" s="68"/>
      <c r="E79" s="69"/>
      <c r="F79" s="70" t="s">
        <v>79</v>
      </c>
      <c r="G79" s="71"/>
      <c r="H79" s="71"/>
      <c r="I79" s="71"/>
      <c r="J79" s="71"/>
      <c r="K79" s="71"/>
      <c r="L79" s="71"/>
      <c r="M79" s="71"/>
    </row>
    <row r="80" spans="1:14" x14ac:dyDescent="0.25">
      <c r="A80" s="23"/>
      <c r="B80" s="24"/>
      <c r="C80" s="15" t="s">
        <v>22</v>
      </c>
      <c r="D80" s="25"/>
      <c r="E80" s="27"/>
      <c r="F80" s="20"/>
      <c r="G80" s="26"/>
      <c r="H80" s="26"/>
      <c r="I80" s="26"/>
      <c r="J80" s="26"/>
      <c r="K80" s="26"/>
      <c r="L80" s="26"/>
      <c r="M80" s="26"/>
    </row>
    <row r="81" spans="1:14" x14ac:dyDescent="0.25">
      <c r="A81" s="23"/>
      <c r="B81" s="24"/>
      <c r="C81" s="72" t="s">
        <v>21</v>
      </c>
      <c r="D81" s="25"/>
      <c r="E81" s="27"/>
      <c r="F81" s="20" t="s">
        <v>79</v>
      </c>
      <c r="G81" s="26"/>
      <c r="H81" s="26"/>
      <c r="I81" s="26"/>
      <c r="J81" s="26"/>
      <c r="K81" s="26"/>
      <c r="L81" s="26"/>
      <c r="M81" s="26"/>
    </row>
    <row r="82" spans="1:14" x14ac:dyDescent="0.25">
      <c r="A82" s="23"/>
      <c r="B82" s="24"/>
      <c r="C82" s="15" t="s">
        <v>22</v>
      </c>
      <c r="D82" s="25"/>
      <c r="E82" s="27"/>
      <c r="F82" s="20"/>
      <c r="G82" s="26"/>
      <c r="H82" s="26"/>
      <c r="I82" s="26"/>
      <c r="J82" s="26"/>
      <c r="K82" s="26"/>
      <c r="L82" s="26"/>
      <c r="M82" s="73"/>
    </row>
    <row r="83" spans="1:14" x14ac:dyDescent="0.25">
      <c r="A83" s="21"/>
      <c r="B83" s="33"/>
      <c r="C83" s="28" t="s">
        <v>1</v>
      </c>
      <c r="D83" s="34"/>
      <c r="E83" s="13"/>
      <c r="F83" s="74">
        <v>0.05</v>
      </c>
      <c r="G83" s="11"/>
      <c r="H83" s="11"/>
      <c r="I83" s="11"/>
      <c r="J83" s="11"/>
      <c r="K83" s="11"/>
      <c r="L83" s="11"/>
      <c r="M83" s="11"/>
    </row>
    <row r="84" spans="1:14" x14ac:dyDescent="0.25">
      <c r="A84" s="21"/>
      <c r="B84" s="33"/>
      <c r="C84" s="15" t="s">
        <v>22</v>
      </c>
      <c r="D84" s="34"/>
      <c r="E84" s="13"/>
      <c r="F84" s="2"/>
      <c r="G84" s="11"/>
      <c r="H84" s="11"/>
      <c r="I84" s="11"/>
      <c r="J84" s="11"/>
      <c r="K84" s="11"/>
      <c r="L84" s="11"/>
      <c r="M84" s="11"/>
    </row>
    <row r="85" spans="1:14" hidden="1" x14ac:dyDescent="0.25">
      <c r="A85" s="23"/>
      <c r="B85" s="24"/>
      <c r="C85" s="14" t="s">
        <v>42</v>
      </c>
      <c r="D85" s="25"/>
      <c r="E85" s="27"/>
      <c r="F85" s="75">
        <v>0</v>
      </c>
      <c r="G85" s="26"/>
      <c r="H85" s="26"/>
      <c r="I85" s="26"/>
      <c r="J85" s="73"/>
      <c r="K85" s="26"/>
      <c r="L85" s="26"/>
      <c r="M85" s="26"/>
      <c r="N85" s="46"/>
    </row>
    <row r="86" spans="1:14" hidden="1" x14ac:dyDescent="0.25">
      <c r="A86" s="23"/>
      <c r="B86" s="24"/>
      <c r="C86" s="15" t="s">
        <v>22</v>
      </c>
      <c r="D86" s="25"/>
      <c r="E86" s="27"/>
      <c r="F86" s="20"/>
      <c r="G86" s="26"/>
      <c r="H86" s="26"/>
      <c r="I86" s="26"/>
      <c r="J86" s="17"/>
      <c r="K86" s="26"/>
      <c r="L86" s="26"/>
      <c r="M86" s="26"/>
      <c r="N86" s="46"/>
    </row>
    <row r="87" spans="1:14" x14ac:dyDescent="0.25">
      <c r="A87" s="21"/>
      <c r="B87" s="33"/>
      <c r="C87" s="28" t="s">
        <v>2</v>
      </c>
      <c r="D87" s="34"/>
      <c r="E87" s="13"/>
      <c r="F87" s="2" t="s">
        <v>37</v>
      </c>
      <c r="G87" s="11"/>
      <c r="H87" s="11"/>
      <c r="I87" s="11"/>
      <c r="J87" s="11"/>
      <c r="K87" s="11"/>
      <c r="L87" s="11"/>
      <c r="M87" s="11"/>
      <c r="N87" s="46"/>
    </row>
    <row r="88" spans="1:14" ht="31.5" x14ac:dyDescent="0.25">
      <c r="A88" s="44"/>
      <c r="B88" s="4"/>
      <c r="C88" s="53" t="s">
        <v>43</v>
      </c>
      <c r="D88" s="4"/>
      <c r="E88" s="12"/>
      <c r="F88" s="12"/>
      <c r="G88" s="76"/>
      <c r="H88" s="76"/>
      <c r="I88" s="76"/>
      <c r="J88" s="76"/>
      <c r="K88" s="76"/>
      <c r="L88" s="76"/>
      <c r="M88" s="73">
        <v>11427</v>
      </c>
      <c r="N88" s="46"/>
    </row>
    <row r="89" spans="1:14" x14ac:dyDescent="0.25">
      <c r="N89" s="46"/>
    </row>
  </sheetData>
  <mergeCells count="20">
    <mergeCell ref="A39:A46"/>
    <mergeCell ref="A47:A52"/>
    <mergeCell ref="A53:A62"/>
    <mergeCell ref="A63:A67"/>
    <mergeCell ref="A68:A75"/>
    <mergeCell ref="A17:A32"/>
    <mergeCell ref="A33:A38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F7:F8"/>
    <mergeCell ref="E7:E8"/>
  </mergeCells>
  <pageMargins left="0.35433070866141736" right="0.15748031496062992" top="0.51181102362204722" bottom="0.31496062992125984" header="0.39370078740157483" footer="0.15748031496062992"/>
  <pageSetup paperSize="9" scale="8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2023-12-07T07:55:18Z</dcterms:modified>
</cp:coreProperties>
</file>