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NDEREBI 2013 WELI\სველი წერტილების რეაბილიტაცია 40500 ლარი 2023 წელი\"/>
    </mc:Choice>
  </mc:AlternateContent>
  <bookViews>
    <workbookView xWindow="0" yWindow="0" windowWidth="28800" windowHeight="12300"/>
  </bookViews>
  <sheets>
    <sheet name="კრებსითი" sheetId="3" r:id="rId1"/>
    <sheet name="1" sheetId="1" r:id="rId2"/>
    <sheet name="2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1" l="1"/>
  <c r="E117" i="1"/>
  <c r="E118" i="1"/>
  <c r="E120" i="1"/>
  <c r="E121" i="1"/>
  <c r="E122" i="1"/>
  <c r="E124" i="1"/>
  <c r="E125" i="1"/>
  <c r="E147" i="1"/>
  <c r="E148" i="1"/>
  <c r="E150" i="1"/>
  <c r="E151" i="1"/>
  <c r="E153" i="1"/>
  <c r="E154" i="1"/>
  <c r="E156" i="1"/>
  <c r="E11" i="1"/>
  <c r="E13" i="1"/>
  <c r="E14" i="1"/>
  <c r="E16" i="1"/>
  <c r="E17" i="1"/>
  <c r="E19" i="1"/>
  <c r="E20" i="1"/>
  <c r="E22" i="1"/>
  <c r="E23" i="1"/>
  <c r="E25" i="1"/>
  <c r="E26" i="1"/>
  <c r="E28" i="1"/>
  <c r="E30" i="1"/>
  <c r="E32" i="1"/>
  <c r="E34" i="1"/>
  <c r="E36" i="1"/>
  <c r="E38" i="1"/>
  <c r="E222" i="2"/>
  <c r="E224" i="2" s="1"/>
  <c r="E215" i="2"/>
  <c r="E216" i="2" s="1"/>
  <c r="E214" i="2"/>
  <c r="E213" i="2"/>
  <c r="E211" i="2"/>
  <c r="E210" i="2"/>
  <c r="E208" i="2"/>
  <c r="E207" i="2"/>
  <c r="E205" i="2"/>
  <c r="E204" i="2"/>
  <c r="E202" i="2"/>
  <c r="E201" i="2"/>
  <c r="E199" i="2"/>
  <c r="E198" i="2"/>
  <c r="E196" i="2"/>
  <c r="E195" i="2"/>
  <c r="E193" i="2"/>
  <c r="E192" i="2"/>
  <c r="E190" i="2"/>
  <c r="E189" i="2"/>
  <c r="E187" i="2"/>
  <c r="E186" i="2"/>
  <c r="E178" i="2"/>
  <c r="E167" i="2"/>
  <c r="E173" i="2" s="1"/>
  <c r="E166" i="2"/>
  <c r="E165" i="2"/>
  <c r="E163" i="2"/>
  <c r="E162" i="2"/>
  <c r="E160" i="2"/>
  <c r="E159" i="2"/>
  <c r="E157" i="2"/>
  <c r="E156" i="2"/>
  <c r="E154" i="2"/>
  <c r="E153" i="2"/>
  <c r="E151" i="2"/>
  <c r="E150" i="2"/>
  <c r="E148" i="2"/>
  <c r="E147" i="2"/>
  <c r="E145" i="2"/>
  <c r="E144" i="2"/>
  <c r="E142" i="2"/>
  <c r="E141" i="2"/>
  <c r="E139" i="2"/>
  <c r="E138" i="2"/>
  <c r="E136" i="2"/>
  <c r="E135" i="2"/>
  <c r="E133" i="2"/>
  <c r="E132" i="2"/>
  <c r="E129" i="2"/>
  <c r="E128" i="2"/>
  <c r="E127" i="2"/>
  <c r="E125" i="2"/>
  <c r="E124" i="2"/>
  <c r="E122" i="2"/>
  <c r="E121" i="2"/>
  <c r="E120" i="2"/>
  <c r="E118" i="2"/>
  <c r="E117" i="2"/>
  <c r="E115" i="2"/>
  <c r="E114" i="2"/>
  <c r="E112" i="2"/>
  <c r="E111" i="2"/>
  <c r="E109" i="2"/>
  <c r="E108" i="2"/>
  <c r="E106" i="2"/>
  <c r="E105" i="2"/>
  <c r="E97" i="2"/>
  <c r="E96" i="2"/>
  <c r="E94" i="2"/>
  <c r="E93" i="2"/>
  <c r="E91" i="2"/>
  <c r="E90" i="2"/>
  <c r="E88" i="2"/>
  <c r="E87" i="2"/>
  <c r="E85" i="2"/>
  <c r="E83" i="2"/>
  <c r="E81" i="2"/>
  <c r="E80" i="2"/>
  <c r="E79" i="2"/>
  <c r="E78" i="2"/>
  <c r="E77" i="2"/>
  <c r="E76" i="2"/>
  <c r="E74" i="2"/>
  <c r="E73" i="2"/>
  <c r="E71" i="2"/>
  <c r="E70" i="2"/>
  <c r="E68" i="2"/>
  <c r="E66" i="2"/>
  <c r="E65" i="2"/>
  <c r="E63" i="2"/>
  <c r="E62" i="2"/>
  <c r="E60" i="2"/>
  <c r="E58" i="2"/>
  <c r="E57" i="2"/>
  <c r="E55" i="2"/>
  <c r="E54" i="2"/>
  <c r="E53" i="2"/>
  <c r="E51" i="2"/>
  <c r="E50" i="2"/>
  <c r="E49" i="2"/>
  <c r="E39" i="2"/>
  <c r="E40" i="2" s="1"/>
  <c r="E38" i="2"/>
  <c r="E36" i="2"/>
  <c r="E34" i="2"/>
  <c r="E32" i="2"/>
  <c r="E30" i="2"/>
  <c r="E28" i="2"/>
  <c r="E26" i="2"/>
  <c r="E25" i="2"/>
  <c r="E23" i="2"/>
  <c r="E22" i="2"/>
  <c r="E20" i="2"/>
  <c r="E19" i="2"/>
  <c r="E17" i="2"/>
  <c r="E16" i="2"/>
  <c r="E14" i="2"/>
  <c r="E13" i="2"/>
  <c r="E11" i="2"/>
  <c r="E167" i="1"/>
  <c r="E39" i="1"/>
  <c r="E41" i="1" s="1"/>
  <c r="E214" i="1"/>
  <c r="E205" i="1"/>
  <c r="E202" i="1"/>
  <c r="E196" i="1"/>
  <c r="E187" i="1"/>
  <c r="E190" i="1"/>
  <c r="E178" i="1"/>
  <c r="E166" i="1"/>
  <c r="E160" i="1"/>
  <c r="E157" i="1"/>
  <c r="E159" i="1"/>
  <c r="E142" i="1"/>
  <c r="E141" i="1"/>
  <c r="E139" i="1"/>
  <c r="E136" i="1"/>
  <c r="E129" i="1"/>
  <c r="E114" i="1"/>
  <c r="E106" i="1"/>
  <c r="E97" i="1"/>
  <c r="E88" i="1"/>
  <c r="E87" i="1"/>
  <c r="E91" i="1"/>
  <c r="E85" i="1"/>
  <c r="E78" i="1"/>
  <c r="E81" i="1"/>
  <c r="E74" i="1"/>
  <c r="E71" i="1"/>
  <c r="E70" i="1"/>
  <c r="E68" i="1"/>
  <c r="E58" i="1"/>
  <c r="E55" i="1"/>
  <c r="E227" i="2" l="1"/>
  <c r="E221" i="2"/>
  <c r="E217" i="2"/>
  <c r="E40" i="1"/>
  <c r="E168" i="2"/>
  <c r="E41" i="2"/>
  <c r="E169" i="2"/>
  <c r="E223" i="2"/>
  <c r="E186" i="1"/>
  <c r="E49" i="1"/>
  <c r="E109" i="1"/>
  <c r="E204" i="1"/>
  <c r="E76" i="1"/>
  <c r="E138" i="1"/>
  <c r="E60" i="1"/>
  <c r="E165" i="1"/>
  <c r="E189" i="1"/>
  <c r="E173" i="1"/>
  <c r="E73" i="1"/>
  <c r="E108" i="1"/>
  <c r="E144" i="1"/>
  <c r="E207" i="1"/>
  <c r="E77" i="1"/>
  <c r="E111" i="1"/>
  <c r="E145" i="1"/>
  <c r="E208" i="1"/>
  <c r="E115" i="1"/>
  <c r="E80" i="1"/>
  <c r="E215" i="1"/>
  <c r="E224" i="1"/>
  <c r="E223" i="1"/>
  <c r="E227" i="1"/>
  <c r="E210" i="1"/>
  <c r="E211" i="1"/>
  <c r="E213" i="1"/>
  <c r="E198" i="1"/>
  <c r="E199" i="1"/>
  <c r="E201" i="1"/>
  <c r="E192" i="1"/>
  <c r="E193" i="1"/>
  <c r="E195" i="1"/>
  <c r="E162" i="1"/>
  <c r="E163" i="1"/>
  <c r="E132" i="1"/>
  <c r="E105" i="1"/>
  <c r="E112" i="1"/>
  <c r="E127" i="1"/>
  <c r="E133" i="1"/>
  <c r="E128" i="1"/>
  <c r="E135" i="1"/>
  <c r="E93" i="1"/>
  <c r="E94" i="1"/>
  <c r="E96" i="1"/>
  <c r="E83" i="1"/>
  <c r="E62" i="1"/>
  <c r="E63" i="1"/>
  <c r="E65" i="1"/>
  <c r="E66" i="1"/>
  <c r="E57" i="1"/>
  <c r="E50" i="1"/>
  <c r="E51" i="1"/>
  <c r="E53" i="1"/>
  <c r="E54" i="1"/>
  <c r="E221" i="1" l="1"/>
  <c r="E168" i="1"/>
  <c r="E169" i="1"/>
  <c r="E217" i="1"/>
  <c r="E216" i="1"/>
</calcChain>
</file>

<file path=xl/sharedStrings.xml><?xml version="1.0" encoding="utf-8"?>
<sst xmlns="http://schemas.openxmlformats.org/spreadsheetml/2006/main" count="877" uniqueCount="145">
  <si>
    <t>kedlebidan keramikuli filebis demontaJi</t>
  </si>
  <si>
    <t>m2</t>
  </si>
  <si>
    <t xml:space="preserve">Sromis danaxarjebi  </t>
  </si>
  <si>
    <t>kac/sT</t>
  </si>
  <si>
    <t>kedlebidan nalesis moxsna</t>
  </si>
  <si>
    <t>sxva manqana</t>
  </si>
  <si>
    <t>lari</t>
  </si>
  <si>
    <t>metlaxis iatakis demontaJi</t>
  </si>
  <si>
    <t xml:space="preserve">arsebuli cementis moWimvis ayra </t>
  </si>
  <si>
    <t>Sekiduli Weris demontaJi</t>
  </si>
  <si>
    <t>karis blokis demontaJi</t>
  </si>
  <si>
    <t>unitazis demontaJi</t>
  </si>
  <si>
    <t>cali</t>
  </si>
  <si>
    <t>xelsabanis demontaJi</t>
  </si>
  <si>
    <t>wylis sistemis sruli demontaJi</t>
  </si>
  <si>
    <t>sakanalizacio sistemis sruli demontaJi</t>
  </si>
  <si>
    <t>eleqtroqselis sruli demontaJi</t>
  </si>
  <si>
    <t>Senobis gasufTaveba samSeneblo nagvisagan</t>
  </si>
  <si>
    <t>t</t>
  </si>
  <si>
    <t xml:space="preserve">Sromis danaxarjebi </t>
  </si>
  <si>
    <t>samSeneblo nagvis datvirTva xeliT avtoTviTmclelze</t>
  </si>
  <si>
    <t xml:space="preserve">samSeneblo nagvis gatana 5 km-ze </t>
  </si>
  <si>
    <t>jami</t>
  </si>
  <si>
    <t>zednadebi xarjebi</t>
  </si>
  <si>
    <t>kedlebis Selesva cementis xsnariT</t>
  </si>
  <si>
    <t>xsnaris tumbo 1m3/sT</t>
  </si>
  <si>
    <t>manq/sT</t>
  </si>
  <si>
    <t>masala:</t>
  </si>
  <si>
    <t>cementis xsnari 1:3</t>
  </si>
  <si>
    <t>m3</t>
  </si>
  <si>
    <t>liTonis bade</t>
  </si>
  <si>
    <t>sxva masala</t>
  </si>
  <si>
    <t>kar-fanjrebis ferdoebis Selesva cementis xsnariT</t>
  </si>
  <si>
    <t xml:space="preserve">sxvadasxva manqanebi normiT </t>
  </si>
  <si>
    <t>webocementi</t>
  </si>
  <si>
    <t>kg</t>
  </si>
  <si>
    <t>moWiquli fila</t>
  </si>
  <si>
    <t>sxvadasxva masala normiT</t>
  </si>
  <si>
    <t>cementis moWimvis mowyoba sisqiT 40mm</t>
  </si>
  <si>
    <t>Sromis danaxarjebi 0,188+0,0034X4=</t>
  </si>
  <si>
    <t>sxvadasxva manqanebi normiT 0,0095+0,0023X4=</t>
  </si>
  <si>
    <t>iatakis dageba metlaxis filebiT</t>
  </si>
  <si>
    <t>metlaxis filebi</t>
  </si>
  <si>
    <t xml:space="preserve">"barisoli"-s Sekiduli Weri </t>
  </si>
  <si>
    <t xml:space="preserve">"barisoli"-s SekiduliEWeris mowyoba </t>
  </si>
  <si>
    <t xml:space="preserve">izoaluminis samkameriani karis montaJi da Rirebuleba </t>
  </si>
  <si>
    <t>izoaluminis samkameriani kari</t>
  </si>
  <si>
    <t xml:space="preserve">metaloplastmasis karis montaJi da Rirebuleba </t>
  </si>
  <si>
    <t>metaloplastmasis kari</t>
  </si>
  <si>
    <t>polipropilenis wyalsadenis mili d=50mm-mde</t>
  </si>
  <si>
    <t>grZ.m</t>
  </si>
  <si>
    <t xml:space="preserve">sxva manqana </t>
  </si>
  <si>
    <t>plastmasis mili d=20mm</t>
  </si>
  <si>
    <t>ventili d=50mm-mde</t>
  </si>
  <si>
    <t xml:space="preserve">sxva manqana  </t>
  </si>
  <si>
    <t>ventili d=20mm</t>
  </si>
  <si>
    <t>kanalizaciis plastmasis mili d=50mm</t>
  </si>
  <si>
    <t>mili d=50mm</t>
  </si>
  <si>
    <t>samagri</t>
  </si>
  <si>
    <t>kanalizaciis sqelkedliani plastmasis mili d=100mm</t>
  </si>
  <si>
    <t>sqelkedliani mili d=100mm</t>
  </si>
  <si>
    <t>fasonuri nawilebi</t>
  </si>
  <si>
    <t>kompl</t>
  </si>
  <si>
    <t xml:space="preserve">xelsabani </t>
  </si>
  <si>
    <t>Semrevi</t>
  </si>
  <si>
    <t xml:space="preserve">unitazis (Camrecxi avziT) mowyoba </t>
  </si>
  <si>
    <t>trapi nikelis d=50mm sifoniT</t>
  </si>
  <si>
    <t>trapi nikelis d=50mm</t>
  </si>
  <si>
    <t xml:space="preserve">burTuliani plastmasis ventilis montaJi </t>
  </si>
  <si>
    <t>burT. plast. ventili d=20mm</t>
  </si>
  <si>
    <t>burT. plast. ventili d=25mm</t>
  </si>
  <si>
    <t>plastmasis fasonuri nawilebi</t>
  </si>
  <si>
    <t xml:space="preserve">samagrebi d=20,20,25,32,40 mm </t>
  </si>
  <si>
    <t>quro gare xraxniT liT/plast d=15/20</t>
  </si>
  <si>
    <t>sistemis hidravlikuri  gamocda</t>
  </si>
  <si>
    <t>erTj</t>
  </si>
  <si>
    <t>Sromis danaxarjebi</t>
  </si>
  <si>
    <t>el.fari</t>
  </si>
  <si>
    <t>avtomaturi gamomrTveli 16a-iani, 1 faza</t>
  </si>
  <si>
    <t>avtomaturi gamomrTveli</t>
  </si>
  <si>
    <t>saStefselo rozeti mesame damamiwebeli kontaqtiT 220v</t>
  </si>
  <si>
    <t>saStefselo rozeti mesame damamiwebeli kontaqtiT</t>
  </si>
  <si>
    <t>erTpolusiani gamomrTveli 220v Zabvaze erTklaviSiani</t>
  </si>
  <si>
    <t>gamomrTveli</t>
  </si>
  <si>
    <t xml:space="preserve">spilenZis kabelis montaJi nalesis qveS  </t>
  </si>
  <si>
    <t>spilenZis kabeli kveTiT 3X1,5mm2</t>
  </si>
  <si>
    <t>spilenZis kabeli kveTiT 3X2,5mm2</t>
  </si>
  <si>
    <t>viniplastis mili d=15-20mm</t>
  </si>
  <si>
    <t>gamanawilebeli kolofi</t>
  </si>
  <si>
    <t xml:space="preserve">jami </t>
  </si>
  <si>
    <t>#</t>
  </si>
  <si>
    <t>ganz.</t>
  </si>
  <si>
    <t>normatiuli</t>
  </si>
  <si>
    <t>s a m u S a o T a</t>
  </si>
  <si>
    <t>resursi</t>
  </si>
  <si>
    <t>d a s a x e l e b a</t>
  </si>
  <si>
    <t>erT.-ze</t>
  </si>
  <si>
    <t>sul</t>
  </si>
  <si>
    <t xml:space="preserve">kedlebis mopirkeTeba moWiquli filebiT webocementze </t>
  </si>
  <si>
    <t>cementis xsnari m100 0,0204+0,0051X4=</t>
  </si>
  <si>
    <t xml:space="preserve"> plastmasis milebi d=25mm</t>
  </si>
  <si>
    <t xml:space="preserve"> polieTilenis mili დ=25mm</t>
  </si>
  <si>
    <t xml:space="preserve"> plastmasis milebi d=20mm</t>
  </si>
  <si>
    <t xml:space="preserve"> polieTilenis mili დ=20mm</t>
  </si>
  <si>
    <t>Semyvan-gamanawilebeli karadis mowyoba</t>
  </si>
  <si>
    <t>led sanaTi</t>
  </si>
  <si>
    <t xml:space="preserve">sanaTi </t>
  </si>
  <si>
    <t>viniplastis milis montaJi d=-20mm</t>
  </si>
  <si>
    <t>sul jami</t>
  </si>
  <si>
    <t>gauTvaliswinebeli xarji</t>
  </si>
  <si>
    <t>dRg</t>
  </si>
  <si>
    <t>pr</t>
  </si>
  <si>
    <t>kuTxe</t>
  </si>
  <si>
    <t>erT fasi</t>
  </si>
  <si>
    <t>erT. fasi</t>
  </si>
  <si>
    <t>izoaluminis samkameriani kari Termo sistema</t>
  </si>
  <si>
    <t>viniplastis mili d=20mm</t>
  </si>
  <si>
    <t>კომპ</t>
  </si>
  <si>
    <t>%</t>
  </si>
  <si>
    <t>შენიშვნა: 1. წინადადების წარდგენის ეტაპზე ატვირთული ხარჯთაღიცხვაში მითითებული ერთეულის ღირებულებების გაზრდა დაუშვებელია ხარჯთაღრიცხვის დაზუსტების მოთხოვნის შემთხვევაში.</t>
  </si>
  <si>
    <t>2. იმ შემთხვევაში თუ სატენდერო დოკუმენტაციაში შესყიდვის ობიექტის ტექნიკური და ხარისხობრივი მაჩვენებლების აღწერისას გამოყენებული იქნება სასაქონლო ნიშანი, მოდელი, პატენტი ან მწარმოებელი კომპანია, ასეთ შემთხვევაში აღნიშნული ტერმინები გამოყენებული არის „მსგავსისა“ და „ეკვივალენტურის“ მნიშვნელობით.</t>
  </si>
  <si>
    <t>4. სასურველია პრეტენდენტის მიერ მითითებული ერთეულის ფასები/ღირებულებები დამრგვალებული იყოს მეასედის ფარგლებში.</t>
  </si>
  <si>
    <t>5. სათაურების პოზიციები არ ფასდება</t>
  </si>
  <si>
    <t>მე-3 სართულზე სველი წერილტილის რეაბილიტაციის ხარჯთაღრიცხვა</t>
  </si>
  <si>
    <t>თავი 1. მოსამზადებელი სამუშაოები</t>
  </si>
  <si>
    <t>გეგმიური დაგოვება</t>
  </si>
  <si>
    <t>თავი 2. samSeneblo samuSaoebi</t>
  </si>
  <si>
    <t>თავი 3 santeqnikuri samuSaoebi</t>
  </si>
  <si>
    <t>xelsabani niJaris mowyoba  შემსყიდველთან შეთანხმები</t>
  </si>
  <si>
    <t>Semrevis mowyoba xelsabanisaTvis შემსყიდველთან შეთანხმები</t>
  </si>
  <si>
    <t xml:space="preserve">unitazi (Camrecxi avziT) </t>
  </si>
  <si>
    <t>თავი 4. eleqtrosamontaJo samuSaoebi</t>
  </si>
  <si>
    <t>zednadebi xarjebi ელ. სამონტაჟო სამუშაოებზე, მუშახელის ძირითადი ხელფასიდან</t>
  </si>
  <si>
    <t>ხელის საშრობი  (წონა არაუმეტეს 5 კგ.  ძაბვა	220 v. სიმძლავრე არანაკლებ 	2500 W გამათბობელი ელემენტის სიმძლავრე არანაკლებ 	2500 W-11 A ეფექტური ჰაერის დინება არანაკლებ 	135 მ³ / სთ ჰაერის ტემპერატურა არანაკლებ 	61° ზომები არაუმეტეს 	25სმ x 29სმ x 22 სმ)  უჟანგავი ფოლადის კორპუსით</t>
  </si>
  <si>
    <t>დისპენსერი თხევადი საპნის, უჟანგავი მეტალის ზომა არაუმეტეს 15x10სმ</t>
  </si>
  <si>
    <t>3. გაუთვალისწინებელი ხარჯის და დღგ-ს პროცენტულობა უცვლელია, ზედნადების ხარჯები სამშენებლო სამუშაოებზე არ უნდა აღემატებოდეს 10%-ს, გეგმიური დაგროვება 8%-ს და ზედნადების ხარჯები ელ. სამონტაჟო სამუშაოებზე, მუშახელის ძირითადი ხელფასიდან 75%-ს.</t>
  </si>
  <si>
    <t>გეგმიური დაგროვება</t>
  </si>
  <si>
    <t>xelsabani niJaris mowyoba შემსყიდველთან შეთანხმებით</t>
  </si>
  <si>
    <t>Semrevis mowyoba xelsabanisaTvis შემსყიდველთან შეთანხმებით</t>
  </si>
  <si>
    <t>მე- 4 სართულზე სველი წერტილის რეაბილიტაციის ხარჯთაღრიცხვა</t>
  </si>
  <si>
    <t>კრებსითი ხარჯთაღრიცხვა</t>
  </si>
  <si>
    <t>დასახელება</t>
  </si>
  <si>
    <t>ღირებულება ₾</t>
  </si>
  <si>
    <t>მე-3 სართულზე სველი წერილტილის რეაბილიტაცია</t>
  </si>
  <si>
    <t>მე-4 სართულზე სველი წერილტილის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</si>
</sst>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37]yyyy\ &quot;წლის&quot;\ dd\ mm\,\ dddd"/>
    <numFmt numFmtId="165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cadNusx"/>
    </font>
    <font>
      <sz val="10"/>
      <name val="Times New Roman"/>
      <family val="1"/>
    </font>
    <font>
      <b/>
      <sz val="10"/>
      <name val="AcadNusx"/>
    </font>
    <font>
      <b/>
      <sz val="10"/>
      <name val="AcadMtavr"/>
    </font>
    <font>
      <b/>
      <sz val="10"/>
      <name val="Times New Roman"/>
      <family val="1"/>
    </font>
    <font>
      <sz val="10"/>
      <color rgb="FFFF0000"/>
      <name val="AcadNusx"/>
    </font>
    <font>
      <i/>
      <sz val="10"/>
      <name val="AcadNusx"/>
    </font>
    <font>
      <sz val="10"/>
      <color indexed="8"/>
      <name val="AcadNusx"/>
    </font>
    <font>
      <sz val="12"/>
      <color rgb="FF2F2F2F"/>
      <name val="MT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  <charset val="204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53">
    <xf numFmtId="0" fontId="0" fillId="0" borderId="0" xfId="0"/>
    <xf numFmtId="0" fontId="3" fillId="0" borderId="5" xfId="3" applyFont="1" applyBorder="1" applyAlignment="1">
      <alignment horizontal="center" vertical="top" wrapText="1"/>
    </xf>
    <xf numFmtId="0" fontId="3" fillId="0" borderId="5" xfId="3" applyFont="1" applyBorder="1" applyAlignment="1">
      <alignment horizontal="left" vertical="top" wrapText="1"/>
    </xf>
    <xf numFmtId="43" fontId="3" fillId="0" borderId="5" xfId="1" applyFont="1" applyFill="1" applyBorder="1" applyAlignment="1" applyProtection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9" fontId="6" fillId="0" borderId="5" xfId="2" applyFont="1" applyFill="1" applyBorder="1" applyAlignment="1" applyProtection="1">
      <alignment horizontal="center" vertical="center"/>
    </xf>
    <xf numFmtId="43" fontId="4" fillId="0" borderId="5" xfId="1" applyFont="1" applyFill="1" applyBorder="1" applyAlignment="1" applyProtection="1">
      <alignment vertical="center"/>
    </xf>
    <xf numFmtId="43" fontId="3" fillId="0" borderId="5" xfId="1" applyFont="1" applyFill="1" applyBorder="1" applyAlignment="1" applyProtection="1">
      <alignment vertical="center"/>
    </xf>
    <xf numFmtId="43" fontId="5" fillId="0" borderId="5" xfId="1" applyFont="1" applyFill="1" applyBorder="1" applyAlignment="1" applyProtection="1">
      <alignment vertical="center"/>
    </xf>
    <xf numFmtId="43" fontId="5" fillId="0" borderId="5" xfId="1" applyFont="1" applyFill="1" applyBorder="1" applyAlignment="1" applyProtection="1">
      <alignment vertical="center" wrapText="1"/>
    </xf>
    <xf numFmtId="165" fontId="3" fillId="0" borderId="5" xfId="5" applyNumberFormat="1" applyFont="1" applyFill="1" applyBorder="1" applyAlignment="1" applyProtection="1">
      <alignment horizontal="center"/>
    </xf>
    <xf numFmtId="0" fontId="3" fillId="0" borderId="5" xfId="3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9" fontId="3" fillId="0" borderId="5" xfId="6" applyFont="1" applyFill="1" applyBorder="1" applyAlignment="1" applyProtection="1">
      <alignment horizontal="center"/>
    </xf>
    <xf numFmtId="165" fontId="3" fillId="0" borderId="4" xfId="5" applyNumberFormat="1" applyFont="1" applyFill="1" applyBorder="1" applyAlignment="1" applyProtection="1">
      <alignment horizontal="center"/>
    </xf>
    <xf numFmtId="43" fontId="3" fillId="0" borderId="4" xfId="1" applyFont="1" applyFill="1" applyBorder="1" applyAlignment="1" applyProtection="1">
      <alignment vertical="center"/>
    </xf>
    <xf numFmtId="0" fontId="3" fillId="0" borderId="5" xfId="3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5" xfId="1" applyFont="1" applyFill="1" applyBorder="1" applyAlignment="1" applyProtection="1">
      <alignment vertical="top" wrapText="1"/>
    </xf>
    <xf numFmtId="43" fontId="8" fillId="0" borderId="5" xfId="1" applyFont="1" applyFill="1" applyBorder="1" applyAlignment="1" applyProtection="1">
      <alignment vertical="top" wrapText="1"/>
    </xf>
    <xf numFmtId="0" fontId="3" fillId="0" borderId="5" xfId="3" applyFont="1" applyBorder="1" applyAlignment="1">
      <alignment horizontal="center"/>
    </xf>
    <xf numFmtId="9" fontId="5" fillId="0" borderId="5" xfId="6" applyFont="1" applyFill="1" applyBorder="1" applyAlignment="1" applyProtection="1">
      <alignment horizontal="center"/>
    </xf>
    <xf numFmtId="165" fontId="5" fillId="0" borderId="5" xfId="5" applyNumberFormat="1" applyFont="1" applyFill="1" applyBorder="1" applyAlignment="1" applyProtection="1">
      <alignment horizontal="center"/>
    </xf>
    <xf numFmtId="0" fontId="5" fillId="0" borderId="5" xfId="0" applyFont="1" applyBorder="1" applyAlignment="1">
      <alignment horizontal="center" vertical="top" wrapText="1"/>
    </xf>
    <xf numFmtId="43" fontId="5" fillId="0" borderId="5" xfId="1" applyFont="1" applyFill="1" applyBorder="1" applyAlignment="1" applyProtection="1">
      <alignment vertical="top" wrapText="1"/>
    </xf>
    <xf numFmtId="0" fontId="5" fillId="0" borderId="5" xfId="0" applyFont="1" applyBorder="1" applyAlignment="1">
      <alignment horizontal="center" vertical="center" wrapText="1"/>
    </xf>
    <xf numFmtId="43" fontId="9" fillId="0" borderId="5" xfId="1" applyFont="1" applyFill="1" applyBorder="1" applyAlignment="1" applyProtection="1">
      <alignment vertical="center" wrapText="1"/>
    </xf>
    <xf numFmtId="0" fontId="3" fillId="2" borderId="5" xfId="3" applyFont="1" applyFill="1" applyBorder="1" applyAlignment="1">
      <alignment horizontal="left" vertical="top" wrapText="1"/>
    </xf>
    <xf numFmtId="43" fontId="3" fillId="2" borderId="5" xfId="1" applyFont="1" applyFill="1" applyBorder="1" applyAlignment="1" applyProtection="1">
      <alignment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8" xfId="8" applyFont="1" applyFill="1" applyBorder="1" applyAlignment="1">
      <alignment horizontal="left" vertical="center" wrapText="1"/>
    </xf>
    <xf numFmtId="0" fontId="3" fillId="2" borderId="0" xfId="8" applyFont="1" applyFill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3" fillId="2" borderId="11" xfId="8" applyFont="1" applyFill="1" applyBorder="1" applyAlignment="1">
      <alignment horizontal="left" wrapText="1"/>
    </xf>
    <xf numFmtId="0" fontId="3" fillId="2" borderId="5" xfId="8" applyFont="1" applyFill="1" applyBorder="1" applyAlignment="1">
      <alignment horizontal="center" vertical="center"/>
    </xf>
    <xf numFmtId="0" fontId="3" fillId="2" borderId="5" xfId="8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5" fillId="2" borderId="5" xfId="3" applyFont="1" applyFill="1" applyBorder="1" applyAlignment="1">
      <alignment horizontal="center" vertical="top" wrapText="1"/>
    </xf>
    <xf numFmtId="43" fontId="5" fillId="2" borderId="5" xfId="1" applyFont="1" applyFill="1" applyBorder="1" applyAlignment="1" applyProtection="1">
      <alignment vertical="center" wrapText="1"/>
    </xf>
    <xf numFmtId="9" fontId="6" fillId="2" borderId="5" xfId="2" applyFont="1" applyFill="1" applyBorder="1" applyAlignment="1" applyProtection="1">
      <alignment horizontal="center" vertical="center"/>
    </xf>
    <xf numFmtId="0" fontId="4" fillId="2" borderId="5" xfId="3" applyFont="1" applyFill="1" applyBorder="1"/>
    <xf numFmtId="43" fontId="4" fillId="2" borderId="5" xfId="1" applyFont="1" applyFill="1" applyBorder="1" applyAlignment="1" applyProtection="1">
      <alignment vertical="center"/>
    </xf>
    <xf numFmtId="43" fontId="3" fillId="2" borderId="5" xfId="1" applyFont="1" applyFill="1" applyBorder="1" applyAlignment="1" applyProtection="1">
      <alignment vertical="center"/>
    </xf>
    <xf numFmtId="43" fontId="5" fillId="2" borderId="5" xfId="1" applyFont="1" applyFill="1" applyBorder="1" applyAlignment="1" applyProtection="1">
      <alignment vertical="center"/>
    </xf>
    <xf numFmtId="0" fontId="7" fillId="2" borderId="5" xfId="3" applyFont="1" applyFill="1" applyBorder="1"/>
    <xf numFmtId="165" fontId="3" fillId="2" borderId="5" xfId="5" applyNumberFormat="1" applyFont="1" applyFill="1" applyBorder="1" applyAlignment="1" applyProtection="1">
      <alignment horizontal="center"/>
    </xf>
    <xf numFmtId="2" fontId="3" fillId="2" borderId="5" xfId="0" applyNumberFormat="1" applyFont="1" applyFill="1" applyBorder="1" applyAlignment="1">
      <alignment horizontal="center" vertical="top" wrapText="1"/>
    </xf>
    <xf numFmtId="43" fontId="3" fillId="2" borderId="5" xfId="1" applyFont="1" applyFill="1" applyBorder="1" applyAlignment="1">
      <alignment horizontal="center" vertical="top" wrapText="1"/>
    </xf>
    <xf numFmtId="43" fontId="8" fillId="2" borderId="5" xfId="1" applyFont="1" applyFill="1" applyBorder="1" applyAlignment="1" applyProtection="1">
      <alignment vertical="center" wrapText="1"/>
    </xf>
    <xf numFmtId="0" fontId="3" fillId="2" borderId="5" xfId="3" applyFont="1" applyFill="1" applyBorder="1" applyAlignment="1">
      <alignment vertical="top" wrapText="1"/>
    </xf>
    <xf numFmtId="0" fontId="3" fillId="2" borderId="5" xfId="3" applyFont="1" applyFill="1" applyBorder="1" applyAlignment="1">
      <alignment horizontal="center" vertical="center" wrapText="1"/>
    </xf>
    <xf numFmtId="9" fontId="3" fillId="2" borderId="5" xfId="6" applyFont="1" applyFill="1" applyBorder="1" applyAlignment="1" applyProtection="1">
      <alignment horizontal="center"/>
    </xf>
    <xf numFmtId="165" fontId="3" fillId="2" borderId="4" xfId="5" applyNumberFormat="1" applyFont="1" applyFill="1" applyBorder="1" applyAlignment="1" applyProtection="1">
      <alignment horizontal="center"/>
    </xf>
    <xf numFmtId="43" fontId="3" fillId="2" borderId="4" xfId="1" applyFont="1" applyFill="1" applyBorder="1" applyAlignment="1" applyProtection="1">
      <alignment vertical="center"/>
    </xf>
    <xf numFmtId="43" fontId="3" fillId="2" borderId="5" xfId="1" applyFont="1" applyFill="1" applyBorder="1" applyAlignment="1" applyProtection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3" applyFont="1" applyFill="1" applyBorder="1" applyAlignment="1">
      <alignment horizontal="center"/>
    </xf>
    <xf numFmtId="9" fontId="5" fillId="2" borderId="5" xfId="6" applyFont="1" applyFill="1" applyBorder="1" applyAlignment="1" applyProtection="1">
      <alignment horizontal="center"/>
    </xf>
    <xf numFmtId="165" fontId="5" fillId="2" borderId="5" xfId="5" applyNumberFormat="1" applyFont="1" applyFill="1" applyBorder="1" applyAlignment="1" applyProtection="1">
      <alignment horizontal="center"/>
    </xf>
    <xf numFmtId="0" fontId="5" fillId="2" borderId="5" xfId="0" applyFont="1" applyFill="1" applyBorder="1" applyAlignment="1">
      <alignment horizontal="center" vertical="top" wrapText="1"/>
    </xf>
    <xf numFmtId="43" fontId="5" fillId="2" borderId="5" xfId="1" applyFont="1" applyFill="1" applyBorder="1" applyAlignment="1" applyProtection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 applyProtection="1">
      <alignment horizontal="center" vertical="center" wrapText="1"/>
    </xf>
    <xf numFmtId="0" fontId="3" fillId="2" borderId="5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3" xfId="3" applyFont="1" applyFill="1" applyBorder="1" applyAlignment="1">
      <alignment horizontal="center" vertical="top" wrapText="1"/>
    </xf>
    <xf numFmtId="0" fontId="3" fillId="2" borderId="4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9" fontId="3" fillId="2" borderId="1" xfId="6" applyFont="1" applyFill="1" applyBorder="1" applyAlignment="1" applyProtection="1">
      <alignment horizontal="center" vertical="center"/>
    </xf>
    <xf numFmtId="9" fontId="3" fillId="2" borderId="3" xfId="6" applyFont="1" applyFill="1" applyBorder="1" applyAlignment="1" applyProtection="1">
      <alignment horizontal="center" vertical="center"/>
    </xf>
    <xf numFmtId="9" fontId="3" fillId="2" borderId="4" xfId="6" applyFont="1" applyFill="1" applyBorder="1" applyAlignment="1" applyProtection="1">
      <alignment horizontal="center" vertical="center"/>
    </xf>
    <xf numFmtId="165" fontId="3" fillId="2" borderId="7" xfId="5" applyNumberFormat="1" applyFont="1" applyFill="1" applyBorder="1" applyAlignment="1" applyProtection="1">
      <alignment horizontal="center"/>
    </xf>
    <xf numFmtId="43" fontId="3" fillId="2" borderId="2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5" fontId="3" fillId="2" borderId="9" xfId="5" applyNumberFormat="1" applyFont="1" applyFill="1" applyBorder="1" applyAlignment="1" applyProtection="1">
      <alignment horizontal="center"/>
    </xf>
    <xf numFmtId="43" fontId="3" fillId="2" borderId="10" xfId="1" applyFont="1" applyFill="1" applyBorder="1" applyAlignment="1" applyProtection="1">
      <alignment horizontal="center"/>
    </xf>
    <xf numFmtId="165" fontId="3" fillId="2" borderId="1" xfId="5" applyNumberFormat="1" applyFont="1" applyFill="1" applyBorder="1" applyAlignment="1" applyProtection="1">
      <alignment horizontal="center" vertical="center"/>
    </xf>
    <xf numFmtId="165" fontId="3" fillId="2" borderId="4" xfId="5" applyNumberFormat="1" applyFont="1" applyFill="1" applyBorder="1" applyAlignment="1" applyProtection="1">
      <alignment horizontal="center" vertical="center"/>
    </xf>
    <xf numFmtId="43" fontId="3" fillId="2" borderId="1" xfId="1" applyFont="1" applyFill="1" applyBorder="1" applyAlignment="1" applyProtection="1">
      <alignment horizontal="center" vertical="center"/>
    </xf>
    <xf numFmtId="43" fontId="3" fillId="2" borderId="4" xfId="1" applyFont="1" applyFill="1" applyBorder="1" applyAlignment="1" applyProtection="1">
      <alignment horizontal="center" vertical="center"/>
    </xf>
    <xf numFmtId="43" fontId="3" fillId="2" borderId="5" xfId="1" applyFont="1" applyFill="1" applyBorder="1" applyAlignment="1" applyProtection="1">
      <alignment horizontal="center" vertical="center"/>
    </xf>
    <xf numFmtId="43" fontId="3" fillId="2" borderId="3" xfId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1" xfId="8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/>
    </xf>
    <xf numFmtId="0" fontId="3" fillId="2" borderId="4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5" fillId="3" borderId="14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3" fillId="4" borderId="12" xfId="8" applyFont="1" applyFill="1" applyBorder="1" applyAlignment="1">
      <alignment horizontal="center" vertical="center"/>
    </xf>
    <xf numFmtId="0" fontId="3" fillId="4" borderId="13" xfId="8" applyFont="1" applyFill="1" applyBorder="1" applyAlignment="1">
      <alignment horizontal="center" vertical="center"/>
    </xf>
    <xf numFmtId="0" fontId="3" fillId="4" borderId="6" xfId="8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left" vertical="top" wrapText="1"/>
    </xf>
    <xf numFmtId="0" fontId="3" fillId="3" borderId="5" xfId="3" applyFont="1" applyFill="1" applyBorder="1" applyAlignment="1">
      <alignment horizontal="center" vertical="top" wrapText="1"/>
    </xf>
    <xf numFmtId="43" fontId="3" fillId="3" borderId="5" xfId="1" applyFont="1" applyFill="1" applyBorder="1" applyAlignment="1" applyProtection="1">
      <alignment vertical="center" wrapText="1"/>
    </xf>
    <xf numFmtId="0" fontId="3" fillId="3" borderId="5" xfId="0" applyFont="1" applyFill="1" applyBorder="1" applyAlignment="1">
      <alignment horizontal="center" vertical="top" wrapText="1"/>
    </xf>
    <xf numFmtId="0" fontId="0" fillId="3" borderId="0" xfId="0" applyFill="1"/>
    <xf numFmtId="0" fontId="5" fillId="2" borderId="12" xfId="4" applyFont="1" applyFill="1" applyBorder="1" applyAlignment="1">
      <alignment horizontal="center"/>
    </xf>
    <xf numFmtId="0" fontId="5" fillId="2" borderId="13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5" fillId="4" borderId="12" xfId="4" applyFont="1" applyFill="1" applyBorder="1" applyAlignment="1">
      <alignment horizontal="center"/>
    </xf>
    <xf numFmtId="0" fontId="5" fillId="4" borderId="13" xfId="4" applyFont="1" applyFill="1" applyBorder="1" applyAlignment="1">
      <alignment horizontal="center"/>
    </xf>
    <xf numFmtId="0" fontId="5" fillId="4" borderId="6" xfId="4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3" applyFont="1" applyFill="1" applyBorder="1" applyAlignment="1">
      <alignment vertical="top" wrapText="1"/>
    </xf>
    <xf numFmtId="0" fontId="5" fillId="5" borderId="12" xfId="3" applyFont="1" applyFill="1" applyBorder="1" applyAlignment="1">
      <alignment horizontal="center" vertical="center"/>
    </xf>
    <xf numFmtId="0" fontId="5" fillId="5" borderId="13" xfId="3" applyFont="1" applyFill="1" applyBorder="1" applyAlignment="1">
      <alignment horizontal="center" vertical="center"/>
    </xf>
    <xf numFmtId="0" fontId="5" fillId="5" borderId="6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 wrapText="1"/>
    </xf>
    <xf numFmtId="43" fontId="9" fillId="3" borderId="5" xfId="1" applyFont="1" applyFill="1" applyBorder="1" applyAlignment="1" applyProtection="1">
      <alignment vertical="center" wrapText="1"/>
    </xf>
    <xf numFmtId="0" fontId="3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center" wrapText="1"/>
    </xf>
    <xf numFmtId="43" fontId="3" fillId="3" borderId="5" xfId="1" applyFont="1" applyFill="1" applyBorder="1" applyAlignment="1" applyProtection="1">
      <alignment vertical="top" wrapText="1"/>
    </xf>
    <xf numFmtId="0" fontId="10" fillId="3" borderId="5" xfId="0" applyFont="1" applyFill="1" applyBorder="1" applyAlignment="1">
      <alignment horizontal="left" vertical="top" wrapText="1"/>
    </xf>
    <xf numFmtId="0" fontId="5" fillId="0" borderId="5" xfId="3" applyFont="1" applyBorder="1" applyAlignment="1">
      <alignment horizontal="center" wrapText="1"/>
    </xf>
    <xf numFmtId="0" fontId="5" fillId="0" borderId="5" xfId="7" applyFont="1" applyBorder="1" applyAlignment="1">
      <alignment horizontal="center" wrapText="1"/>
    </xf>
    <xf numFmtId="0" fontId="5" fillId="0" borderId="4" xfId="3" applyFont="1" applyBorder="1" applyAlignment="1">
      <alignment horizontal="center" wrapText="1"/>
    </xf>
    <xf numFmtId="0" fontId="3" fillId="4" borderId="3" xfId="3" applyFont="1" applyFill="1" applyBorder="1"/>
    <xf numFmtId="0" fontId="5" fillId="4" borderId="3" xfId="3" applyFont="1" applyFill="1" applyBorder="1" applyAlignment="1">
      <alignment horizontal="left" vertical="center"/>
    </xf>
    <xf numFmtId="9" fontId="3" fillId="4" borderId="5" xfId="6" applyFont="1" applyFill="1" applyBorder="1" applyAlignment="1" applyProtection="1">
      <alignment horizontal="center"/>
    </xf>
    <xf numFmtId="165" fontId="3" fillId="4" borderId="3" xfId="5" applyNumberFormat="1" applyFont="1" applyFill="1" applyBorder="1" applyAlignment="1" applyProtection="1">
      <alignment horizontal="center"/>
    </xf>
    <xf numFmtId="43" fontId="3" fillId="4" borderId="3" xfId="1" applyFont="1" applyFill="1" applyBorder="1" applyAlignment="1" applyProtection="1">
      <alignment vertical="center"/>
    </xf>
    <xf numFmtId="43" fontId="5" fillId="4" borderId="1" xfId="1" applyFont="1" applyFill="1" applyBorder="1" applyAlignment="1" applyProtection="1">
      <alignment vertical="center"/>
    </xf>
    <xf numFmtId="0" fontId="10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5" fillId="2" borderId="5" xfId="3" applyFont="1" applyFill="1" applyBorder="1" applyAlignment="1">
      <alignment horizontal="center" wrapText="1"/>
    </xf>
    <xf numFmtId="0" fontId="5" fillId="4" borderId="12" xfId="3" applyFont="1" applyFill="1" applyBorder="1" applyAlignment="1">
      <alignment horizontal="center" vertical="center"/>
    </xf>
    <xf numFmtId="0" fontId="5" fillId="4" borderId="13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5" fillId="2" borderId="5" xfId="7" applyFont="1" applyFill="1" applyBorder="1" applyAlignment="1">
      <alignment horizontal="center" wrapText="1"/>
    </xf>
    <xf numFmtId="0" fontId="5" fillId="2" borderId="4" xfId="3" applyFont="1" applyFill="1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9">
    <cellStyle name="Comma" xfId="1" builtinId="3"/>
    <cellStyle name="Comma 3" xfId="5"/>
    <cellStyle name="Normal" xfId="0" builtinId="0"/>
    <cellStyle name="Normal 10" xfId="7"/>
    <cellStyle name="Normal 2" xfId="4"/>
    <cellStyle name="Normal 3" xfId="3"/>
    <cellStyle name="Normal_gare wyalsadfenigagarini 2_SMSH2008-IIkv ." xfId="8"/>
    <cellStyle name="Percent" xfId="2" builtinId="5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sqref="A1:C1"/>
    </sheetView>
  </sheetViews>
  <sheetFormatPr defaultRowHeight="15"/>
  <cols>
    <col min="1" max="1" width="20.28515625" customWidth="1"/>
    <col min="2" max="2" width="62" customWidth="1"/>
    <col min="3" max="3" width="25.7109375" customWidth="1"/>
  </cols>
  <sheetData>
    <row r="1" spans="1:8" ht="36.75" customHeight="1">
      <c r="A1" s="152" t="s">
        <v>140</v>
      </c>
      <c r="B1" s="152"/>
      <c r="C1" s="152"/>
    </row>
    <row r="2" spans="1:8" ht="43.5" customHeight="1">
      <c r="A2" s="151" t="s">
        <v>90</v>
      </c>
      <c r="B2" s="151" t="s">
        <v>141</v>
      </c>
      <c r="C2" s="151" t="s">
        <v>142</v>
      </c>
    </row>
    <row r="3" spans="1:8" ht="37.5" customHeight="1">
      <c r="A3" s="150">
        <v>1</v>
      </c>
      <c r="B3" s="150" t="s">
        <v>143</v>
      </c>
      <c r="C3" s="150"/>
    </row>
    <row r="4" spans="1:8" ht="30.75" customHeight="1">
      <c r="A4" s="150">
        <v>2</v>
      </c>
      <c r="B4" s="150" t="s">
        <v>144</v>
      </c>
      <c r="C4" s="150"/>
    </row>
    <row r="5" spans="1:8" ht="30.75" customHeight="1">
      <c r="A5" s="150"/>
      <c r="B5" s="150"/>
      <c r="C5" s="150"/>
    </row>
    <row r="7" spans="1:8" s="97" customFormat="1" ht="39" customHeight="1">
      <c r="A7" s="95" t="s">
        <v>119</v>
      </c>
      <c r="B7" s="96"/>
      <c r="C7" s="96"/>
      <c r="D7" s="96"/>
      <c r="E7" s="96"/>
      <c r="F7" s="96"/>
      <c r="G7" s="96"/>
    </row>
    <row r="8" spans="1:8" s="97" customFormat="1" ht="61.5" customHeight="1">
      <c r="A8" s="98" t="s">
        <v>120</v>
      </c>
      <c r="B8" s="99"/>
      <c r="C8" s="99"/>
      <c r="D8" s="99"/>
      <c r="E8" s="99"/>
      <c r="F8" s="99"/>
      <c r="G8" s="99"/>
    </row>
    <row r="9" spans="1:8" s="97" customFormat="1" ht="45" customHeight="1">
      <c r="A9" s="95" t="s">
        <v>135</v>
      </c>
      <c r="B9" s="96"/>
      <c r="C9" s="96"/>
      <c r="D9" s="96"/>
      <c r="E9" s="96"/>
      <c r="F9" s="96"/>
      <c r="G9" s="96"/>
      <c r="H9" s="100"/>
    </row>
    <row r="10" spans="1:8" s="97" customFormat="1" ht="39" customHeight="1">
      <c r="A10" s="95" t="s">
        <v>121</v>
      </c>
      <c r="B10" s="96"/>
      <c r="C10" s="96"/>
      <c r="D10" s="96"/>
      <c r="E10" s="96"/>
      <c r="F10" s="96"/>
      <c r="G10" s="96"/>
      <c r="H10" s="100"/>
    </row>
    <row r="11" spans="1:8" s="97" customFormat="1" ht="39" customHeight="1">
      <c r="A11" s="101" t="s">
        <v>122</v>
      </c>
      <c r="B11" s="102"/>
      <c r="C11" s="102"/>
      <c r="D11" s="102"/>
      <c r="E11" s="102"/>
      <c r="F11" s="102"/>
      <c r="G11" s="102"/>
      <c r="H11" s="103"/>
    </row>
  </sheetData>
  <mergeCells count="6">
    <mergeCell ref="A1:C1"/>
    <mergeCell ref="A7:G7"/>
    <mergeCell ref="A8:G8"/>
    <mergeCell ref="A9:G9"/>
    <mergeCell ref="A10:G10"/>
    <mergeCell ref="A11:G1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6"/>
  <sheetViews>
    <sheetView topLeftCell="A241" zoomScale="130" zoomScaleNormal="130" workbookViewId="0">
      <selection activeCell="A242" sqref="A242:XFD246"/>
    </sheetView>
  </sheetViews>
  <sheetFormatPr defaultRowHeight="15"/>
  <cols>
    <col min="2" max="2" width="48.7109375" customWidth="1"/>
    <col min="6" max="6" width="11" bestFit="1" customWidth="1"/>
    <col min="7" max="7" width="11.42578125" bestFit="1" customWidth="1"/>
  </cols>
  <sheetData>
    <row r="2" spans="1:7">
      <c r="A2" s="77" t="s">
        <v>123</v>
      </c>
      <c r="B2" s="77"/>
      <c r="C2" s="77"/>
      <c r="D2" s="77"/>
      <c r="E2" s="77"/>
      <c r="F2" s="77"/>
      <c r="G2" s="77"/>
    </row>
    <row r="4" spans="1:7">
      <c r="A4" s="89" t="s">
        <v>90</v>
      </c>
      <c r="B4" s="31"/>
      <c r="C4" s="72" t="s">
        <v>91</v>
      </c>
      <c r="D4" s="75" t="s">
        <v>92</v>
      </c>
      <c r="E4" s="76"/>
      <c r="F4" s="84" t="s">
        <v>114</v>
      </c>
      <c r="G4" s="82" t="s">
        <v>97</v>
      </c>
    </row>
    <row r="5" spans="1:7">
      <c r="A5" s="90"/>
      <c r="B5" s="32" t="s">
        <v>93</v>
      </c>
      <c r="C5" s="73"/>
      <c r="D5" s="78" t="s">
        <v>94</v>
      </c>
      <c r="E5" s="79"/>
      <c r="F5" s="84"/>
      <c r="G5" s="85"/>
    </row>
    <row r="6" spans="1:7">
      <c r="A6" s="90"/>
      <c r="B6" s="33" t="s">
        <v>95</v>
      </c>
      <c r="C6" s="73"/>
      <c r="D6" s="80" t="s">
        <v>96</v>
      </c>
      <c r="E6" s="82" t="s">
        <v>97</v>
      </c>
      <c r="F6" s="84"/>
      <c r="G6" s="85"/>
    </row>
    <row r="7" spans="1:7">
      <c r="A7" s="91"/>
      <c r="B7" s="34"/>
      <c r="C7" s="74"/>
      <c r="D7" s="81"/>
      <c r="E7" s="83"/>
      <c r="F7" s="84"/>
      <c r="G7" s="83"/>
    </row>
    <row r="8" spans="1:7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</row>
    <row r="9" spans="1:7">
      <c r="A9" s="104" t="s">
        <v>124</v>
      </c>
      <c r="B9" s="105"/>
      <c r="C9" s="105"/>
      <c r="D9" s="105"/>
      <c r="E9" s="105"/>
      <c r="F9" s="105"/>
      <c r="G9" s="106"/>
    </row>
    <row r="10" spans="1:7">
      <c r="A10" s="66">
        <v>1</v>
      </c>
      <c r="B10" s="107" t="s">
        <v>0</v>
      </c>
      <c r="C10" s="108" t="s">
        <v>1</v>
      </c>
      <c r="D10" s="108"/>
      <c r="E10" s="109">
        <v>75</v>
      </c>
      <c r="F10" s="109"/>
      <c r="G10" s="109"/>
    </row>
    <row r="11" spans="1:7">
      <c r="A11" s="68"/>
      <c r="B11" s="28" t="s">
        <v>2</v>
      </c>
      <c r="C11" s="37" t="s">
        <v>3</v>
      </c>
      <c r="D11" s="37">
        <v>0.56000000000000005</v>
      </c>
      <c r="E11" s="29">
        <f>E10*D11</f>
        <v>42.000000000000007</v>
      </c>
      <c r="F11" s="29"/>
      <c r="G11" s="29"/>
    </row>
    <row r="12" spans="1:7">
      <c r="A12" s="66">
        <v>2</v>
      </c>
      <c r="B12" s="107" t="s">
        <v>4</v>
      </c>
      <c r="C12" s="110" t="s">
        <v>1</v>
      </c>
      <c r="D12" s="108"/>
      <c r="E12" s="109">
        <v>75</v>
      </c>
      <c r="F12" s="111"/>
      <c r="G12" s="109"/>
    </row>
    <row r="13" spans="1:7">
      <c r="A13" s="67"/>
      <c r="B13" s="28" t="s">
        <v>2</v>
      </c>
      <c r="C13" s="30" t="s">
        <v>3</v>
      </c>
      <c r="D13" s="37">
        <v>0.186</v>
      </c>
      <c r="E13" s="29">
        <f>E12*D13</f>
        <v>13.95</v>
      </c>
      <c r="F13" s="29"/>
      <c r="G13" s="29"/>
    </row>
    <row r="14" spans="1:7">
      <c r="A14" s="68"/>
      <c r="B14" s="28" t="s">
        <v>5</v>
      </c>
      <c r="C14" s="30" t="s">
        <v>6</v>
      </c>
      <c r="D14" s="37">
        <v>1.6000000000000001E-3</v>
      </c>
      <c r="E14" s="29">
        <f>E12*D14</f>
        <v>0.12000000000000001</v>
      </c>
      <c r="F14" s="29"/>
      <c r="G14" s="29"/>
    </row>
    <row r="15" spans="1:7">
      <c r="A15" s="66">
        <v>3</v>
      </c>
      <c r="B15" s="107" t="s">
        <v>7</v>
      </c>
      <c r="C15" s="110" t="s">
        <v>1</v>
      </c>
      <c r="D15" s="108"/>
      <c r="E15" s="109">
        <v>13</v>
      </c>
      <c r="F15" s="109"/>
      <c r="G15" s="109"/>
    </row>
    <row r="16" spans="1:7">
      <c r="A16" s="67"/>
      <c r="B16" s="28" t="s">
        <v>2</v>
      </c>
      <c r="C16" s="30" t="s">
        <v>3</v>
      </c>
      <c r="D16" s="37">
        <v>0.32300000000000001</v>
      </c>
      <c r="E16" s="29">
        <f>E15*D16</f>
        <v>4.1989999999999998</v>
      </c>
      <c r="F16" s="29"/>
      <c r="G16" s="29"/>
    </row>
    <row r="17" spans="1:7">
      <c r="A17" s="68"/>
      <c r="B17" s="28" t="s">
        <v>5</v>
      </c>
      <c r="C17" s="30" t="s">
        <v>6</v>
      </c>
      <c r="D17" s="37">
        <v>2.1499999999999998E-2</v>
      </c>
      <c r="E17" s="29">
        <f>E15*D17</f>
        <v>0.27949999999999997</v>
      </c>
      <c r="F17" s="29"/>
      <c r="G17" s="29"/>
    </row>
    <row r="18" spans="1:7">
      <c r="A18" s="69">
        <v>4</v>
      </c>
      <c r="B18" s="107" t="s">
        <v>8</v>
      </c>
      <c r="C18" s="110" t="s">
        <v>1</v>
      </c>
      <c r="D18" s="108"/>
      <c r="E18" s="109">
        <v>13</v>
      </c>
      <c r="F18" s="109"/>
      <c r="G18" s="109"/>
    </row>
    <row r="19" spans="1:7">
      <c r="A19" s="70"/>
      <c r="B19" s="2" t="s">
        <v>2</v>
      </c>
      <c r="C19" s="4" t="s">
        <v>3</v>
      </c>
      <c r="D19" s="1">
        <v>0.23799999999999999</v>
      </c>
      <c r="E19" s="29">
        <f>E18*D19</f>
        <v>3.0939999999999999</v>
      </c>
      <c r="F19" s="29"/>
      <c r="G19" s="29"/>
    </row>
    <row r="20" spans="1:7">
      <c r="A20" s="71"/>
      <c r="B20" s="2" t="s">
        <v>5</v>
      </c>
      <c r="C20" s="4" t="s">
        <v>6</v>
      </c>
      <c r="D20" s="1">
        <v>3.9199999999999999E-2</v>
      </c>
      <c r="E20" s="29">
        <f>E18*D20</f>
        <v>0.50959999999999994</v>
      </c>
      <c r="F20" s="3"/>
      <c r="G20" s="29"/>
    </row>
    <row r="21" spans="1:7">
      <c r="A21" s="69">
        <v>5</v>
      </c>
      <c r="B21" s="107" t="s">
        <v>9</v>
      </c>
      <c r="C21" s="110" t="s">
        <v>1</v>
      </c>
      <c r="D21" s="108"/>
      <c r="E21" s="109">
        <v>13</v>
      </c>
      <c r="F21" s="109"/>
      <c r="G21" s="109"/>
    </row>
    <row r="22" spans="1:7">
      <c r="A22" s="70"/>
      <c r="B22" s="2" t="s">
        <v>2</v>
      </c>
      <c r="C22" s="4" t="s">
        <v>3</v>
      </c>
      <c r="D22" s="1">
        <v>0.57999999999999996</v>
      </c>
      <c r="E22" s="29">
        <f>E21*D22</f>
        <v>7.5399999999999991</v>
      </c>
      <c r="F22" s="3"/>
      <c r="G22" s="29"/>
    </row>
    <row r="23" spans="1:7">
      <c r="A23" s="71"/>
      <c r="B23" s="2" t="s">
        <v>5</v>
      </c>
      <c r="C23" s="4" t="s">
        <v>6</v>
      </c>
      <c r="D23" s="1">
        <v>9.8500000000000004E-2</v>
      </c>
      <c r="E23" s="29">
        <f>E21*D23</f>
        <v>1.2805</v>
      </c>
      <c r="F23" s="3"/>
      <c r="G23" s="29"/>
    </row>
    <row r="24" spans="1:7">
      <c r="A24" s="66">
        <v>6</v>
      </c>
      <c r="B24" s="107" t="s">
        <v>10</v>
      </c>
      <c r="C24" s="110" t="s">
        <v>1</v>
      </c>
      <c r="D24" s="108"/>
      <c r="E24" s="109">
        <v>9</v>
      </c>
      <c r="F24" s="109"/>
      <c r="G24" s="109"/>
    </row>
    <row r="25" spans="1:7">
      <c r="A25" s="67"/>
      <c r="B25" s="2" t="s">
        <v>2</v>
      </c>
      <c r="C25" s="4" t="s">
        <v>3</v>
      </c>
      <c r="D25" s="1">
        <v>0.88700000000000001</v>
      </c>
      <c r="E25" s="29">
        <f>E24*D25</f>
        <v>7.9830000000000005</v>
      </c>
      <c r="F25" s="29"/>
      <c r="G25" s="29"/>
    </row>
    <row r="26" spans="1:7">
      <c r="A26" s="68"/>
      <c r="B26" s="2" t="s">
        <v>5</v>
      </c>
      <c r="C26" s="4" t="s">
        <v>6</v>
      </c>
      <c r="D26" s="1">
        <v>9.8400000000000001E-2</v>
      </c>
      <c r="E26" s="29">
        <f>E24*D26</f>
        <v>0.88560000000000005</v>
      </c>
      <c r="F26" s="3"/>
      <c r="G26" s="29"/>
    </row>
    <row r="27" spans="1:7">
      <c r="A27" s="69">
        <v>7</v>
      </c>
      <c r="B27" s="107" t="s">
        <v>11</v>
      </c>
      <c r="C27" s="110" t="s">
        <v>12</v>
      </c>
      <c r="D27" s="108"/>
      <c r="E27" s="109">
        <v>3</v>
      </c>
      <c r="F27" s="109"/>
      <c r="G27" s="109"/>
    </row>
    <row r="28" spans="1:7">
      <c r="A28" s="71"/>
      <c r="B28" s="2" t="s">
        <v>2</v>
      </c>
      <c r="C28" s="1" t="s">
        <v>3</v>
      </c>
      <c r="D28" s="1">
        <v>0.56000000000000005</v>
      </c>
      <c r="E28" s="29">
        <f>E27*D28</f>
        <v>1.6800000000000002</v>
      </c>
      <c r="F28" s="29"/>
      <c r="G28" s="29"/>
    </row>
    <row r="29" spans="1:7">
      <c r="A29" s="69">
        <v>8</v>
      </c>
      <c r="B29" s="107" t="s">
        <v>13</v>
      </c>
      <c r="C29" s="110" t="s">
        <v>12</v>
      </c>
      <c r="D29" s="108"/>
      <c r="E29" s="109">
        <v>1</v>
      </c>
      <c r="F29" s="109"/>
      <c r="G29" s="109"/>
    </row>
    <row r="30" spans="1:7">
      <c r="A30" s="71"/>
      <c r="B30" s="2" t="s">
        <v>2</v>
      </c>
      <c r="C30" s="1" t="s">
        <v>3</v>
      </c>
      <c r="D30" s="1">
        <v>0.45</v>
      </c>
      <c r="E30" s="29">
        <f>E29*D30</f>
        <v>0.45</v>
      </c>
      <c r="F30" s="29"/>
      <c r="G30" s="29"/>
    </row>
    <row r="31" spans="1:7">
      <c r="A31" s="37">
        <v>9</v>
      </c>
      <c r="B31" s="107" t="s">
        <v>14</v>
      </c>
      <c r="C31" s="108" t="s">
        <v>1</v>
      </c>
      <c r="D31" s="108"/>
      <c r="E31" s="109">
        <v>13</v>
      </c>
      <c r="F31" s="109"/>
      <c r="G31" s="109"/>
    </row>
    <row r="32" spans="1:7">
      <c r="A32" s="37"/>
      <c r="B32" s="28" t="s">
        <v>2</v>
      </c>
      <c r="C32" s="37" t="s">
        <v>1</v>
      </c>
      <c r="D32" s="37">
        <v>1</v>
      </c>
      <c r="E32" s="29">
        <f>E31*D32</f>
        <v>13</v>
      </c>
      <c r="F32" s="29"/>
      <c r="G32" s="29"/>
    </row>
    <row r="33" spans="1:7">
      <c r="A33" s="37">
        <v>10</v>
      </c>
      <c r="B33" s="107" t="s">
        <v>15</v>
      </c>
      <c r="C33" s="108" t="s">
        <v>1</v>
      </c>
      <c r="D33" s="108"/>
      <c r="E33" s="109">
        <v>3</v>
      </c>
      <c r="F33" s="109"/>
      <c r="G33" s="109"/>
    </row>
    <row r="34" spans="1:7">
      <c r="A34" s="37"/>
      <c r="B34" s="28" t="s">
        <v>2</v>
      </c>
      <c r="C34" s="37" t="s">
        <v>1</v>
      </c>
      <c r="D34" s="37">
        <v>1</v>
      </c>
      <c r="E34" s="29">
        <f>E33*D34</f>
        <v>3</v>
      </c>
      <c r="F34" s="29"/>
      <c r="G34" s="29"/>
    </row>
    <row r="35" spans="1:7">
      <c r="A35" s="37">
        <v>11</v>
      </c>
      <c r="B35" s="107" t="s">
        <v>16</v>
      </c>
      <c r="C35" s="108" t="s">
        <v>1</v>
      </c>
      <c r="D35" s="108"/>
      <c r="E35" s="109">
        <v>13</v>
      </c>
      <c r="F35" s="109"/>
      <c r="G35" s="109"/>
    </row>
    <row r="36" spans="1:7">
      <c r="A36" s="37"/>
      <c r="B36" s="28" t="s">
        <v>2</v>
      </c>
      <c r="C36" s="37" t="s">
        <v>1</v>
      </c>
      <c r="D36" s="37">
        <v>1</v>
      </c>
      <c r="E36" s="29">
        <f>E35*D36</f>
        <v>13</v>
      </c>
      <c r="F36" s="29"/>
      <c r="G36" s="29"/>
    </row>
    <row r="37" spans="1:7">
      <c r="A37" s="37">
        <v>12</v>
      </c>
      <c r="B37" s="107" t="s">
        <v>17</v>
      </c>
      <c r="C37" s="108" t="s">
        <v>18</v>
      </c>
      <c r="D37" s="108"/>
      <c r="E37" s="109">
        <v>6</v>
      </c>
      <c r="F37" s="109"/>
      <c r="G37" s="109"/>
    </row>
    <row r="38" spans="1:7">
      <c r="A38" s="37"/>
      <c r="B38" s="28" t="s">
        <v>19</v>
      </c>
      <c r="C38" s="37" t="s">
        <v>3</v>
      </c>
      <c r="D38" s="37">
        <v>1.85</v>
      </c>
      <c r="E38" s="29">
        <f>E37*D38</f>
        <v>11.100000000000001</v>
      </c>
      <c r="F38" s="29"/>
      <c r="G38" s="29"/>
    </row>
    <row r="39" spans="1:7" ht="27">
      <c r="A39" s="37">
        <v>13</v>
      </c>
      <c r="B39" s="107" t="s">
        <v>20</v>
      </c>
      <c r="C39" s="108" t="s">
        <v>18</v>
      </c>
      <c r="D39" s="108"/>
      <c r="E39" s="109">
        <f>E37</f>
        <v>6</v>
      </c>
      <c r="F39" s="109"/>
      <c r="G39" s="109"/>
    </row>
    <row r="40" spans="1:7">
      <c r="A40" s="37"/>
      <c r="B40" s="28" t="s">
        <v>2</v>
      </c>
      <c r="C40" s="37" t="s">
        <v>3</v>
      </c>
      <c r="D40" s="37">
        <v>0.53</v>
      </c>
      <c r="E40" s="29">
        <f>E39*D40</f>
        <v>3.18</v>
      </c>
      <c r="F40" s="29"/>
      <c r="G40" s="29"/>
    </row>
    <row r="41" spans="1:7">
      <c r="A41" s="37">
        <v>14</v>
      </c>
      <c r="B41" s="38" t="s">
        <v>21</v>
      </c>
      <c r="C41" s="37" t="s">
        <v>18</v>
      </c>
      <c r="D41" s="37"/>
      <c r="E41" s="29">
        <f>E39</f>
        <v>6</v>
      </c>
      <c r="F41" s="3"/>
      <c r="G41" s="29"/>
    </row>
    <row r="42" spans="1:7">
      <c r="A42" s="65"/>
      <c r="B42" s="39" t="s">
        <v>22</v>
      </c>
      <c r="C42" s="39"/>
      <c r="D42" s="37"/>
      <c r="E42" s="29"/>
      <c r="F42" s="3"/>
      <c r="G42" s="3"/>
    </row>
    <row r="43" spans="1:7">
      <c r="A43" s="65"/>
      <c r="B43" s="39" t="s">
        <v>23</v>
      </c>
      <c r="C43" s="41" t="s">
        <v>118</v>
      </c>
      <c r="D43" s="42"/>
      <c r="E43" s="43"/>
      <c r="F43" s="7"/>
      <c r="G43" s="8"/>
    </row>
    <row r="44" spans="1:7">
      <c r="A44" s="65"/>
      <c r="B44" s="39" t="s">
        <v>22</v>
      </c>
      <c r="C44" s="46"/>
      <c r="D44" s="42"/>
      <c r="E44" s="43"/>
      <c r="F44" s="7"/>
      <c r="G44" s="8"/>
    </row>
    <row r="45" spans="1:7">
      <c r="A45" s="65"/>
      <c r="B45" s="39" t="s">
        <v>125</v>
      </c>
      <c r="C45" s="41" t="s">
        <v>118</v>
      </c>
      <c r="D45" s="42"/>
      <c r="E45" s="43"/>
      <c r="F45" s="7"/>
      <c r="G45" s="8"/>
    </row>
    <row r="46" spans="1:7">
      <c r="A46" s="65"/>
      <c r="B46" s="39" t="s">
        <v>22</v>
      </c>
      <c r="C46" s="46"/>
      <c r="D46" s="42"/>
      <c r="E46" s="43"/>
      <c r="F46" s="7"/>
      <c r="G46" s="8"/>
    </row>
    <row r="47" spans="1:7">
      <c r="A47" s="115" t="s">
        <v>126</v>
      </c>
      <c r="B47" s="116"/>
      <c r="C47" s="116"/>
      <c r="D47" s="116"/>
      <c r="E47" s="116"/>
      <c r="F47" s="116"/>
      <c r="G47" s="117"/>
    </row>
    <row r="48" spans="1:7">
      <c r="A48" s="66">
        <v>1</v>
      </c>
      <c r="B48" s="107" t="s">
        <v>24</v>
      </c>
      <c r="C48" s="108" t="s">
        <v>1</v>
      </c>
      <c r="D48" s="108"/>
      <c r="E48" s="109">
        <v>75</v>
      </c>
      <c r="F48" s="109"/>
      <c r="G48" s="109"/>
    </row>
    <row r="49" spans="1:7">
      <c r="A49" s="67"/>
      <c r="B49" s="38" t="s">
        <v>19</v>
      </c>
      <c r="C49" s="30" t="s">
        <v>3</v>
      </c>
      <c r="D49" s="30">
        <v>0.74</v>
      </c>
      <c r="E49" s="29">
        <f>E48*D49</f>
        <v>55.5</v>
      </c>
      <c r="F49" s="3"/>
      <c r="G49" s="3"/>
    </row>
    <row r="50" spans="1:7">
      <c r="A50" s="67"/>
      <c r="B50" s="38" t="s">
        <v>25</v>
      </c>
      <c r="C50" s="30" t="s">
        <v>26</v>
      </c>
      <c r="D50" s="30">
        <v>4.7199999999999999E-2</v>
      </c>
      <c r="E50" s="29">
        <f>E48*D50</f>
        <v>3.54</v>
      </c>
      <c r="F50" s="3"/>
      <c r="G50" s="3"/>
    </row>
    <row r="51" spans="1:7">
      <c r="A51" s="67"/>
      <c r="B51" s="38" t="s">
        <v>5</v>
      </c>
      <c r="C51" s="30" t="s">
        <v>6</v>
      </c>
      <c r="D51" s="30">
        <v>2.1000000000000001E-2</v>
      </c>
      <c r="E51" s="29">
        <f>E48*D51</f>
        <v>1.5750000000000002</v>
      </c>
      <c r="F51" s="3"/>
      <c r="G51" s="3"/>
    </row>
    <row r="52" spans="1:7">
      <c r="A52" s="67"/>
      <c r="B52" s="28" t="s">
        <v>27</v>
      </c>
      <c r="C52" s="30"/>
      <c r="D52" s="30"/>
      <c r="E52" s="29"/>
      <c r="F52" s="3"/>
      <c r="G52" s="3"/>
    </row>
    <row r="53" spans="1:7">
      <c r="A53" s="67"/>
      <c r="B53" s="38" t="s">
        <v>28</v>
      </c>
      <c r="C53" s="30" t="s">
        <v>29</v>
      </c>
      <c r="D53" s="30">
        <v>1.8700000000000001E-2</v>
      </c>
      <c r="E53" s="29">
        <f>E48*D53</f>
        <v>1.4025000000000001</v>
      </c>
      <c r="F53" s="3"/>
      <c r="G53" s="3"/>
    </row>
    <row r="54" spans="1:7">
      <c r="A54" s="67"/>
      <c r="B54" s="38" t="s">
        <v>30</v>
      </c>
      <c r="C54" s="30" t="s">
        <v>1</v>
      </c>
      <c r="D54" s="30">
        <v>5.28E-2</v>
      </c>
      <c r="E54" s="29">
        <f>E48*D54</f>
        <v>3.96</v>
      </c>
      <c r="F54" s="3"/>
      <c r="G54" s="3"/>
    </row>
    <row r="55" spans="1:7">
      <c r="A55" s="68"/>
      <c r="B55" s="38" t="s">
        <v>31</v>
      </c>
      <c r="C55" s="30" t="s">
        <v>6</v>
      </c>
      <c r="D55" s="30">
        <v>3.0000000000000001E-3</v>
      </c>
      <c r="E55" s="29">
        <f>E48*D55</f>
        <v>0.22500000000000001</v>
      </c>
      <c r="F55" s="3"/>
      <c r="G55" s="3"/>
    </row>
    <row r="56" spans="1:7" ht="27">
      <c r="A56" s="66">
        <v>2</v>
      </c>
      <c r="B56" s="107" t="s">
        <v>32</v>
      </c>
      <c r="C56" s="108" t="s">
        <v>1</v>
      </c>
      <c r="D56" s="108"/>
      <c r="E56" s="109">
        <v>5</v>
      </c>
      <c r="F56" s="109"/>
      <c r="G56" s="109"/>
    </row>
    <row r="57" spans="1:7">
      <c r="A57" s="67"/>
      <c r="B57" s="28" t="s">
        <v>19</v>
      </c>
      <c r="C57" s="37" t="s">
        <v>3</v>
      </c>
      <c r="D57" s="37">
        <v>1.79</v>
      </c>
      <c r="E57" s="29">
        <f>E56*D57</f>
        <v>8.9499999999999993</v>
      </c>
      <c r="F57" s="3"/>
      <c r="G57" s="3"/>
    </row>
    <row r="58" spans="1:7">
      <c r="A58" s="67"/>
      <c r="B58" s="28" t="s">
        <v>5</v>
      </c>
      <c r="C58" s="30" t="s">
        <v>6</v>
      </c>
      <c r="D58" s="37">
        <v>7.5999999999999998E-2</v>
      </c>
      <c r="E58" s="29">
        <f>E56*D58</f>
        <v>0.38</v>
      </c>
      <c r="F58" s="3"/>
      <c r="G58" s="3"/>
    </row>
    <row r="59" spans="1:7">
      <c r="A59" s="67"/>
      <c r="B59" s="28" t="s">
        <v>27</v>
      </c>
      <c r="C59" s="37"/>
      <c r="D59" s="37"/>
      <c r="E59" s="29"/>
      <c r="F59" s="3"/>
      <c r="G59" s="3"/>
    </row>
    <row r="60" spans="1:7">
      <c r="A60" s="68"/>
      <c r="B60" s="28" t="s">
        <v>28</v>
      </c>
      <c r="C60" s="37" t="s">
        <v>29</v>
      </c>
      <c r="D60" s="37">
        <v>4.3999999999999997E-2</v>
      </c>
      <c r="E60" s="29">
        <f>E56*D60</f>
        <v>0.21999999999999997</v>
      </c>
      <c r="F60" s="3"/>
      <c r="G60" s="3"/>
    </row>
    <row r="61" spans="1:7" ht="27">
      <c r="A61" s="66">
        <v>3</v>
      </c>
      <c r="B61" s="107" t="s">
        <v>98</v>
      </c>
      <c r="C61" s="108" t="s">
        <v>1</v>
      </c>
      <c r="D61" s="108"/>
      <c r="E61" s="109">
        <v>75</v>
      </c>
      <c r="F61" s="109"/>
      <c r="G61" s="109"/>
    </row>
    <row r="62" spans="1:7">
      <c r="A62" s="67"/>
      <c r="B62" s="28" t="s">
        <v>19</v>
      </c>
      <c r="C62" s="37" t="s">
        <v>3</v>
      </c>
      <c r="D62" s="37">
        <v>1.7</v>
      </c>
      <c r="E62" s="29">
        <f>E61*D62</f>
        <v>127.5</v>
      </c>
      <c r="F62" s="3"/>
      <c r="G62" s="3"/>
    </row>
    <row r="63" spans="1:7">
      <c r="A63" s="67"/>
      <c r="B63" s="51" t="s">
        <v>33</v>
      </c>
      <c r="C63" s="30" t="s">
        <v>6</v>
      </c>
      <c r="D63" s="37">
        <v>0.02</v>
      </c>
      <c r="E63" s="29">
        <f>E61*D63</f>
        <v>1.5</v>
      </c>
      <c r="F63" s="3"/>
      <c r="G63" s="3"/>
    </row>
    <row r="64" spans="1:7">
      <c r="A64" s="67"/>
      <c r="B64" s="28" t="s">
        <v>27</v>
      </c>
      <c r="C64" s="37"/>
      <c r="D64" s="37"/>
      <c r="E64" s="29"/>
      <c r="F64" s="3"/>
      <c r="G64" s="3"/>
    </row>
    <row r="65" spans="1:7">
      <c r="A65" s="67"/>
      <c r="B65" s="51" t="s">
        <v>34</v>
      </c>
      <c r="C65" s="37" t="s">
        <v>35</v>
      </c>
      <c r="D65" s="37">
        <v>5</v>
      </c>
      <c r="E65" s="29">
        <f>E61*D65</f>
        <v>375</v>
      </c>
      <c r="F65" s="3"/>
      <c r="G65" s="3"/>
    </row>
    <row r="66" spans="1:7">
      <c r="A66" s="67"/>
      <c r="B66" s="28" t="s">
        <v>36</v>
      </c>
      <c r="C66" s="37" t="s">
        <v>1</v>
      </c>
      <c r="D66" s="37">
        <v>1</v>
      </c>
      <c r="E66" s="29">
        <f>E61*D66</f>
        <v>75</v>
      </c>
      <c r="F66" s="29"/>
      <c r="G66" s="3"/>
    </row>
    <row r="67" spans="1:7">
      <c r="A67" s="67"/>
      <c r="B67" s="28" t="s">
        <v>112</v>
      </c>
      <c r="C67" s="37" t="s">
        <v>50</v>
      </c>
      <c r="D67" s="37" t="s">
        <v>111</v>
      </c>
      <c r="E67" s="29">
        <v>55</v>
      </c>
      <c r="F67" s="29"/>
      <c r="G67" s="3"/>
    </row>
    <row r="68" spans="1:7">
      <c r="A68" s="68"/>
      <c r="B68" s="51" t="s">
        <v>37</v>
      </c>
      <c r="C68" s="30" t="s">
        <v>6</v>
      </c>
      <c r="D68" s="37">
        <v>7.0000000000000001E-3</v>
      </c>
      <c r="E68" s="29">
        <f>E61*D68</f>
        <v>0.52500000000000002</v>
      </c>
      <c r="F68" s="29"/>
      <c r="G68" s="3"/>
    </row>
    <row r="69" spans="1:7">
      <c r="A69" s="69">
        <v>4</v>
      </c>
      <c r="B69" s="107" t="s">
        <v>38</v>
      </c>
      <c r="C69" s="108" t="s">
        <v>1</v>
      </c>
      <c r="D69" s="108"/>
      <c r="E69" s="109">
        <v>16</v>
      </c>
      <c r="F69" s="109"/>
      <c r="G69" s="109"/>
    </row>
    <row r="70" spans="1:7">
      <c r="A70" s="70"/>
      <c r="B70" s="2" t="s">
        <v>39</v>
      </c>
      <c r="C70" s="1">
        <v>0.2016</v>
      </c>
      <c r="D70" s="1">
        <v>0.2016</v>
      </c>
      <c r="E70" s="29">
        <f>E69*D70</f>
        <v>3.2256</v>
      </c>
      <c r="F70" s="3"/>
      <c r="G70" s="3"/>
    </row>
    <row r="71" spans="1:7">
      <c r="A71" s="70"/>
      <c r="B71" s="2" t="s">
        <v>40</v>
      </c>
      <c r="C71" s="4" t="s">
        <v>6</v>
      </c>
      <c r="D71" s="1">
        <v>1.8700000000000001E-2</v>
      </c>
      <c r="E71" s="29">
        <f>E69*D71</f>
        <v>0.29920000000000002</v>
      </c>
      <c r="F71" s="29"/>
      <c r="G71" s="3"/>
    </row>
    <row r="72" spans="1:7">
      <c r="A72" s="70"/>
      <c r="B72" s="2" t="s">
        <v>27</v>
      </c>
      <c r="C72" s="1"/>
      <c r="D72" s="1"/>
      <c r="E72" s="29"/>
      <c r="F72" s="29"/>
      <c r="G72" s="3"/>
    </row>
    <row r="73" spans="1:7">
      <c r="A73" s="70"/>
      <c r="B73" s="2" t="s">
        <v>99</v>
      </c>
      <c r="C73" s="1" t="s">
        <v>29</v>
      </c>
      <c r="D73" s="1">
        <v>4.0800000000000003E-2</v>
      </c>
      <c r="E73" s="29">
        <f>E69*D73</f>
        <v>0.65280000000000005</v>
      </c>
      <c r="F73" s="29"/>
      <c r="G73" s="3"/>
    </row>
    <row r="74" spans="1:7">
      <c r="A74" s="71"/>
      <c r="B74" s="2" t="s">
        <v>37</v>
      </c>
      <c r="C74" s="4" t="s">
        <v>6</v>
      </c>
      <c r="D74" s="1">
        <v>6.3600000000000004E-2</v>
      </c>
      <c r="E74" s="29">
        <f>E69*D74</f>
        <v>1.0176000000000001</v>
      </c>
      <c r="F74" s="29"/>
      <c r="G74" s="3"/>
    </row>
    <row r="75" spans="1:7">
      <c r="A75" s="86">
        <v>5</v>
      </c>
      <c r="B75" s="118" t="s">
        <v>41</v>
      </c>
      <c r="C75" s="110" t="s">
        <v>1</v>
      </c>
      <c r="D75" s="110"/>
      <c r="E75" s="109">
        <v>16</v>
      </c>
      <c r="F75" s="110"/>
      <c r="G75" s="109"/>
    </row>
    <row r="76" spans="1:7">
      <c r="A76" s="87"/>
      <c r="B76" s="13" t="s">
        <v>19</v>
      </c>
      <c r="C76" s="4" t="s">
        <v>3</v>
      </c>
      <c r="D76" s="4">
        <v>1.08</v>
      </c>
      <c r="E76" s="48">
        <f>E75*D76</f>
        <v>17.28</v>
      </c>
      <c r="F76" s="3"/>
      <c r="G76" s="3"/>
    </row>
    <row r="77" spans="1:7">
      <c r="A77" s="87"/>
      <c r="B77" s="13" t="s">
        <v>5</v>
      </c>
      <c r="C77" s="4" t="s">
        <v>6</v>
      </c>
      <c r="D77" s="4">
        <v>4.5199999999999997E-2</v>
      </c>
      <c r="E77" s="48">
        <f>E75*D77</f>
        <v>0.72319999999999995</v>
      </c>
      <c r="F77" s="30"/>
      <c r="G77" s="3"/>
    </row>
    <row r="78" spans="1:7">
      <c r="A78" s="87"/>
      <c r="B78" s="13" t="s">
        <v>27</v>
      </c>
      <c r="C78" s="4"/>
      <c r="D78" s="4"/>
      <c r="E78" s="48">
        <f>D78*2353</f>
        <v>0</v>
      </c>
      <c r="F78" s="30"/>
      <c r="G78" s="3"/>
    </row>
    <row r="79" spans="1:7">
      <c r="A79" s="87"/>
      <c r="B79" s="13" t="s">
        <v>34</v>
      </c>
      <c r="C79" s="4" t="s">
        <v>35</v>
      </c>
      <c r="D79" s="4">
        <v>6</v>
      </c>
      <c r="E79" s="48">
        <f>D79*E75</f>
        <v>96</v>
      </c>
      <c r="F79" s="49"/>
      <c r="G79" s="3"/>
    </row>
    <row r="80" spans="1:7">
      <c r="A80" s="87"/>
      <c r="B80" s="13" t="s">
        <v>42</v>
      </c>
      <c r="C80" s="4" t="s">
        <v>1</v>
      </c>
      <c r="D80" s="4">
        <v>1.02</v>
      </c>
      <c r="E80" s="48">
        <f>E75*D80</f>
        <v>16.32</v>
      </c>
      <c r="F80" s="49"/>
      <c r="G80" s="3"/>
    </row>
    <row r="81" spans="1:7">
      <c r="A81" s="88"/>
      <c r="B81" s="13" t="s">
        <v>31</v>
      </c>
      <c r="C81" s="4" t="s">
        <v>6</v>
      </c>
      <c r="D81" s="4">
        <v>4.6600000000000003E-2</v>
      </c>
      <c r="E81" s="48">
        <f>E75*D81</f>
        <v>0.74560000000000004</v>
      </c>
      <c r="F81" s="29"/>
      <c r="G81" s="3"/>
    </row>
    <row r="82" spans="1:7">
      <c r="A82" s="69">
        <v>6</v>
      </c>
      <c r="B82" s="119" t="s">
        <v>44</v>
      </c>
      <c r="C82" s="108" t="s">
        <v>1</v>
      </c>
      <c r="D82" s="108"/>
      <c r="E82" s="109">
        <v>16</v>
      </c>
      <c r="F82" s="109"/>
      <c r="G82" s="109"/>
    </row>
    <row r="83" spans="1:7">
      <c r="A83" s="70"/>
      <c r="B83" s="12" t="s">
        <v>19</v>
      </c>
      <c r="C83" s="1" t="s">
        <v>1</v>
      </c>
      <c r="D83" s="1">
        <v>1</v>
      </c>
      <c r="E83" s="29">
        <f>E82*D83</f>
        <v>16</v>
      </c>
      <c r="F83" s="29"/>
      <c r="G83" s="3"/>
    </row>
    <row r="84" spans="1:7">
      <c r="A84" s="70"/>
      <c r="B84" s="2" t="s">
        <v>27</v>
      </c>
      <c r="C84" s="1"/>
      <c r="D84" s="1"/>
      <c r="E84" s="29"/>
      <c r="F84" s="29"/>
      <c r="G84" s="3"/>
    </row>
    <row r="85" spans="1:7">
      <c r="A85" s="71"/>
      <c r="B85" s="12" t="s">
        <v>43</v>
      </c>
      <c r="C85" s="1" t="s">
        <v>1</v>
      </c>
      <c r="D85" s="1">
        <v>1.03</v>
      </c>
      <c r="E85" s="29">
        <f>E82*D85</f>
        <v>16.48</v>
      </c>
      <c r="F85" s="50"/>
      <c r="G85" s="3"/>
    </row>
    <row r="86" spans="1:7" ht="27">
      <c r="A86" s="66">
        <v>7</v>
      </c>
      <c r="B86" s="107" t="s">
        <v>45</v>
      </c>
      <c r="C86" s="108" t="s">
        <v>1</v>
      </c>
      <c r="D86" s="108"/>
      <c r="E86" s="109">
        <v>1.4</v>
      </c>
      <c r="F86" s="109"/>
      <c r="G86" s="109"/>
    </row>
    <row r="87" spans="1:7">
      <c r="A87" s="67"/>
      <c r="B87" s="28" t="s">
        <v>19</v>
      </c>
      <c r="C87" s="37" t="s">
        <v>3</v>
      </c>
      <c r="D87" s="37">
        <v>2.72</v>
      </c>
      <c r="E87" s="29">
        <f>E86*D87</f>
        <v>3.8079999999999998</v>
      </c>
      <c r="F87" s="3"/>
      <c r="G87" s="3"/>
    </row>
    <row r="88" spans="1:7">
      <c r="A88" s="67"/>
      <c r="B88" s="51" t="s">
        <v>5</v>
      </c>
      <c r="C88" s="30" t="s">
        <v>6</v>
      </c>
      <c r="D88" s="37">
        <v>0.65</v>
      </c>
      <c r="E88" s="29">
        <f>E86*D88</f>
        <v>0.90999999999999992</v>
      </c>
      <c r="F88" s="29"/>
      <c r="G88" s="3"/>
    </row>
    <row r="89" spans="1:7">
      <c r="A89" s="67"/>
      <c r="B89" s="28" t="s">
        <v>27</v>
      </c>
      <c r="C89" s="37"/>
      <c r="D89" s="37"/>
      <c r="E89" s="29"/>
      <c r="F89" s="29"/>
      <c r="G89" s="3"/>
    </row>
    <row r="90" spans="1:7">
      <c r="A90" s="67"/>
      <c r="B90" s="28" t="s">
        <v>115</v>
      </c>
      <c r="C90" s="37" t="s">
        <v>1</v>
      </c>
      <c r="D90" s="37">
        <v>1</v>
      </c>
      <c r="E90" s="29">
        <v>1.8</v>
      </c>
      <c r="F90" s="29"/>
      <c r="G90" s="3"/>
    </row>
    <row r="91" spans="1:7">
      <c r="A91" s="68"/>
      <c r="B91" s="28" t="s">
        <v>31</v>
      </c>
      <c r="C91" s="30" t="s">
        <v>6</v>
      </c>
      <c r="D91" s="37">
        <v>0.65600000000000003</v>
      </c>
      <c r="E91" s="29">
        <f>E86*D91</f>
        <v>0.91839999999999999</v>
      </c>
      <c r="F91" s="29"/>
      <c r="G91" s="3"/>
    </row>
    <row r="92" spans="1:7" ht="27">
      <c r="A92" s="66">
        <v>8</v>
      </c>
      <c r="B92" s="107" t="s">
        <v>47</v>
      </c>
      <c r="C92" s="108" t="s">
        <v>1</v>
      </c>
      <c r="D92" s="108"/>
      <c r="E92" s="109">
        <v>10</v>
      </c>
      <c r="F92" s="109"/>
      <c r="G92" s="109"/>
    </row>
    <row r="93" spans="1:7">
      <c r="A93" s="67"/>
      <c r="B93" s="28" t="s">
        <v>19</v>
      </c>
      <c r="C93" s="37" t="s">
        <v>3</v>
      </c>
      <c r="D93" s="37">
        <v>2.72</v>
      </c>
      <c r="E93" s="29">
        <f>E92*D93</f>
        <v>27.200000000000003</v>
      </c>
      <c r="F93" s="3"/>
      <c r="G93" s="3"/>
    </row>
    <row r="94" spans="1:7">
      <c r="A94" s="67"/>
      <c r="B94" s="51" t="s">
        <v>5</v>
      </c>
      <c r="C94" s="30" t="s">
        <v>6</v>
      </c>
      <c r="D94" s="37">
        <v>0.67</v>
      </c>
      <c r="E94" s="29">
        <f>E92*D94</f>
        <v>6.7</v>
      </c>
      <c r="F94" s="29"/>
      <c r="G94" s="3"/>
    </row>
    <row r="95" spans="1:7">
      <c r="A95" s="67"/>
      <c r="B95" s="28" t="s">
        <v>27</v>
      </c>
      <c r="C95" s="37"/>
      <c r="D95" s="37"/>
      <c r="E95" s="29"/>
      <c r="F95" s="29"/>
      <c r="G95" s="3"/>
    </row>
    <row r="96" spans="1:7">
      <c r="A96" s="67"/>
      <c r="B96" s="28" t="s">
        <v>48</v>
      </c>
      <c r="C96" s="37" t="s">
        <v>1</v>
      </c>
      <c r="D96" s="37">
        <v>1</v>
      </c>
      <c r="E96" s="29">
        <f>E92*D96</f>
        <v>10</v>
      </c>
      <c r="F96" s="29"/>
      <c r="G96" s="3"/>
    </row>
    <row r="97" spans="1:7">
      <c r="A97" s="68"/>
      <c r="B97" s="28" t="s">
        <v>31</v>
      </c>
      <c r="C97" s="30" t="s">
        <v>6</v>
      </c>
      <c r="D97" s="37">
        <v>0.65600000000000003</v>
      </c>
      <c r="E97" s="29">
        <f>E92*D97</f>
        <v>6.5600000000000005</v>
      </c>
      <c r="F97" s="29"/>
      <c r="G97" s="3"/>
    </row>
    <row r="98" spans="1:7">
      <c r="A98" s="65"/>
      <c r="B98" s="39" t="s">
        <v>22</v>
      </c>
      <c r="C98" s="39"/>
      <c r="D98" s="37"/>
      <c r="E98" s="29"/>
      <c r="F98" s="29"/>
      <c r="G98" s="3"/>
    </row>
    <row r="99" spans="1:7">
      <c r="A99" s="65"/>
      <c r="B99" s="39" t="s">
        <v>23</v>
      </c>
      <c r="C99" s="41" t="s">
        <v>118</v>
      </c>
      <c r="D99" s="42"/>
      <c r="E99" s="43"/>
      <c r="F99" s="43"/>
      <c r="G99" s="8"/>
    </row>
    <row r="100" spans="1:7">
      <c r="A100" s="65"/>
      <c r="B100" s="39" t="s">
        <v>22</v>
      </c>
      <c r="C100" s="46"/>
      <c r="D100" s="42"/>
      <c r="E100" s="43"/>
      <c r="F100" s="43"/>
      <c r="G100" s="8"/>
    </row>
    <row r="101" spans="1:7">
      <c r="A101" s="65"/>
      <c r="B101" s="39" t="s">
        <v>125</v>
      </c>
      <c r="C101" s="41" t="s">
        <v>118</v>
      </c>
      <c r="D101" s="42"/>
      <c r="E101" s="43"/>
      <c r="F101" s="43"/>
      <c r="G101" s="8"/>
    </row>
    <row r="102" spans="1:7">
      <c r="A102" s="65"/>
      <c r="B102" s="39" t="s">
        <v>22</v>
      </c>
      <c r="C102" s="46"/>
      <c r="D102" s="42"/>
      <c r="E102" s="43"/>
      <c r="F102" s="43"/>
      <c r="G102" s="8"/>
    </row>
    <row r="103" spans="1:7">
      <c r="A103" s="120" t="s">
        <v>127</v>
      </c>
      <c r="B103" s="121"/>
      <c r="C103" s="121"/>
      <c r="D103" s="121"/>
      <c r="E103" s="121"/>
      <c r="F103" s="121"/>
      <c r="G103" s="122"/>
    </row>
    <row r="104" spans="1:7">
      <c r="A104" s="37">
        <v>1</v>
      </c>
      <c r="B104" s="107" t="s">
        <v>49</v>
      </c>
      <c r="C104" s="108" t="s">
        <v>50</v>
      </c>
      <c r="D104" s="123"/>
      <c r="E104" s="109">
        <v>12</v>
      </c>
      <c r="F104" s="109"/>
      <c r="G104" s="124"/>
    </row>
    <row r="105" spans="1:7">
      <c r="A105" s="37"/>
      <c r="B105" s="51" t="s">
        <v>19</v>
      </c>
      <c r="C105" s="37" t="s">
        <v>3</v>
      </c>
      <c r="D105" s="52">
        <v>1.35</v>
      </c>
      <c r="E105" s="29">
        <f>D105*E104</f>
        <v>16.200000000000003</v>
      </c>
      <c r="F105" s="29"/>
      <c r="G105" s="27"/>
    </row>
    <row r="106" spans="1:7">
      <c r="A106" s="37"/>
      <c r="B106" s="51" t="s">
        <v>51</v>
      </c>
      <c r="C106" s="30" t="s">
        <v>6</v>
      </c>
      <c r="D106" s="52">
        <v>3.1399999999999997E-2</v>
      </c>
      <c r="E106" s="29">
        <f>E104*D106</f>
        <v>0.37679999999999997</v>
      </c>
      <c r="F106" s="29"/>
      <c r="G106" s="27"/>
    </row>
    <row r="107" spans="1:7">
      <c r="A107" s="37"/>
      <c r="B107" s="28" t="s">
        <v>27</v>
      </c>
      <c r="C107" s="37"/>
      <c r="D107" s="52"/>
      <c r="E107" s="29"/>
      <c r="F107" s="29"/>
      <c r="G107" s="27"/>
    </row>
    <row r="108" spans="1:7">
      <c r="A108" s="37"/>
      <c r="B108" s="51" t="s">
        <v>52</v>
      </c>
      <c r="C108" s="37" t="s">
        <v>50</v>
      </c>
      <c r="D108" s="52">
        <v>0.94599999999999995</v>
      </c>
      <c r="E108" s="29">
        <f>E104*D108</f>
        <v>11.352</v>
      </c>
      <c r="F108" s="29"/>
      <c r="G108" s="27"/>
    </row>
    <row r="109" spans="1:7">
      <c r="A109" s="37"/>
      <c r="B109" s="51" t="s">
        <v>31</v>
      </c>
      <c r="C109" s="30" t="s">
        <v>6</v>
      </c>
      <c r="D109" s="52">
        <v>6.5199999999999994E-2</v>
      </c>
      <c r="E109" s="29">
        <f>E104*D109</f>
        <v>0.78239999999999998</v>
      </c>
      <c r="F109" s="29"/>
      <c r="G109" s="27"/>
    </row>
    <row r="110" spans="1:7">
      <c r="A110" s="37">
        <v>2</v>
      </c>
      <c r="B110" s="107" t="s">
        <v>53</v>
      </c>
      <c r="C110" s="110" t="s">
        <v>12</v>
      </c>
      <c r="D110" s="123"/>
      <c r="E110" s="109">
        <v>5</v>
      </c>
      <c r="F110" s="109"/>
      <c r="G110" s="124"/>
    </row>
    <row r="111" spans="1:7">
      <c r="A111" s="37"/>
      <c r="B111" s="51" t="s">
        <v>19</v>
      </c>
      <c r="C111" s="37" t="s">
        <v>3</v>
      </c>
      <c r="D111" s="52">
        <v>1.51</v>
      </c>
      <c r="E111" s="29">
        <f>E110*D111</f>
        <v>7.55</v>
      </c>
      <c r="F111" s="29"/>
      <c r="G111" s="27"/>
    </row>
    <row r="112" spans="1:7">
      <c r="A112" s="37"/>
      <c r="B112" s="51" t="s">
        <v>54</v>
      </c>
      <c r="C112" s="30" t="s">
        <v>6</v>
      </c>
      <c r="D112" s="52">
        <v>0.13</v>
      </c>
      <c r="E112" s="29">
        <f>E110*D112</f>
        <v>0.65</v>
      </c>
      <c r="F112" s="29"/>
      <c r="G112" s="27"/>
    </row>
    <row r="113" spans="1:7">
      <c r="A113" s="37"/>
      <c r="B113" s="28" t="s">
        <v>27</v>
      </c>
      <c r="C113" s="37"/>
      <c r="D113" s="52"/>
      <c r="E113" s="29"/>
      <c r="F113" s="29"/>
      <c r="G113" s="27"/>
    </row>
    <row r="114" spans="1:7">
      <c r="A114" s="37"/>
      <c r="B114" s="51" t="s">
        <v>55</v>
      </c>
      <c r="C114" s="30" t="s">
        <v>12</v>
      </c>
      <c r="D114" s="52">
        <v>1</v>
      </c>
      <c r="E114" s="29">
        <f>E110*D114</f>
        <v>5</v>
      </c>
      <c r="F114" s="29"/>
      <c r="G114" s="27"/>
    </row>
    <row r="115" spans="1:7">
      <c r="A115" s="37"/>
      <c r="B115" s="51" t="s">
        <v>31</v>
      </c>
      <c r="C115" s="30" t="s">
        <v>6</v>
      </c>
      <c r="D115" s="52">
        <v>7.0000000000000007E-2</v>
      </c>
      <c r="E115" s="29">
        <f>E110*D115</f>
        <v>0.35000000000000003</v>
      </c>
      <c r="F115" s="29"/>
      <c r="G115" s="27"/>
    </row>
    <row r="116" spans="1:7">
      <c r="A116" s="1">
        <v>3</v>
      </c>
      <c r="B116" s="107" t="s">
        <v>56</v>
      </c>
      <c r="C116" s="108" t="s">
        <v>50</v>
      </c>
      <c r="D116" s="123"/>
      <c r="E116" s="109">
        <v>6</v>
      </c>
      <c r="F116" s="109"/>
      <c r="G116" s="124"/>
    </row>
    <row r="117" spans="1:7">
      <c r="A117" s="1"/>
      <c r="B117" s="12" t="s">
        <v>19</v>
      </c>
      <c r="C117" s="37" t="s">
        <v>3</v>
      </c>
      <c r="D117" s="52">
        <v>0.60899999999999999</v>
      </c>
      <c r="E117" s="29">
        <f>E116*D117</f>
        <v>3.6539999999999999</v>
      </c>
      <c r="F117" s="29"/>
      <c r="G117" s="27"/>
    </row>
    <row r="118" spans="1:7">
      <c r="A118" s="1"/>
      <c r="B118" s="12" t="s">
        <v>51</v>
      </c>
      <c r="C118" s="30" t="s">
        <v>6</v>
      </c>
      <c r="D118" s="52">
        <v>2.0999999999999999E-3</v>
      </c>
      <c r="E118" s="29">
        <f>E116*D118</f>
        <v>1.26E-2</v>
      </c>
      <c r="F118" s="29"/>
      <c r="G118" s="27"/>
    </row>
    <row r="119" spans="1:7">
      <c r="A119" s="1"/>
      <c r="B119" s="2" t="s">
        <v>27</v>
      </c>
      <c r="C119" s="37"/>
      <c r="D119" s="52"/>
      <c r="E119" s="29"/>
      <c r="F119" s="29"/>
      <c r="G119" s="27"/>
    </row>
    <row r="120" spans="1:7">
      <c r="A120" s="1"/>
      <c r="B120" s="12" t="s">
        <v>57</v>
      </c>
      <c r="C120" s="37" t="s">
        <v>50</v>
      </c>
      <c r="D120" s="52">
        <v>0.998</v>
      </c>
      <c r="E120" s="29">
        <f>E116*D120</f>
        <v>5.9879999999999995</v>
      </c>
      <c r="F120" s="29"/>
      <c r="G120" s="27"/>
    </row>
    <row r="121" spans="1:7">
      <c r="A121" s="1"/>
      <c r="B121" s="12" t="s">
        <v>58</v>
      </c>
      <c r="C121" s="37" t="s">
        <v>35</v>
      </c>
      <c r="D121" s="52">
        <v>0.14000000000000001</v>
      </c>
      <c r="E121" s="29">
        <f>E116*D121</f>
        <v>0.84000000000000008</v>
      </c>
      <c r="F121" s="29"/>
      <c r="G121" s="27"/>
    </row>
    <row r="122" spans="1:7">
      <c r="A122" s="1"/>
      <c r="B122" s="12" t="s">
        <v>31</v>
      </c>
      <c r="C122" s="30" t="s">
        <v>6</v>
      </c>
      <c r="D122" s="52">
        <v>0.156</v>
      </c>
      <c r="E122" s="29">
        <f>E116*D122</f>
        <v>0.93599999999999994</v>
      </c>
      <c r="F122" s="29"/>
      <c r="G122" s="27"/>
    </row>
    <row r="123" spans="1:7" ht="27">
      <c r="A123" s="1">
        <v>4</v>
      </c>
      <c r="B123" s="119" t="s">
        <v>59</v>
      </c>
      <c r="C123" s="108" t="s">
        <v>50</v>
      </c>
      <c r="D123" s="123"/>
      <c r="E123" s="109">
        <v>18</v>
      </c>
      <c r="F123" s="109"/>
      <c r="G123" s="124"/>
    </row>
    <row r="124" spans="1:7">
      <c r="A124" s="1"/>
      <c r="B124" s="12" t="s">
        <v>19</v>
      </c>
      <c r="C124" s="37" t="s">
        <v>3</v>
      </c>
      <c r="D124" s="52">
        <v>0.58299999999999996</v>
      </c>
      <c r="E124" s="29">
        <f>E123*D124</f>
        <v>10.494</v>
      </c>
      <c r="F124" s="29"/>
      <c r="G124" s="27"/>
    </row>
    <row r="125" spans="1:7">
      <c r="A125" s="1"/>
      <c r="B125" s="12" t="s">
        <v>51</v>
      </c>
      <c r="C125" s="30" t="s">
        <v>6</v>
      </c>
      <c r="D125" s="52">
        <v>4.5999999999999999E-3</v>
      </c>
      <c r="E125" s="29">
        <f>E123*D125</f>
        <v>8.2799999999999999E-2</v>
      </c>
      <c r="F125" s="29"/>
      <c r="G125" s="27"/>
    </row>
    <row r="126" spans="1:7">
      <c r="A126" s="1"/>
      <c r="B126" s="2" t="s">
        <v>27</v>
      </c>
      <c r="C126" s="1"/>
      <c r="D126" s="17"/>
      <c r="E126" s="3"/>
      <c r="F126" s="3"/>
      <c r="G126" s="27"/>
    </row>
    <row r="127" spans="1:7">
      <c r="A127" s="1"/>
      <c r="B127" s="12" t="s">
        <v>60</v>
      </c>
      <c r="C127" s="1" t="s">
        <v>50</v>
      </c>
      <c r="D127" s="17">
        <v>0.998</v>
      </c>
      <c r="E127" s="3">
        <f>E123*D127</f>
        <v>17.963999999999999</v>
      </c>
      <c r="F127" s="3"/>
      <c r="G127" s="27"/>
    </row>
    <row r="128" spans="1:7">
      <c r="A128" s="1"/>
      <c r="B128" s="12" t="s">
        <v>58</v>
      </c>
      <c r="C128" s="1" t="s">
        <v>35</v>
      </c>
      <c r="D128" s="17">
        <v>0.23499999999999999</v>
      </c>
      <c r="E128" s="3">
        <f>E123*D128</f>
        <v>4.2299999999999995</v>
      </c>
      <c r="F128" s="3"/>
      <c r="G128" s="27"/>
    </row>
    <row r="129" spans="1:7">
      <c r="A129" s="1"/>
      <c r="B129" s="51" t="s">
        <v>31</v>
      </c>
      <c r="C129" s="30" t="s">
        <v>6</v>
      </c>
      <c r="D129" s="52">
        <v>0.20799999999999999</v>
      </c>
      <c r="E129" s="29">
        <f>E123*D129</f>
        <v>3.7439999999999998</v>
      </c>
      <c r="F129" s="29"/>
      <c r="G129" s="27"/>
    </row>
    <row r="130" spans="1:7">
      <c r="A130" s="1">
        <v>5</v>
      </c>
      <c r="B130" s="51" t="s">
        <v>61</v>
      </c>
      <c r="C130" s="30" t="s">
        <v>12</v>
      </c>
      <c r="D130" s="52"/>
      <c r="E130" s="29">
        <v>18</v>
      </c>
      <c r="F130" s="29"/>
      <c r="G130" s="27"/>
    </row>
    <row r="131" spans="1:7" ht="27">
      <c r="A131" s="1">
        <v>6</v>
      </c>
      <c r="B131" s="119" t="s">
        <v>128</v>
      </c>
      <c r="C131" s="108" t="s">
        <v>62</v>
      </c>
      <c r="D131" s="123"/>
      <c r="E131" s="109">
        <v>2</v>
      </c>
      <c r="F131" s="109"/>
      <c r="G131" s="124"/>
    </row>
    <row r="132" spans="1:7">
      <c r="A132" s="1"/>
      <c r="B132" s="51" t="s">
        <v>19</v>
      </c>
      <c r="C132" s="37" t="s">
        <v>62</v>
      </c>
      <c r="D132" s="52">
        <v>1</v>
      </c>
      <c r="E132" s="29">
        <f>E131*D132</f>
        <v>2</v>
      </c>
      <c r="F132" s="29"/>
      <c r="G132" s="27"/>
    </row>
    <row r="133" spans="1:7">
      <c r="A133" s="1"/>
      <c r="B133" s="51" t="s">
        <v>51</v>
      </c>
      <c r="C133" s="30" t="s">
        <v>6</v>
      </c>
      <c r="D133" s="52">
        <v>7.0000000000000007E-2</v>
      </c>
      <c r="E133" s="29">
        <f>E131*D133</f>
        <v>0.14000000000000001</v>
      </c>
      <c r="F133" s="29"/>
      <c r="G133" s="27"/>
    </row>
    <row r="134" spans="1:7">
      <c r="A134" s="1"/>
      <c r="B134" s="28" t="s">
        <v>27</v>
      </c>
      <c r="C134" s="37"/>
      <c r="D134" s="52"/>
      <c r="E134" s="29"/>
      <c r="F134" s="29"/>
      <c r="G134" s="27"/>
    </row>
    <row r="135" spans="1:7">
      <c r="A135" s="1"/>
      <c r="B135" s="28" t="s">
        <v>63</v>
      </c>
      <c r="C135" s="37" t="s">
        <v>62</v>
      </c>
      <c r="D135" s="52">
        <v>1</v>
      </c>
      <c r="E135" s="29">
        <f>E131*D135</f>
        <v>2</v>
      </c>
      <c r="F135" s="29"/>
      <c r="G135" s="27"/>
    </row>
    <row r="136" spans="1:7">
      <c r="A136" s="1"/>
      <c r="B136" s="51" t="s">
        <v>31</v>
      </c>
      <c r="C136" s="30" t="s">
        <v>6</v>
      </c>
      <c r="D136" s="52">
        <v>0.37</v>
      </c>
      <c r="E136" s="29">
        <f>E131*D136</f>
        <v>0.74</v>
      </c>
      <c r="F136" s="29"/>
      <c r="G136" s="27"/>
    </row>
    <row r="137" spans="1:7" ht="27">
      <c r="A137" s="1">
        <v>7</v>
      </c>
      <c r="B137" s="119" t="s">
        <v>129</v>
      </c>
      <c r="C137" s="110" t="s">
        <v>12</v>
      </c>
      <c r="D137" s="108"/>
      <c r="E137" s="109">
        <v>2</v>
      </c>
      <c r="F137" s="109"/>
      <c r="G137" s="124"/>
    </row>
    <row r="138" spans="1:7">
      <c r="A138" s="1"/>
      <c r="B138" s="51" t="s">
        <v>19</v>
      </c>
      <c r="C138" s="37" t="s">
        <v>3</v>
      </c>
      <c r="D138" s="52">
        <v>0.82</v>
      </c>
      <c r="E138" s="29">
        <f>E137*D138</f>
        <v>1.64</v>
      </c>
      <c r="F138" s="29"/>
      <c r="G138" s="27"/>
    </row>
    <row r="139" spans="1:7">
      <c r="A139" s="1"/>
      <c r="B139" s="51" t="s">
        <v>51</v>
      </c>
      <c r="C139" s="30" t="s">
        <v>6</v>
      </c>
      <c r="D139" s="52">
        <v>0.01</v>
      </c>
      <c r="E139" s="29">
        <f>E137*D139</f>
        <v>0.02</v>
      </c>
      <c r="F139" s="29"/>
      <c r="G139" s="27"/>
    </row>
    <row r="140" spans="1:7">
      <c r="A140" s="1"/>
      <c r="B140" s="28" t="s">
        <v>27</v>
      </c>
      <c r="C140" s="37"/>
      <c r="D140" s="52"/>
      <c r="E140" s="29"/>
      <c r="F140" s="29"/>
      <c r="G140" s="27"/>
    </row>
    <row r="141" spans="1:7">
      <c r="A141" s="1"/>
      <c r="B141" s="51" t="s">
        <v>64</v>
      </c>
      <c r="C141" s="30" t="s">
        <v>12</v>
      </c>
      <c r="D141" s="52">
        <v>1</v>
      </c>
      <c r="E141" s="29">
        <f>E137*D141</f>
        <v>2</v>
      </c>
      <c r="F141" s="29"/>
      <c r="G141" s="27"/>
    </row>
    <row r="142" spans="1:7">
      <c r="A142" s="1"/>
      <c r="B142" s="51" t="s">
        <v>31</v>
      </c>
      <c r="C142" s="30" t="s">
        <v>6</v>
      </c>
      <c r="D142" s="52">
        <v>7.0000000000000007E-2</v>
      </c>
      <c r="E142" s="29">
        <f>E137*D142</f>
        <v>0.14000000000000001</v>
      </c>
      <c r="F142" s="29"/>
      <c r="G142" s="27"/>
    </row>
    <row r="143" spans="1:7">
      <c r="A143" s="1">
        <v>8</v>
      </c>
      <c r="B143" s="119" t="s">
        <v>65</v>
      </c>
      <c r="C143" s="108" t="s">
        <v>62</v>
      </c>
      <c r="D143" s="123"/>
      <c r="E143" s="109">
        <v>3</v>
      </c>
      <c r="F143" s="109"/>
      <c r="G143" s="124"/>
    </row>
    <row r="144" spans="1:7">
      <c r="A144" s="1"/>
      <c r="B144" s="51" t="s">
        <v>19</v>
      </c>
      <c r="C144" s="37" t="s">
        <v>62</v>
      </c>
      <c r="D144" s="52">
        <v>1</v>
      </c>
      <c r="E144" s="29">
        <f>E143*D144</f>
        <v>3</v>
      </c>
      <c r="F144" s="29"/>
      <c r="G144" s="27"/>
    </row>
    <row r="145" spans="1:7">
      <c r="A145" s="1"/>
      <c r="B145" s="51" t="s">
        <v>54</v>
      </c>
      <c r="C145" s="30" t="s">
        <v>6</v>
      </c>
      <c r="D145" s="52">
        <v>0.13</v>
      </c>
      <c r="E145" s="29">
        <f>E143*D145</f>
        <v>0.39</v>
      </c>
      <c r="F145" s="29"/>
      <c r="G145" s="27"/>
    </row>
    <row r="146" spans="1:7">
      <c r="A146" s="1"/>
      <c r="B146" s="28" t="s">
        <v>27</v>
      </c>
      <c r="C146" s="37"/>
      <c r="D146" s="52"/>
      <c r="E146" s="29"/>
      <c r="F146" s="29"/>
      <c r="G146" s="27"/>
    </row>
    <row r="147" spans="1:7">
      <c r="A147" s="1"/>
      <c r="B147" s="51" t="s">
        <v>130</v>
      </c>
      <c r="C147" s="37" t="s">
        <v>62</v>
      </c>
      <c r="D147" s="52">
        <v>1</v>
      </c>
      <c r="E147" s="29">
        <f>E143*D147</f>
        <v>3</v>
      </c>
      <c r="F147" s="29"/>
      <c r="G147" s="27"/>
    </row>
    <row r="148" spans="1:7">
      <c r="A148" s="1"/>
      <c r="B148" s="51" t="s">
        <v>31</v>
      </c>
      <c r="C148" s="30" t="s">
        <v>6</v>
      </c>
      <c r="D148" s="52">
        <v>0.94</v>
      </c>
      <c r="E148" s="29">
        <f>E143*D148</f>
        <v>2.82</v>
      </c>
      <c r="F148" s="29"/>
      <c r="G148" s="27"/>
    </row>
    <row r="149" spans="1:7">
      <c r="A149" s="1">
        <v>9</v>
      </c>
      <c r="B149" s="107" t="s">
        <v>66</v>
      </c>
      <c r="C149" s="108" t="s">
        <v>62</v>
      </c>
      <c r="D149" s="123"/>
      <c r="E149" s="109">
        <v>2</v>
      </c>
      <c r="F149" s="109"/>
      <c r="G149" s="124"/>
    </row>
    <row r="150" spans="1:7">
      <c r="A150" s="1"/>
      <c r="B150" s="12" t="s">
        <v>19</v>
      </c>
      <c r="C150" s="1" t="s">
        <v>62</v>
      </c>
      <c r="D150" s="17">
        <v>1</v>
      </c>
      <c r="E150" s="29">
        <f>E149*D150</f>
        <v>2</v>
      </c>
      <c r="F150" s="3"/>
      <c r="G150" s="27"/>
    </row>
    <row r="151" spans="1:7">
      <c r="A151" s="1"/>
      <c r="B151" s="12" t="s">
        <v>51</v>
      </c>
      <c r="C151" s="4" t="s">
        <v>6</v>
      </c>
      <c r="D151" s="17">
        <v>0.02</v>
      </c>
      <c r="E151" s="29">
        <f>E149*D151</f>
        <v>0.04</v>
      </c>
      <c r="F151" s="3"/>
      <c r="G151" s="27"/>
    </row>
    <row r="152" spans="1:7">
      <c r="A152" s="1"/>
      <c r="B152" s="2" t="s">
        <v>27</v>
      </c>
      <c r="C152" s="1"/>
      <c r="D152" s="17"/>
      <c r="E152" s="29"/>
      <c r="F152" s="3"/>
      <c r="G152" s="27"/>
    </row>
    <row r="153" spans="1:7">
      <c r="A153" s="1"/>
      <c r="B153" s="12" t="s">
        <v>67</v>
      </c>
      <c r="C153" s="1" t="s">
        <v>62</v>
      </c>
      <c r="D153" s="17">
        <v>1</v>
      </c>
      <c r="E153" s="29">
        <f>E149*D153</f>
        <v>2</v>
      </c>
      <c r="F153" s="3"/>
      <c r="G153" s="27"/>
    </row>
    <row r="154" spans="1:7">
      <c r="A154" s="1"/>
      <c r="B154" s="12" t="s">
        <v>31</v>
      </c>
      <c r="C154" s="4" t="s">
        <v>6</v>
      </c>
      <c r="D154" s="17">
        <v>0.11</v>
      </c>
      <c r="E154" s="29">
        <f>E149*D154</f>
        <v>0.22</v>
      </c>
      <c r="F154" s="3"/>
      <c r="G154" s="27"/>
    </row>
    <row r="155" spans="1:7">
      <c r="A155" s="4">
        <v>10</v>
      </c>
      <c r="B155" s="125" t="s">
        <v>102</v>
      </c>
      <c r="C155" s="108" t="s">
        <v>50</v>
      </c>
      <c r="D155" s="126"/>
      <c r="E155" s="109">
        <v>10</v>
      </c>
      <c r="F155" s="127"/>
      <c r="G155" s="124"/>
    </row>
    <row r="156" spans="1:7">
      <c r="A156" s="4"/>
      <c r="B156" s="13" t="s">
        <v>19</v>
      </c>
      <c r="C156" s="18" t="s">
        <v>50</v>
      </c>
      <c r="D156" s="18">
        <v>1</v>
      </c>
      <c r="E156" s="29">
        <f>E155*D156</f>
        <v>10</v>
      </c>
      <c r="F156" s="19"/>
      <c r="G156" s="27"/>
    </row>
    <row r="157" spans="1:7">
      <c r="A157" s="4"/>
      <c r="B157" s="13" t="s">
        <v>54</v>
      </c>
      <c r="C157" s="4" t="s">
        <v>6</v>
      </c>
      <c r="D157" s="18">
        <v>2.5700000000000001E-2</v>
      </c>
      <c r="E157" s="3">
        <f>E155*D157</f>
        <v>0.25700000000000001</v>
      </c>
      <c r="F157" s="19"/>
      <c r="G157" s="27"/>
    </row>
    <row r="158" spans="1:7">
      <c r="A158" s="4"/>
      <c r="B158" s="2" t="s">
        <v>27</v>
      </c>
      <c r="C158" s="4"/>
      <c r="D158" s="18"/>
      <c r="E158" s="3"/>
      <c r="F158" s="19"/>
      <c r="G158" s="27"/>
    </row>
    <row r="159" spans="1:7">
      <c r="A159" s="4"/>
      <c r="B159" s="13" t="s">
        <v>103</v>
      </c>
      <c r="C159" s="1" t="s">
        <v>50</v>
      </c>
      <c r="D159" s="4">
        <v>0.92900000000000005</v>
      </c>
      <c r="E159" s="3">
        <f>E155*D159</f>
        <v>9.2900000000000009</v>
      </c>
      <c r="F159" s="19"/>
      <c r="G159" s="27"/>
    </row>
    <row r="160" spans="1:7">
      <c r="A160" s="4"/>
      <c r="B160" s="13" t="s">
        <v>31</v>
      </c>
      <c r="C160" s="4" t="s">
        <v>6</v>
      </c>
      <c r="D160" s="18">
        <v>4.5699999999999998E-2</v>
      </c>
      <c r="E160" s="3">
        <f>E155*D160</f>
        <v>0.45699999999999996</v>
      </c>
      <c r="F160" s="3"/>
      <c r="G160" s="27"/>
    </row>
    <row r="161" spans="1:7">
      <c r="A161" s="4">
        <v>11</v>
      </c>
      <c r="B161" s="125" t="s">
        <v>100</v>
      </c>
      <c r="C161" s="108" t="s">
        <v>50</v>
      </c>
      <c r="D161" s="126"/>
      <c r="E161" s="109">
        <v>10</v>
      </c>
      <c r="F161" s="127"/>
      <c r="G161" s="124"/>
    </row>
    <row r="162" spans="1:7">
      <c r="A162" s="4"/>
      <c r="B162" s="13" t="s">
        <v>19</v>
      </c>
      <c r="C162" s="4" t="s">
        <v>50</v>
      </c>
      <c r="D162" s="18">
        <v>1</v>
      </c>
      <c r="E162" s="29">
        <f>E161*D162</f>
        <v>10</v>
      </c>
      <c r="F162" s="19"/>
      <c r="G162" s="27"/>
    </row>
    <row r="163" spans="1:7">
      <c r="A163" s="4"/>
      <c r="B163" s="13" t="s">
        <v>54</v>
      </c>
      <c r="C163" s="4" t="s">
        <v>6</v>
      </c>
      <c r="D163" s="18">
        <v>1.72E-2</v>
      </c>
      <c r="E163" s="29">
        <f>E161*D163</f>
        <v>0.17199999999999999</v>
      </c>
      <c r="F163" s="19"/>
      <c r="G163" s="27"/>
    </row>
    <row r="164" spans="1:7">
      <c r="A164" s="4"/>
      <c r="B164" s="2" t="s">
        <v>27</v>
      </c>
      <c r="C164" s="4"/>
      <c r="D164" s="18"/>
      <c r="E164" s="29"/>
      <c r="F164" s="19"/>
      <c r="G164" s="27"/>
    </row>
    <row r="165" spans="1:7">
      <c r="A165" s="4"/>
      <c r="B165" s="13" t="s">
        <v>101</v>
      </c>
      <c r="C165" s="1" t="s">
        <v>50</v>
      </c>
      <c r="D165" s="4">
        <v>0.93799999999999994</v>
      </c>
      <c r="E165" s="29">
        <f>E161*D165</f>
        <v>9.379999999999999</v>
      </c>
      <c r="F165" s="19"/>
      <c r="G165" s="27"/>
    </row>
    <row r="166" spans="1:7">
      <c r="A166" s="4"/>
      <c r="B166" s="13" t="s">
        <v>31</v>
      </c>
      <c r="C166" s="4" t="s">
        <v>6</v>
      </c>
      <c r="D166" s="18">
        <v>3.9300000000000002E-2</v>
      </c>
      <c r="E166" s="29">
        <f>E161*D166</f>
        <v>0.39300000000000002</v>
      </c>
      <c r="F166" s="3"/>
      <c r="G166" s="27"/>
    </row>
    <row r="167" spans="1:7">
      <c r="A167" s="4">
        <v>12</v>
      </c>
      <c r="B167" s="118" t="s">
        <v>68</v>
      </c>
      <c r="C167" s="110" t="s">
        <v>12</v>
      </c>
      <c r="D167" s="126"/>
      <c r="E167" s="109">
        <f>E171+E172</f>
        <v>10</v>
      </c>
      <c r="F167" s="127"/>
      <c r="G167" s="124"/>
    </row>
    <row r="168" spans="1:7">
      <c r="A168" s="4"/>
      <c r="B168" s="13" t="s">
        <v>19</v>
      </c>
      <c r="C168" s="4" t="s">
        <v>12</v>
      </c>
      <c r="D168" s="18">
        <v>1</v>
      </c>
      <c r="E168" s="29">
        <f>E167*D168</f>
        <v>10</v>
      </c>
      <c r="F168" s="19"/>
      <c r="G168" s="27"/>
    </row>
    <row r="169" spans="1:7">
      <c r="A169" s="4"/>
      <c r="B169" s="13" t="s">
        <v>51</v>
      </c>
      <c r="C169" s="4" t="s">
        <v>6</v>
      </c>
      <c r="D169" s="18">
        <v>0.13</v>
      </c>
      <c r="E169" s="29">
        <f>E167*D169</f>
        <v>1.3</v>
      </c>
      <c r="F169" s="19"/>
      <c r="G169" s="27"/>
    </row>
    <row r="170" spans="1:7">
      <c r="A170" s="4"/>
      <c r="B170" s="2" t="s">
        <v>27</v>
      </c>
      <c r="C170" s="4"/>
      <c r="D170" s="18"/>
      <c r="E170" s="29"/>
      <c r="F170" s="19"/>
      <c r="G170" s="27"/>
    </row>
    <row r="171" spans="1:7">
      <c r="A171" s="4"/>
      <c r="B171" s="5" t="s">
        <v>69</v>
      </c>
      <c r="C171" s="4" t="s">
        <v>12</v>
      </c>
      <c r="D171" s="18">
        <v>1</v>
      </c>
      <c r="E171" s="29">
        <v>5</v>
      </c>
      <c r="F171" s="19"/>
      <c r="G171" s="27"/>
    </row>
    <row r="172" spans="1:7">
      <c r="A172" s="4"/>
      <c r="B172" s="13" t="s">
        <v>70</v>
      </c>
      <c r="C172" s="4" t="s">
        <v>12</v>
      </c>
      <c r="D172" s="18">
        <v>1</v>
      </c>
      <c r="E172" s="29">
        <v>5</v>
      </c>
      <c r="F172" s="19"/>
      <c r="G172" s="27"/>
    </row>
    <row r="173" spans="1:7">
      <c r="A173" s="4"/>
      <c r="B173" s="13" t="s">
        <v>31</v>
      </c>
      <c r="C173" s="4" t="s">
        <v>6</v>
      </c>
      <c r="D173" s="18">
        <v>7.0000000000000007E-2</v>
      </c>
      <c r="E173" s="29">
        <f>E167*D173</f>
        <v>0.70000000000000007</v>
      </c>
      <c r="F173" s="19"/>
      <c r="G173" s="27"/>
    </row>
    <row r="174" spans="1:7">
      <c r="A174" s="4">
        <v>13</v>
      </c>
      <c r="B174" s="13" t="s">
        <v>71</v>
      </c>
      <c r="C174" s="4" t="s">
        <v>12</v>
      </c>
      <c r="D174" s="18"/>
      <c r="E174" s="29">
        <v>35</v>
      </c>
      <c r="F174" s="19"/>
      <c r="G174" s="27"/>
    </row>
    <row r="175" spans="1:7">
      <c r="A175" s="4">
        <v>14</v>
      </c>
      <c r="B175" s="13" t="s">
        <v>72</v>
      </c>
      <c r="C175" s="4" t="s">
        <v>12</v>
      </c>
      <c r="D175" s="18"/>
      <c r="E175" s="29">
        <v>50</v>
      </c>
      <c r="F175" s="19"/>
      <c r="G175" s="27"/>
    </row>
    <row r="176" spans="1:7">
      <c r="A176" s="4">
        <v>15</v>
      </c>
      <c r="B176" s="13" t="s">
        <v>73</v>
      </c>
      <c r="C176" s="4" t="s">
        <v>12</v>
      </c>
      <c r="D176" s="18"/>
      <c r="E176" s="29">
        <v>5</v>
      </c>
      <c r="F176" s="20"/>
      <c r="G176" s="27"/>
    </row>
    <row r="177" spans="1:7">
      <c r="A177" s="4">
        <v>16</v>
      </c>
      <c r="B177" s="128" t="s">
        <v>74</v>
      </c>
      <c r="C177" s="110" t="s">
        <v>75</v>
      </c>
      <c r="D177" s="126"/>
      <c r="E177" s="109">
        <v>1</v>
      </c>
      <c r="F177" s="127"/>
      <c r="G177" s="124"/>
    </row>
    <row r="178" spans="1:7">
      <c r="A178" s="4"/>
      <c r="B178" s="13" t="s">
        <v>2</v>
      </c>
      <c r="C178" s="4" t="s">
        <v>75</v>
      </c>
      <c r="D178" s="18">
        <v>1</v>
      </c>
      <c r="E178" s="29">
        <f>E177*D178</f>
        <v>1</v>
      </c>
      <c r="F178" s="19"/>
      <c r="G178" s="27"/>
    </row>
    <row r="179" spans="1:7">
      <c r="A179" s="21"/>
      <c r="B179" s="129" t="s">
        <v>22</v>
      </c>
      <c r="C179" s="14"/>
      <c r="D179" s="11"/>
      <c r="E179" s="44"/>
      <c r="F179" s="8"/>
      <c r="G179" s="9"/>
    </row>
    <row r="180" spans="1:7">
      <c r="A180" s="21"/>
      <c r="B180" s="130" t="s">
        <v>23</v>
      </c>
      <c r="C180" s="6" t="s">
        <v>118</v>
      </c>
      <c r="D180" s="15"/>
      <c r="E180" s="16"/>
      <c r="F180" s="16"/>
      <c r="G180" s="9"/>
    </row>
    <row r="181" spans="1:7">
      <c r="A181" s="21"/>
      <c r="B181" s="131" t="s">
        <v>22</v>
      </c>
      <c r="C181" s="14"/>
      <c r="D181" s="15"/>
      <c r="E181" s="16"/>
      <c r="F181" s="16"/>
      <c r="G181" s="9"/>
    </row>
    <row r="182" spans="1:7">
      <c r="A182" s="21"/>
      <c r="B182" s="131" t="s">
        <v>125</v>
      </c>
      <c r="C182" s="6" t="s">
        <v>118</v>
      </c>
      <c r="D182" s="15"/>
      <c r="E182" s="16"/>
      <c r="F182" s="16"/>
      <c r="G182" s="9"/>
    </row>
    <row r="183" spans="1:7">
      <c r="A183" s="21"/>
      <c r="B183" s="131" t="s">
        <v>22</v>
      </c>
      <c r="C183" s="14"/>
      <c r="D183" s="15"/>
      <c r="E183" s="16"/>
      <c r="F183" s="16"/>
      <c r="G183" s="9"/>
    </row>
    <row r="184" spans="1:7">
      <c r="A184" s="132"/>
      <c r="B184" s="133" t="s">
        <v>131</v>
      </c>
      <c r="C184" s="134"/>
      <c r="D184" s="135"/>
      <c r="E184" s="136"/>
      <c r="F184" s="136"/>
      <c r="G184" s="137"/>
    </row>
    <row r="185" spans="1:7">
      <c r="A185" s="30">
        <v>1</v>
      </c>
      <c r="B185" s="138" t="s">
        <v>104</v>
      </c>
      <c r="C185" s="110" t="s">
        <v>12</v>
      </c>
      <c r="D185" s="139"/>
      <c r="E185" s="109">
        <v>1</v>
      </c>
      <c r="F185" s="127"/>
      <c r="G185" s="127"/>
    </row>
    <row r="186" spans="1:7">
      <c r="A186" s="30"/>
      <c r="B186" s="57" t="s">
        <v>76</v>
      </c>
      <c r="C186" s="30" t="s">
        <v>3</v>
      </c>
      <c r="D186" s="30">
        <v>2.71</v>
      </c>
      <c r="E186" s="29">
        <f>E185*D186</f>
        <v>2.71</v>
      </c>
      <c r="F186" s="56"/>
      <c r="G186" s="56"/>
    </row>
    <row r="187" spans="1:7">
      <c r="A187" s="30"/>
      <c r="B187" s="57" t="s">
        <v>5</v>
      </c>
      <c r="C187" s="30" t="s">
        <v>6</v>
      </c>
      <c r="D187" s="30">
        <v>0.06</v>
      </c>
      <c r="E187" s="29">
        <f>E185*D187</f>
        <v>0.06</v>
      </c>
      <c r="F187" s="56"/>
      <c r="G187" s="56"/>
    </row>
    <row r="188" spans="1:7">
      <c r="A188" s="30"/>
      <c r="B188" s="28" t="s">
        <v>27</v>
      </c>
      <c r="C188" s="30"/>
      <c r="D188" s="30"/>
      <c r="E188" s="29"/>
      <c r="F188" s="56"/>
      <c r="G188" s="56"/>
    </row>
    <row r="189" spans="1:7">
      <c r="A189" s="30"/>
      <c r="B189" s="38" t="s">
        <v>77</v>
      </c>
      <c r="C189" s="37" t="s">
        <v>62</v>
      </c>
      <c r="D189" s="30">
        <v>1</v>
      </c>
      <c r="E189" s="29">
        <f>E185*D189</f>
        <v>1</v>
      </c>
      <c r="F189" s="56"/>
      <c r="G189" s="56"/>
    </row>
    <row r="190" spans="1:7">
      <c r="A190" s="30"/>
      <c r="B190" s="57" t="s">
        <v>31</v>
      </c>
      <c r="C190" s="30" t="s">
        <v>6</v>
      </c>
      <c r="D190" s="48">
        <v>0.94</v>
      </c>
      <c r="E190" s="29">
        <f>E185*D190</f>
        <v>0.94</v>
      </c>
      <c r="F190" s="29"/>
      <c r="G190" s="56"/>
    </row>
    <row r="191" spans="1:7">
      <c r="A191" s="30">
        <v>2</v>
      </c>
      <c r="B191" s="140" t="s">
        <v>78</v>
      </c>
      <c r="C191" s="110" t="s">
        <v>12</v>
      </c>
      <c r="D191" s="110"/>
      <c r="E191" s="109">
        <v>2</v>
      </c>
      <c r="F191" s="127"/>
      <c r="G191" s="127"/>
    </row>
    <row r="192" spans="1:7">
      <c r="A192" s="30"/>
      <c r="B192" s="57" t="s">
        <v>19</v>
      </c>
      <c r="C192" s="30" t="s">
        <v>3</v>
      </c>
      <c r="D192" s="30">
        <v>1</v>
      </c>
      <c r="E192" s="29">
        <f>E191*D192</f>
        <v>2</v>
      </c>
      <c r="F192" s="56"/>
      <c r="G192" s="56"/>
    </row>
    <row r="193" spans="1:7">
      <c r="A193" s="30"/>
      <c r="B193" s="57" t="s">
        <v>51</v>
      </c>
      <c r="C193" s="30" t="s">
        <v>6</v>
      </c>
      <c r="D193" s="30">
        <v>0.05</v>
      </c>
      <c r="E193" s="29">
        <f>E191*D193</f>
        <v>0.1</v>
      </c>
      <c r="F193" s="56"/>
      <c r="G193" s="56"/>
    </row>
    <row r="194" spans="1:7">
      <c r="A194" s="30"/>
      <c r="B194" s="28" t="s">
        <v>27</v>
      </c>
      <c r="C194" s="30"/>
      <c r="D194" s="30"/>
      <c r="E194" s="29"/>
      <c r="F194" s="56"/>
      <c r="G194" s="56"/>
    </row>
    <row r="195" spans="1:7">
      <c r="A195" s="30"/>
      <c r="B195" s="57" t="s">
        <v>79</v>
      </c>
      <c r="C195" s="30" t="s">
        <v>12</v>
      </c>
      <c r="D195" s="30">
        <v>1</v>
      </c>
      <c r="E195" s="29">
        <f>E191*D195</f>
        <v>2</v>
      </c>
      <c r="F195" s="56"/>
      <c r="G195" s="56"/>
    </row>
    <row r="196" spans="1:7">
      <c r="A196" s="30"/>
      <c r="B196" s="57" t="s">
        <v>31</v>
      </c>
      <c r="C196" s="30" t="s">
        <v>6</v>
      </c>
      <c r="D196" s="30">
        <v>1.07</v>
      </c>
      <c r="E196" s="29">
        <f>E191*D196</f>
        <v>2.14</v>
      </c>
      <c r="F196" s="29"/>
      <c r="G196" s="56"/>
    </row>
    <row r="197" spans="1:7">
      <c r="A197" s="30">
        <v>3</v>
      </c>
      <c r="B197" s="138" t="s">
        <v>105</v>
      </c>
      <c r="C197" s="110" t="s">
        <v>12</v>
      </c>
      <c r="D197" s="139"/>
      <c r="E197" s="109">
        <v>8</v>
      </c>
      <c r="F197" s="127"/>
      <c r="G197" s="127"/>
    </row>
    <row r="198" spans="1:7">
      <c r="A198" s="30"/>
      <c r="B198" s="57" t="s">
        <v>19</v>
      </c>
      <c r="C198" s="30" t="s">
        <v>3</v>
      </c>
      <c r="D198" s="30">
        <v>0.97</v>
      </c>
      <c r="E198" s="29">
        <f>E197*D198</f>
        <v>7.76</v>
      </c>
      <c r="F198" s="56"/>
      <c r="G198" s="56"/>
    </row>
    <row r="199" spans="1:7">
      <c r="A199" s="30"/>
      <c r="B199" s="57" t="s">
        <v>51</v>
      </c>
      <c r="C199" s="30" t="s">
        <v>6</v>
      </c>
      <c r="D199" s="30">
        <v>0.34899999999999998</v>
      </c>
      <c r="E199" s="29">
        <f>E197*D199</f>
        <v>2.7919999999999998</v>
      </c>
      <c r="F199" s="56"/>
      <c r="G199" s="56"/>
    </row>
    <row r="200" spans="1:7">
      <c r="A200" s="30"/>
      <c r="B200" s="28" t="s">
        <v>27</v>
      </c>
      <c r="C200" s="30"/>
      <c r="D200" s="30"/>
      <c r="E200" s="29"/>
      <c r="F200" s="56"/>
      <c r="G200" s="56"/>
    </row>
    <row r="201" spans="1:7">
      <c r="A201" s="30"/>
      <c r="B201" s="38" t="s">
        <v>106</v>
      </c>
      <c r="C201" s="30" t="s">
        <v>12</v>
      </c>
      <c r="D201" s="30">
        <v>1</v>
      </c>
      <c r="E201" s="29">
        <f>E197*D201</f>
        <v>8</v>
      </c>
      <c r="F201" s="56"/>
      <c r="G201" s="56"/>
    </row>
    <row r="202" spans="1:7">
      <c r="A202" s="30"/>
      <c r="B202" s="57" t="s">
        <v>31</v>
      </c>
      <c r="C202" s="30" t="s">
        <v>6</v>
      </c>
      <c r="D202" s="30">
        <v>0.38200000000000001</v>
      </c>
      <c r="E202" s="29">
        <f>E197*D202</f>
        <v>3.056</v>
      </c>
      <c r="F202" s="29"/>
      <c r="G202" s="56"/>
    </row>
    <row r="203" spans="1:7" ht="27">
      <c r="A203" s="30">
        <v>4</v>
      </c>
      <c r="B203" s="140" t="s">
        <v>80</v>
      </c>
      <c r="C203" s="110" t="s">
        <v>12</v>
      </c>
      <c r="D203" s="110"/>
      <c r="E203" s="109">
        <v>2</v>
      </c>
      <c r="F203" s="127"/>
      <c r="G203" s="127"/>
    </row>
    <row r="204" spans="1:7">
      <c r="A204" s="30"/>
      <c r="B204" s="57" t="s">
        <v>19</v>
      </c>
      <c r="C204" s="30" t="s">
        <v>3</v>
      </c>
      <c r="D204" s="30">
        <v>0.34</v>
      </c>
      <c r="E204" s="29">
        <f>E203*D204</f>
        <v>0.68</v>
      </c>
      <c r="F204" s="56"/>
      <c r="G204" s="56"/>
    </row>
    <row r="205" spans="1:7">
      <c r="A205" s="30"/>
      <c r="B205" s="57" t="s">
        <v>51</v>
      </c>
      <c r="C205" s="30" t="s">
        <v>6</v>
      </c>
      <c r="D205" s="30">
        <v>1.2999999999999999E-2</v>
      </c>
      <c r="E205" s="29">
        <f>E203*D205</f>
        <v>2.5999999999999999E-2</v>
      </c>
      <c r="F205" s="56"/>
      <c r="G205" s="56"/>
    </row>
    <row r="206" spans="1:7">
      <c r="A206" s="30"/>
      <c r="B206" s="28" t="s">
        <v>27</v>
      </c>
      <c r="C206" s="30"/>
      <c r="D206" s="30"/>
      <c r="E206" s="29"/>
      <c r="F206" s="56"/>
      <c r="G206" s="56"/>
    </row>
    <row r="207" spans="1:7" ht="27">
      <c r="A207" s="30"/>
      <c r="B207" s="38" t="s">
        <v>81</v>
      </c>
      <c r="C207" s="30" t="s">
        <v>12</v>
      </c>
      <c r="D207" s="30">
        <v>1</v>
      </c>
      <c r="E207" s="29">
        <f>E203*D207</f>
        <v>2</v>
      </c>
      <c r="F207" s="56"/>
      <c r="G207" s="56"/>
    </row>
    <row r="208" spans="1:7">
      <c r="A208" s="30"/>
      <c r="B208" s="57" t="s">
        <v>31</v>
      </c>
      <c r="C208" s="30" t="s">
        <v>6</v>
      </c>
      <c r="D208" s="30">
        <v>9.4E-2</v>
      </c>
      <c r="E208" s="29">
        <f>E203*D208</f>
        <v>0.188</v>
      </c>
      <c r="F208" s="29"/>
      <c r="G208" s="56"/>
    </row>
    <row r="209" spans="1:7" ht="27">
      <c r="A209" s="30">
        <v>5</v>
      </c>
      <c r="B209" s="140" t="s">
        <v>82</v>
      </c>
      <c r="C209" s="110" t="s">
        <v>12</v>
      </c>
      <c r="D209" s="110"/>
      <c r="E209" s="109">
        <v>2</v>
      </c>
      <c r="F209" s="127"/>
      <c r="G209" s="127"/>
    </row>
    <row r="210" spans="1:7">
      <c r="A210" s="30"/>
      <c r="B210" s="57" t="s">
        <v>19</v>
      </c>
      <c r="C210" s="30" t="s">
        <v>3</v>
      </c>
      <c r="D210" s="30">
        <v>0.68</v>
      </c>
      <c r="E210" s="29">
        <f>E209*D210</f>
        <v>1.36</v>
      </c>
      <c r="F210" s="56"/>
      <c r="G210" s="56"/>
    </row>
    <row r="211" spans="1:7">
      <c r="A211" s="30"/>
      <c r="B211" s="57" t="s">
        <v>51</v>
      </c>
      <c r="C211" s="30" t="s">
        <v>6</v>
      </c>
      <c r="D211" s="30">
        <v>1.0999999999999999E-2</v>
      </c>
      <c r="E211" s="29">
        <f>E209*D211</f>
        <v>2.1999999999999999E-2</v>
      </c>
      <c r="F211" s="56"/>
      <c r="G211" s="56"/>
    </row>
    <row r="212" spans="1:7">
      <c r="A212" s="30"/>
      <c r="B212" s="28" t="s">
        <v>27</v>
      </c>
      <c r="C212" s="30"/>
      <c r="D212" s="30"/>
      <c r="E212" s="29"/>
      <c r="F212" s="56"/>
      <c r="G212" s="56"/>
    </row>
    <row r="213" spans="1:7">
      <c r="A213" s="30"/>
      <c r="B213" s="57" t="s">
        <v>83</v>
      </c>
      <c r="C213" s="30" t="s">
        <v>12</v>
      </c>
      <c r="D213" s="30">
        <v>1</v>
      </c>
      <c r="E213" s="29">
        <f>E209*D213</f>
        <v>2</v>
      </c>
      <c r="F213" s="56"/>
      <c r="G213" s="56"/>
    </row>
    <row r="214" spans="1:7">
      <c r="A214" s="30"/>
      <c r="B214" s="57" t="s">
        <v>31</v>
      </c>
      <c r="C214" s="30" t="s">
        <v>6</v>
      </c>
      <c r="D214" s="30">
        <v>0.10299999999999999</v>
      </c>
      <c r="E214" s="29">
        <f>E209*D214</f>
        <v>0.20599999999999999</v>
      </c>
      <c r="F214" s="29"/>
      <c r="G214" s="56"/>
    </row>
    <row r="215" spans="1:7">
      <c r="A215" s="30">
        <v>6</v>
      </c>
      <c r="B215" s="140" t="s">
        <v>84</v>
      </c>
      <c r="C215" s="108" t="s">
        <v>50</v>
      </c>
      <c r="D215" s="110"/>
      <c r="E215" s="109">
        <f>SUM(E219:E220)</f>
        <v>85</v>
      </c>
      <c r="F215" s="127"/>
      <c r="G215" s="127"/>
    </row>
    <row r="216" spans="1:7">
      <c r="A216" s="30"/>
      <c r="B216" s="57" t="s">
        <v>19</v>
      </c>
      <c r="C216" s="30" t="s">
        <v>3</v>
      </c>
      <c r="D216" s="30">
        <v>0.13</v>
      </c>
      <c r="E216" s="29">
        <f>E215*D216</f>
        <v>11.05</v>
      </c>
      <c r="F216" s="56"/>
      <c r="G216" s="56"/>
    </row>
    <row r="217" spans="1:7">
      <c r="A217" s="30"/>
      <c r="B217" s="57" t="s">
        <v>51</v>
      </c>
      <c r="C217" s="30" t="s">
        <v>6</v>
      </c>
      <c r="D217" s="30">
        <v>3.7100000000000001E-2</v>
      </c>
      <c r="E217" s="29">
        <f>E215*D217</f>
        <v>3.1535000000000002</v>
      </c>
      <c r="F217" s="56"/>
      <c r="G217" s="56"/>
    </row>
    <row r="218" spans="1:7">
      <c r="A218" s="30"/>
      <c r="B218" s="28" t="s">
        <v>27</v>
      </c>
      <c r="C218" s="30"/>
      <c r="D218" s="30"/>
      <c r="E218" s="29"/>
      <c r="F218" s="56"/>
      <c r="G218" s="56"/>
    </row>
    <row r="219" spans="1:7">
      <c r="A219" s="30"/>
      <c r="B219" s="38" t="s">
        <v>85</v>
      </c>
      <c r="C219" s="37" t="s">
        <v>50</v>
      </c>
      <c r="D219" s="30">
        <v>1</v>
      </c>
      <c r="E219" s="29">
        <v>55</v>
      </c>
      <c r="F219" s="56"/>
      <c r="G219" s="56"/>
    </row>
    <row r="220" spans="1:7">
      <c r="A220" s="30"/>
      <c r="B220" s="38" t="s">
        <v>86</v>
      </c>
      <c r="C220" s="37" t="s">
        <v>50</v>
      </c>
      <c r="D220" s="30">
        <v>1</v>
      </c>
      <c r="E220" s="29">
        <v>30</v>
      </c>
      <c r="F220" s="56"/>
      <c r="G220" s="56"/>
    </row>
    <row r="221" spans="1:7">
      <c r="A221" s="30"/>
      <c r="B221" s="57" t="s">
        <v>31</v>
      </c>
      <c r="C221" s="30" t="s">
        <v>6</v>
      </c>
      <c r="D221" s="30">
        <v>1.44E-2</v>
      </c>
      <c r="E221" s="29">
        <f>E215*D221</f>
        <v>1.224</v>
      </c>
      <c r="F221" s="29"/>
      <c r="G221" s="56"/>
    </row>
    <row r="222" spans="1:7">
      <c r="A222" s="30">
        <v>7</v>
      </c>
      <c r="B222" s="140" t="s">
        <v>107</v>
      </c>
      <c r="C222" s="108" t="s">
        <v>50</v>
      </c>
      <c r="D222" s="110"/>
      <c r="E222" s="109">
        <v>85</v>
      </c>
      <c r="F222" s="127"/>
      <c r="G222" s="127"/>
    </row>
    <row r="223" spans="1:7">
      <c r="A223" s="30"/>
      <c r="B223" s="57" t="s">
        <v>19</v>
      </c>
      <c r="C223" s="30" t="s">
        <v>3</v>
      </c>
      <c r="D223" s="30">
        <v>0.26</v>
      </c>
      <c r="E223" s="29">
        <f>E222*D223</f>
        <v>22.1</v>
      </c>
      <c r="F223" s="56"/>
      <c r="G223" s="56"/>
    </row>
    <row r="224" spans="1:7">
      <c r="A224" s="30"/>
      <c r="B224" s="57" t="s">
        <v>51</v>
      </c>
      <c r="C224" s="30" t="s">
        <v>6</v>
      </c>
      <c r="D224" s="30">
        <v>0.122</v>
      </c>
      <c r="E224" s="29">
        <f>E222*D224</f>
        <v>10.37</v>
      </c>
      <c r="F224" s="56"/>
      <c r="G224" s="56"/>
    </row>
    <row r="225" spans="1:7">
      <c r="A225" s="30"/>
      <c r="B225" s="28" t="s">
        <v>27</v>
      </c>
      <c r="C225" s="30"/>
      <c r="D225" s="30"/>
      <c r="E225" s="29"/>
      <c r="F225" s="56"/>
      <c r="G225" s="56"/>
    </row>
    <row r="226" spans="1:7">
      <c r="A226" s="30"/>
      <c r="B226" s="38" t="s">
        <v>116</v>
      </c>
      <c r="C226" s="37" t="s">
        <v>50</v>
      </c>
      <c r="D226" s="30"/>
      <c r="E226" s="29">
        <v>85</v>
      </c>
      <c r="F226" s="56"/>
      <c r="G226" s="56"/>
    </row>
    <row r="227" spans="1:7">
      <c r="A227" s="30"/>
      <c r="B227" s="57" t="s">
        <v>31</v>
      </c>
      <c r="C227" s="30" t="s">
        <v>6</v>
      </c>
      <c r="D227" s="30">
        <v>8.2000000000000003E-2</v>
      </c>
      <c r="E227" s="29">
        <f>E222*D227</f>
        <v>6.9700000000000006</v>
      </c>
      <c r="F227" s="29"/>
      <c r="G227" s="56"/>
    </row>
    <row r="228" spans="1:7">
      <c r="A228" s="30">
        <v>8</v>
      </c>
      <c r="B228" s="57" t="s">
        <v>88</v>
      </c>
      <c r="C228" s="30" t="s">
        <v>12</v>
      </c>
      <c r="D228" s="30"/>
      <c r="E228" s="29">
        <v>3</v>
      </c>
      <c r="F228" s="56"/>
      <c r="G228" s="56"/>
    </row>
    <row r="229" spans="1:7" ht="107.25" customHeight="1">
      <c r="A229" s="30">
        <v>9</v>
      </c>
      <c r="B229" s="141" t="s">
        <v>133</v>
      </c>
      <c r="C229" s="30" t="s">
        <v>62</v>
      </c>
      <c r="D229" s="30"/>
      <c r="E229" s="29">
        <v>2</v>
      </c>
      <c r="F229" s="64"/>
      <c r="G229" s="29"/>
    </row>
    <row r="230" spans="1:7" ht="37.5" customHeight="1">
      <c r="A230" s="30">
        <v>10</v>
      </c>
      <c r="B230" s="142" t="s">
        <v>134</v>
      </c>
      <c r="C230" s="30" t="s">
        <v>117</v>
      </c>
      <c r="D230" s="30"/>
      <c r="E230" s="29">
        <v>2</v>
      </c>
      <c r="F230" s="56"/>
      <c r="G230" s="56"/>
    </row>
    <row r="231" spans="1:7">
      <c r="A231" s="58"/>
      <c r="B231" s="143" t="s">
        <v>22</v>
      </c>
      <c r="C231" s="59"/>
      <c r="D231" s="60"/>
      <c r="E231" s="45"/>
      <c r="F231" s="45"/>
      <c r="G231" s="45"/>
    </row>
    <row r="232" spans="1:7" ht="40.5">
      <c r="A232" s="58"/>
      <c r="B232" s="61" t="s">
        <v>132</v>
      </c>
      <c r="C232" s="41" t="s">
        <v>118</v>
      </c>
      <c r="D232" s="61"/>
      <c r="E232" s="40"/>
      <c r="F232" s="62"/>
      <c r="G232" s="62"/>
    </row>
    <row r="233" spans="1:7">
      <c r="A233" s="58"/>
      <c r="B233" s="61" t="s">
        <v>89</v>
      </c>
      <c r="C233" s="59"/>
      <c r="D233" s="61"/>
      <c r="E233" s="40"/>
      <c r="F233" s="62"/>
      <c r="G233" s="62"/>
    </row>
    <row r="234" spans="1:7">
      <c r="A234" s="21"/>
      <c r="B234" s="24" t="s">
        <v>125</v>
      </c>
      <c r="C234" s="6" t="s">
        <v>118</v>
      </c>
      <c r="D234" s="26"/>
      <c r="E234" s="10"/>
      <c r="F234" s="25"/>
      <c r="G234" s="25"/>
    </row>
    <row r="235" spans="1:7">
      <c r="A235" s="21"/>
      <c r="B235" s="24" t="s">
        <v>22</v>
      </c>
      <c r="C235" s="24"/>
      <c r="D235" s="26"/>
      <c r="E235" s="10"/>
      <c r="F235" s="25"/>
      <c r="G235" s="25"/>
    </row>
    <row r="236" spans="1:7">
      <c r="A236" s="21"/>
      <c r="B236" s="129" t="s">
        <v>108</v>
      </c>
      <c r="C236" s="22"/>
      <c r="D236" s="23"/>
      <c r="E236" s="9"/>
      <c r="F236" s="9"/>
      <c r="G236" s="9"/>
    </row>
    <row r="237" spans="1:7">
      <c r="A237" s="21"/>
      <c r="B237" s="24" t="s">
        <v>109</v>
      </c>
      <c r="C237" s="6">
        <v>0.05</v>
      </c>
      <c r="D237" s="24"/>
      <c r="E237" s="10"/>
      <c r="F237" s="25"/>
      <c r="G237" s="25"/>
    </row>
    <row r="238" spans="1:7">
      <c r="A238" s="21"/>
      <c r="B238" s="24" t="s">
        <v>89</v>
      </c>
      <c r="C238" s="22"/>
      <c r="D238" s="24"/>
      <c r="E238" s="10"/>
      <c r="F238" s="25"/>
      <c r="G238" s="25"/>
    </row>
    <row r="239" spans="1:7">
      <c r="A239" s="21"/>
      <c r="B239" s="24" t="s">
        <v>110</v>
      </c>
      <c r="C239" s="6">
        <v>0.18</v>
      </c>
      <c r="D239" s="26"/>
      <c r="E239" s="10"/>
      <c r="F239" s="25"/>
      <c r="G239" s="25"/>
    </row>
    <row r="240" spans="1:7">
      <c r="A240" s="21"/>
      <c r="B240" s="24" t="s">
        <v>22</v>
      </c>
      <c r="C240" s="24"/>
      <c r="D240" s="26"/>
      <c r="E240" s="10"/>
      <c r="F240" s="25"/>
      <c r="G240" s="25"/>
    </row>
    <row r="242" spans="1:8" s="97" customFormat="1" ht="39" customHeight="1">
      <c r="A242" s="95" t="s">
        <v>119</v>
      </c>
      <c r="B242" s="96"/>
      <c r="C242" s="96"/>
      <c r="D242" s="96"/>
      <c r="E242" s="96"/>
      <c r="F242" s="96"/>
      <c r="G242" s="96"/>
    </row>
    <row r="243" spans="1:8" s="97" customFormat="1" ht="61.5" customHeight="1">
      <c r="A243" s="98" t="s">
        <v>120</v>
      </c>
      <c r="B243" s="99"/>
      <c r="C243" s="99"/>
      <c r="D243" s="99"/>
      <c r="E243" s="99"/>
      <c r="F243" s="99"/>
      <c r="G243" s="99"/>
    </row>
    <row r="244" spans="1:8" s="97" customFormat="1" ht="45" customHeight="1">
      <c r="A244" s="95" t="s">
        <v>135</v>
      </c>
      <c r="B244" s="96"/>
      <c r="C244" s="96"/>
      <c r="D244" s="96"/>
      <c r="E244" s="96"/>
      <c r="F244" s="96"/>
      <c r="G244" s="96"/>
      <c r="H244" s="100"/>
    </row>
    <row r="245" spans="1:8" s="97" customFormat="1" ht="39" customHeight="1">
      <c r="A245" s="95" t="s">
        <v>121</v>
      </c>
      <c r="B245" s="96"/>
      <c r="C245" s="96"/>
      <c r="D245" s="96"/>
      <c r="E245" s="96"/>
      <c r="F245" s="96"/>
      <c r="G245" s="96"/>
      <c r="H245" s="100"/>
    </row>
    <row r="246" spans="1:8" s="97" customFormat="1" ht="39" customHeight="1">
      <c r="A246" s="101" t="s">
        <v>122</v>
      </c>
      <c r="B246" s="102"/>
      <c r="C246" s="102"/>
      <c r="D246" s="102"/>
      <c r="E246" s="102"/>
      <c r="F246" s="102"/>
      <c r="G246" s="102"/>
      <c r="H246" s="103"/>
    </row>
  </sheetData>
  <mergeCells count="35">
    <mergeCell ref="A9:G9"/>
    <mergeCell ref="A47:G47"/>
    <mergeCell ref="A103:G103"/>
    <mergeCell ref="A242:G242"/>
    <mergeCell ref="A243:G243"/>
    <mergeCell ref="A244:G244"/>
    <mergeCell ref="A245:G245"/>
    <mergeCell ref="A246:G246"/>
    <mergeCell ref="C4:C7"/>
    <mergeCell ref="D4:E4"/>
    <mergeCell ref="A98:A102"/>
    <mergeCell ref="A2:G2"/>
    <mergeCell ref="D5:E5"/>
    <mergeCell ref="D6:D7"/>
    <mergeCell ref="E6:E7"/>
    <mergeCell ref="F4:F7"/>
    <mergeCell ref="G4:G7"/>
    <mergeCell ref="A75:A81"/>
    <mergeCell ref="A82:A85"/>
    <mergeCell ref="A86:A91"/>
    <mergeCell ref="A92:A97"/>
    <mergeCell ref="A4:A7"/>
    <mergeCell ref="A48:A55"/>
    <mergeCell ref="A56:A60"/>
    <mergeCell ref="A42:A46"/>
    <mergeCell ref="A61:A68"/>
    <mergeCell ref="A69:A74"/>
    <mergeCell ref="A10:A11"/>
    <mergeCell ref="A12:A14"/>
    <mergeCell ref="A15:A17"/>
    <mergeCell ref="A29:A30"/>
    <mergeCell ref="A27:A28"/>
    <mergeCell ref="A18:A20"/>
    <mergeCell ref="A21:A23"/>
    <mergeCell ref="A24:A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6"/>
  <sheetViews>
    <sheetView zoomScale="145" zoomScaleNormal="145" workbookViewId="0">
      <selection activeCell="A2" sqref="A2:G2"/>
    </sheetView>
  </sheetViews>
  <sheetFormatPr defaultRowHeight="15"/>
  <cols>
    <col min="2" max="2" width="48.7109375" customWidth="1"/>
    <col min="6" max="6" width="11" bestFit="1" customWidth="1"/>
    <col min="7" max="7" width="11.28515625" bestFit="1" customWidth="1"/>
  </cols>
  <sheetData>
    <row r="2" spans="1:7">
      <c r="A2" s="77" t="s">
        <v>139</v>
      </c>
      <c r="B2" s="77"/>
      <c r="C2" s="77"/>
      <c r="D2" s="77"/>
      <c r="E2" s="77"/>
      <c r="F2" s="77"/>
      <c r="G2" s="77"/>
    </row>
    <row r="4" spans="1:7">
      <c r="A4" s="89" t="s">
        <v>90</v>
      </c>
      <c r="B4" s="31"/>
      <c r="C4" s="72" t="s">
        <v>91</v>
      </c>
      <c r="D4" s="75" t="s">
        <v>92</v>
      </c>
      <c r="E4" s="76"/>
      <c r="F4" s="84" t="s">
        <v>113</v>
      </c>
      <c r="G4" s="82" t="s">
        <v>97</v>
      </c>
    </row>
    <row r="5" spans="1:7">
      <c r="A5" s="90"/>
      <c r="B5" s="32" t="s">
        <v>93</v>
      </c>
      <c r="C5" s="73"/>
      <c r="D5" s="78" t="s">
        <v>94</v>
      </c>
      <c r="E5" s="79"/>
      <c r="F5" s="84"/>
      <c r="G5" s="85"/>
    </row>
    <row r="6" spans="1:7">
      <c r="A6" s="90"/>
      <c r="B6" s="33" t="s">
        <v>95</v>
      </c>
      <c r="C6" s="73"/>
      <c r="D6" s="80" t="s">
        <v>96</v>
      </c>
      <c r="E6" s="82" t="s">
        <v>97</v>
      </c>
      <c r="F6" s="84"/>
      <c r="G6" s="85"/>
    </row>
    <row r="7" spans="1:7">
      <c r="A7" s="91"/>
      <c r="B7" s="34"/>
      <c r="C7" s="74"/>
      <c r="D7" s="81"/>
      <c r="E7" s="83"/>
      <c r="F7" s="84"/>
      <c r="G7" s="83"/>
    </row>
    <row r="8" spans="1:7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</row>
    <row r="9" spans="1:7">
      <c r="A9" s="104" t="s">
        <v>124</v>
      </c>
      <c r="B9" s="105"/>
      <c r="C9" s="105"/>
      <c r="D9" s="105"/>
      <c r="E9" s="105"/>
      <c r="F9" s="105"/>
      <c r="G9" s="106"/>
    </row>
    <row r="10" spans="1:7">
      <c r="A10" s="66">
        <v>1</v>
      </c>
      <c r="B10" s="107" t="s">
        <v>0</v>
      </c>
      <c r="C10" s="108" t="s">
        <v>1</v>
      </c>
      <c r="D10" s="108"/>
      <c r="E10" s="109">
        <v>75</v>
      </c>
      <c r="F10" s="109"/>
      <c r="G10" s="109"/>
    </row>
    <row r="11" spans="1:7">
      <c r="A11" s="68"/>
      <c r="B11" s="28" t="s">
        <v>2</v>
      </c>
      <c r="C11" s="37" t="s">
        <v>3</v>
      </c>
      <c r="D11" s="37">
        <v>0.56000000000000005</v>
      </c>
      <c r="E11" s="29">
        <f>E10*D11</f>
        <v>42.000000000000007</v>
      </c>
      <c r="F11" s="29"/>
      <c r="G11" s="29"/>
    </row>
    <row r="12" spans="1:7">
      <c r="A12" s="66">
        <v>2</v>
      </c>
      <c r="B12" s="107" t="s">
        <v>4</v>
      </c>
      <c r="C12" s="110" t="s">
        <v>1</v>
      </c>
      <c r="D12" s="108"/>
      <c r="E12" s="109">
        <v>75</v>
      </c>
      <c r="F12" s="111"/>
      <c r="G12" s="109"/>
    </row>
    <row r="13" spans="1:7">
      <c r="A13" s="67"/>
      <c r="B13" s="28" t="s">
        <v>2</v>
      </c>
      <c r="C13" s="30" t="s">
        <v>3</v>
      </c>
      <c r="D13" s="37">
        <v>0.186</v>
      </c>
      <c r="E13" s="29">
        <f>E12*D13</f>
        <v>13.95</v>
      </c>
      <c r="F13" s="29"/>
      <c r="G13" s="29"/>
    </row>
    <row r="14" spans="1:7">
      <c r="A14" s="68"/>
      <c r="B14" s="28" t="s">
        <v>5</v>
      </c>
      <c r="C14" s="30" t="s">
        <v>6</v>
      </c>
      <c r="D14" s="37">
        <v>1.6000000000000001E-3</v>
      </c>
      <c r="E14" s="29">
        <f>E12*D14</f>
        <v>0.12000000000000001</v>
      </c>
      <c r="F14" s="29"/>
      <c r="G14" s="29"/>
    </row>
    <row r="15" spans="1:7">
      <c r="A15" s="66">
        <v>3</v>
      </c>
      <c r="B15" s="107" t="s">
        <v>7</v>
      </c>
      <c r="C15" s="110" t="s">
        <v>1</v>
      </c>
      <c r="D15" s="108"/>
      <c r="E15" s="109">
        <v>13</v>
      </c>
      <c r="F15" s="109"/>
      <c r="G15" s="109"/>
    </row>
    <row r="16" spans="1:7">
      <c r="A16" s="67"/>
      <c r="B16" s="28" t="s">
        <v>2</v>
      </c>
      <c r="C16" s="30" t="s">
        <v>3</v>
      </c>
      <c r="D16" s="37">
        <v>0.32300000000000001</v>
      </c>
      <c r="E16" s="29">
        <f>E15*D16</f>
        <v>4.1989999999999998</v>
      </c>
      <c r="F16" s="29"/>
      <c r="G16" s="29"/>
    </row>
    <row r="17" spans="1:7">
      <c r="A17" s="68"/>
      <c r="B17" s="28" t="s">
        <v>5</v>
      </c>
      <c r="C17" s="30" t="s">
        <v>6</v>
      </c>
      <c r="D17" s="37">
        <v>2.1499999999999998E-2</v>
      </c>
      <c r="E17" s="29">
        <f>E15*D17</f>
        <v>0.27949999999999997</v>
      </c>
      <c r="F17" s="29"/>
      <c r="G17" s="29"/>
    </row>
    <row r="18" spans="1:7">
      <c r="A18" s="66">
        <v>4</v>
      </c>
      <c r="B18" s="107" t="s">
        <v>8</v>
      </c>
      <c r="C18" s="110" t="s">
        <v>1</v>
      </c>
      <c r="D18" s="108"/>
      <c r="E18" s="109">
        <v>13</v>
      </c>
      <c r="F18" s="109"/>
      <c r="G18" s="109"/>
    </row>
    <row r="19" spans="1:7">
      <c r="A19" s="67"/>
      <c r="B19" s="28" t="s">
        <v>2</v>
      </c>
      <c r="C19" s="30" t="s">
        <v>3</v>
      </c>
      <c r="D19" s="37">
        <v>0.23799999999999999</v>
      </c>
      <c r="E19" s="29">
        <f>E18*D19</f>
        <v>3.0939999999999999</v>
      </c>
      <c r="F19" s="29"/>
      <c r="G19" s="29"/>
    </row>
    <row r="20" spans="1:7">
      <c r="A20" s="68"/>
      <c r="B20" s="28" t="s">
        <v>5</v>
      </c>
      <c r="C20" s="30" t="s">
        <v>6</v>
      </c>
      <c r="D20" s="37">
        <v>3.9199999999999999E-2</v>
      </c>
      <c r="E20" s="29">
        <f>E18*D20</f>
        <v>0.50959999999999994</v>
      </c>
      <c r="F20" s="3"/>
      <c r="G20" s="29"/>
    </row>
    <row r="21" spans="1:7">
      <c r="A21" s="66">
        <v>5</v>
      </c>
      <c r="B21" s="107" t="s">
        <v>9</v>
      </c>
      <c r="C21" s="110" t="s">
        <v>1</v>
      </c>
      <c r="D21" s="108"/>
      <c r="E21" s="109">
        <v>13</v>
      </c>
      <c r="F21" s="111"/>
      <c r="G21" s="109"/>
    </row>
    <row r="22" spans="1:7">
      <c r="A22" s="67"/>
      <c r="B22" s="28" t="s">
        <v>2</v>
      </c>
      <c r="C22" s="30" t="s">
        <v>3</v>
      </c>
      <c r="D22" s="37">
        <v>0.57999999999999996</v>
      </c>
      <c r="E22" s="29">
        <f>E21*D22</f>
        <v>7.5399999999999991</v>
      </c>
      <c r="F22" s="29"/>
      <c r="G22" s="29"/>
    </row>
    <row r="23" spans="1:7">
      <c r="A23" s="68"/>
      <c r="B23" s="28" t="s">
        <v>5</v>
      </c>
      <c r="C23" s="30" t="s">
        <v>6</v>
      </c>
      <c r="D23" s="37">
        <v>9.8500000000000004E-2</v>
      </c>
      <c r="E23" s="29">
        <f>E21*D23</f>
        <v>1.2805</v>
      </c>
      <c r="F23" s="3"/>
      <c r="G23" s="29"/>
    </row>
    <row r="24" spans="1:7">
      <c r="A24" s="66">
        <v>6</v>
      </c>
      <c r="B24" s="107" t="s">
        <v>10</v>
      </c>
      <c r="C24" s="110" t="s">
        <v>1</v>
      </c>
      <c r="D24" s="108"/>
      <c r="E24" s="109">
        <v>9</v>
      </c>
      <c r="F24" s="109"/>
      <c r="G24" s="109"/>
    </row>
    <row r="25" spans="1:7">
      <c r="A25" s="67"/>
      <c r="B25" s="2" t="s">
        <v>2</v>
      </c>
      <c r="C25" s="4" t="s">
        <v>3</v>
      </c>
      <c r="D25" s="1">
        <v>0.88700000000000001</v>
      </c>
      <c r="E25" s="3">
        <f>E24*D25</f>
        <v>7.9830000000000005</v>
      </c>
      <c r="F25" s="29"/>
      <c r="G25" s="29"/>
    </row>
    <row r="26" spans="1:7">
      <c r="A26" s="68"/>
      <c r="B26" s="2" t="s">
        <v>5</v>
      </c>
      <c r="C26" s="4" t="s">
        <v>6</v>
      </c>
      <c r="D26" s="1">
        <v>9.8400000000000001E-2</v>
      </c>
      <c r="E26" s="3">
        <f>E24*D26</f>
        <v>0.88560000000000005</v>
      </c>
      <c r="F26" s="3"/>
      <c r="G26" s="29"/>
    </row>
    <row r="27" spans="1:7">
      <c r="A27" s="69">
        <v>7</v>
      </c>
      <c r="B27" s="107" t="s">
        <v>11</v>
      </c>
      <c r="C27" s="110" t="s">
        <v>12</v>
      </c>
      <c r="D27" s="108"/>
      <c r="E27" s="109">
        <v>3</v>
      </c>
      <c r="F27" s="109"/>
      <c r="G27" s="109"/>
    </row>
    <row r="28" spans="1:7">
      <c r="A28" s="71"/>
      <c r="B28" s="2" t="s">
        <v>2</v>
      </c>
      <c r="C28" s="1" t="s">
        <v>3</v>
      </c>
      <c r="D28" s="1">
        <v>0.56000000000000005</v>
      </c>
      <c r="E28" s="29">
        <f>E27*D28</f>
        <v>1.6800000000000002</v>
      </c>
      <c r="F28" s="29"/>
      <c r="G28" s="29"/>
    </row>
    <row r="29" spans="1:7">
      <c r="A29" s="69">
        <v>8</v>
      </c>
      <c r="B29" s="107" t="s">
        <v>13</v>
      </c>
      <c r="C29" s="110" t="s">
        <v>12</v>
      </c>
      <c r="D29" s="108"/>
      <c r="E29" s="109">
        <v>1</v>
      </c>
      <c r="F29" s="109"/>
      <c r="G29" s="109"/>
    </row>
    <row r="30" spans="1:7">
      <c r="A30" s="71"/>
      <c r="B30" s="2" t="s">
        <v>2</v>
      </c>
      <c r="C30" s="1" t="s">
        <v>3</v>
      </c>
      <c r="D30" s="1">
        <v>0.45</v>
      </c>
      <c r="E30" s="29">
        <f>E29*D30</f>
        <v>0.45</v>
      </c>
      <c r="F30" s="29"/>
      <c r="G30" s="29"/>
    </row>
    <row r="31" spans="1:7">
      <c r="A31" s="1">
        <v>9</v>
      </c>
      <c r="B31" s="107" t="s">
        <v>14</v>
      </c>
      <c r="C31" s="108" t="s">
        <v>1</v>
      </c>
      <c r="D31" s="108"/>
      <c r="E31" s="109">
        <v>13</v>
      </c>
      <c r="F31" s="109"/>
      <c r="G31" s="109"/>
    </row>
    <row r="32" spans="1:7">
      <c r="A32" s="1"/>
      <c r="B32" s="2" t="s">
        <v>2</v>
      </c>
      <c r="C32" s="1" t="s">
        <v>1</v>
      </c>
      <c r="D32" s="1">
        <v>1</v>
      </c>
      <c r="E32" s="29">
        <f>E31*D32</f>
        <v>13</v>
      </c>
      <c r="F32" s="29"/>
      <c r="G32" s="29"/>
    </row>
    <row r="33" spans="1:7">
      <c r="A33" s="1">
        <v>10</v>
      </c>
      <c r="B33" s="107" t="s">
        <v>15</v>
      </c>
      <c r="C33" s="108" t="s">
        <v>1</v>
      </c>
      <c r="D33" s="108"/>
      <c r="E33" s="109">
        <v>3</v>
      </c>
      <c r="F33" s="109"/>
      <c r="G33" s="109"/>
    </row>
    <row r="34" spans="1:7">
      <c r="A34" s="1"/>
      <c r="B34" s="2" t="s">
        <v>2</v>
      </c>
      <c r="C34" s="1" t="s">
        <v>1</v>
      </c>
      <c r="D34" s="1">
        <v>1</v>
      </c>
      <c r="E34" s="3">
        <f>E33*D34</f>
        <v>3</v>
      </c>
      <c r="F34" s="29"/>
      <c r="G34" s="29"/>
    </row>
    <row r="35" spans="1:7">
      <c r="A35" s="37">
        <v>11</v>
      </c>
      <c r="B35" s="107" t="s">
        <v>16</v>
      </c>
      <c r="C35" s="108" t="s">
        <v>1</v>
      </c>
      <c r="D35" s="108"/>
      <c r="E35" s="109">
        <v>13</v>
      </c>
      <c r="F35" s="109"/>
      <c r="G35" s="109"/>
    </row>
    <row r="36" spans="1:7">
      <c r="A36" s="37"/>
      <c r="B36" s="28" t="s">
        <v>2</v>
      </c>
      <c r="C36" s="37" t="s">
        <v>1</v>
      </c>
      <c r="D36" s="37">
        <v>1</v>
      </c>
      <c r="E36" s="29">
        <f>E35*D36</f>
        <v>13</v>
      </c>
      <c r="F36" s="29"/>
      <c r="G36" s="29"/>
    </row>
    <row r="37" spans="1:7">
      <c r="A37" s="37">
        <v>12</v>
      </c>
      <c r="B37" s="107" t="s">
        <v>17</v>
      </c>
      <c r="C37" s="108" t="s">
        <v>18</v>
      </c>
      <c r="D37" s="108"/>
      <c r="E37" s="109">
        <v>6</v>
      </c>
      <c r="F37" s="109"/>
      <c r="G37" s="109"/>
    </row>
    <row r="38" spans="1:7">
      <c r="A38" s="37"/>
      <c r="B38" s="28" t="s">
        <v>19</v>
      </c>
      <c r="C38" s="37" t="s">
        <v>3</v>
      </c>
      <c r="D38" s="37">
        <v>1.85</v>
      </c>
      <c r="E38" s="29">
        <f>E37*D38</f>
        <v>11.100000000000001</v>
      </c>
      <c r="F38" s="29"/>
      <c r="G38" s="29"/>
    </row>
    <row r="39" spans="1:7" ht="27">
      <c r="A39" s="37">
        <v>13</v>
      </c>
      <c r="B39" s="107" t="s">
        <v>20</v>
      </c>
      <c r="C39" s="108" t="s">
        <v>18</v>
      </c>
      <c r="D39" s="108"/>
      <c r="E39" s="109">
        <f>E37</f>
        <v>6</v>
      </c>
      <c r="F39" s="109"/>
      <c r="G39" s="109"/>
    </row>
    <row r="40" spans="1:7">
      <c r="A40" s="37"/>
      <c r="B40" s="28" t="s">
        <v>2</v>
      </c>
      <c r="C40" s="37" t="s">
        <v>3</v>
      </c>
      <c r="D40" s="37">
        <v>0.53</v>
      </c>
      <c r="E40" s="29">
        <f>E39*D40</f>
        <v>3.18</v>
      </c>
      <c r="F40" s="29"/>
      <c r="G40" s="29"/>
    </row>
    <row r="41" spans="1:7">
      <c r="A41" s="37">
        <v>14</v>
      </c>
      <c r="B41" s="38" t="s">
        <v>21</v>
      </c>
      <c r="C41" s="37" t="s">
        <v>18</v>
      </c>
      <c r="D41" s="37"/>
      <c r="E41" s="29">
        <f>E39</f>
        <v>6</v>
      </c>
      <c r="F41" s="3"/>
      <c r="G41" s="29"/>
    </row>
    <row r="42" spans="1:7">
      <c r="A42" s="65"/>
      <c r="B42" s="39" t="s">
        <v>22</v>
      </c>
      <c r="C42" s="39"/>
      <c r="D42" s="37"/>
      <c r="E42" s="29"/>
      <c r="F42" s="3"/>
      <c r="G42" s="3"/>
    </row>
    <row r="43" spans="1:7">
      <c r="A43" s="65"/>
      <c r="B43" s="39" t="s">
        <v>23</v>
      </c>
      <c r="C43" s="41" t="s">
        <v>118</v>
      </c>
      <c r="D43" s="42"/>
      <c r="E43" s="43"/>
      <c r="F43" s="7"/>
      <c r="G43" s="8"/>
    </row>
    <row r="44" spans="1:7">
      <c r="A44" s="65"/>
      <c r="B44" s="39" t="s">
        <v>22</v>
      </c>
      <c r="C44" s="46"/>
      <c r="D44" s="42"/>
      <c r="E44" s="43"/>
      <c r="F44" s="7"/>
      <c r="G44" s="8"/>
    </row>
    <row r="45" spans="1:7">
      <c r="A45" s="65"/>
      <c r="B45" s="39" t="s">
        <v>136</v>
      </c>
      <c r="C45" s="41" t="s">
        <v>118</v>
      </c>
      <c r="D45" s="42"/>
      <c r="E45" s="43"/>
      <c r="F45" s="7"/>
      <c r="G45" s="8"/>
    </row>
    <row r="46" spans="1:7">
      <c r="A46" s="65"/>
      <c r="B46" s="39" t="s">
        <v>22</v>
      </c>
      <c r="C46" s="46"/>
      <c r="D46" s="42"/>
      <c r="E46" s="43"/>
      <c r="F46" s="7"/>
      <c r="G46" s="8"/>
    </row>
    <row r="47" spans="1:7">
      <c r="A47" s="112" t="s">
        <v>126</v>
      </c>
      <c r="B47" s="113"/>
      <c r="C47" s="113"/>
      <c r="D47" s="113"/>
      <c r="E47" s="113"/>
      <c r="F47" s="113"/>
      <c r="G47" s="114"/>
    </row>
    <row r="48" spans="1:7">
      <c r="A48" s="66">
        <v>1</v>
      </c>
      <c r="B48" s="107" t="s">
        <v>24</v>
      </c>
      <c r="C48" s="108" t="s">
        <v>1</v>
      </c>
      <c r="D48" s="108"/>
      <c r="E48" s="109">
        <v>75</v>
      </c>
      <c r="F48" s="109"/>
      <c r="G48" s="109"/>
    </row>
    <row r="49" spans="1:7">
      <c r="A49" s="67"/>
      <c r="B49" s="38" t="s">
        <v>19</v>
      </c>
      <c r="C49" s="30" t="s">
        <v>3</v>
      </c>
      <c r="D49" s="30">
        <v>0.74</v>
      </c>
      <c r="E49" s="29">
        <f>E48*D49</f>
        <v>55.5</v>
      </c>
      <c r="F49" s="3"/>
      <c r="G49" s="3"/>
    </row>
    <row r="50" spans="1:7">
      <c r="A50" s="67"/>
      <c r="B50" s="38" t="s">
        <v>25</v>
      </c>
      <c r="C50" s="30" t="s">
        <v>26</v>
      </c>
      <c r="D50" s="30">
        <v>4.7199999999999999E-2</v>
      </c>
      <c r="E50" s="29">
        <f>E48*D50</f>
        <v>3.54</v>
      </c>
      <c r="F50" s="3"/>
      <c r="G50" s="3"/>
    </row>
    <row r="51" spans="1:7">
      <c r="A51" s="67"/>
      <c r="B51" s="38" t="s">
        <v>5</v>
      </c>
      <c r="C51" s="30" t="s">
        <v>6</v>
      </c>
      <c r="D51" s="30">
        <v>2.1000000000000001E-2</v>
      </c>
      <c r="E51" s="29">
        <f>E48*D51</f>
        <v>1.5750000000000002</v>
      </c>
      <c r="F51" s="3"/>
      <c r="G51" s="3"/>
    </row>
    <row r="52" spans="1:7">
      <c r="A52" s="67"/>
      <c r="B52" s="28" t="s">
        <v>27</v>
      </c>
      <c r="C52" s="30"/>
      <c r="D52" s="30"/>
      <c r="E52" s="29"/>
      <c r="F52" s="3"/>
      <c r="G52" s="3"/>
    </row>
    <row r="53" spans="1:7">
      <c r="A53" s="67"/>
      <c r="B53" s="38" t="s">
        <v>28</v>
      </c>
      <c r="C53" s="30" t="s">
        <v>29</v>
      </c>
      <c r="D53" s="30">
        <v>1.8700000000000001E-2</v>
      </c>
      <c r="E53" s="29">
        <f>E48*D53</f>
        <v>1.4025000000000001</v>
      </c>
      <c r="F53" s="3"/>
      <c r="G53" s="3"/>
    </row>
    <row r="54" spans="1:7">
      <c r="A54" s="67"/>
      <c r="B54" s="38" t="s">
        <v>30</v>
      </c>
      <c r="C54" s="30" t="s">
        <v>1</v>
      </c>
      <c r="D54" s="30">
        <v>5.28E-2</v>
      </c>
      <c r="E54" s="29">
        <f>E48*D54</f>
        <v>3.96</v>
      </c>
      <c r="F54" s="3"/>
      <c r="G54" s="3"/>
    </row>
    <row r="55" spans="1:7">
      <c r="A55" s="68"/>
      <c r="B55" s="38" t="s">
        <v>31</v>
      </c>
      <c r="C55" s="30" t="s">
        <v>6</v>
      </c>
      <c r="D55" s="30">
        <v>3.0000000000000001E-3</v>
      </c>
      <c r="E55" s="29">
        <f>E48*D55</f>
        <v>0.22500000000000001</v>
      </c>
      <c r="F55" s="3"/>
      <c r="G55" s="3"/>
    </row>
    <row r="56" spans="1:7" ht="27">
      <c r="A56" s="66">
        <v>2</v>
      </c>
      <c r="B56" s="107" t="s">
        <v>32</v>
      </c>
      <c r="C56" s="108" t="s">
        <v>1</v>
      </c>
      <c r="D56" s="108"/>
      <c r="E56" s="109">
        <v>5</v>
      </c>
      <c r="F56" s="109"/>
      <c r="G56" s="109"/>
    </row>
    <row r="57" spans="1:7">
      <c r="A57" s="67"/>
      <c r="B57" s="28" t="s">
        <v>19</v>
      </c>
      <c r="C57" s="37" t="s">
        <v>3</v>
      </c>
      <c r="D57" s="37">
        <v>1.79</v>
      </c>
      <c r="E57" s="29">
        <f>E56*D57</f>
        <v>8.9499999999999993</v>
      </c>
      <c r="F57" s="3"/>
      <c r="G57" s="3"/>
    </row>
    <row r="58" spans="1:7">
      <c r="A58" s="67"/>
      <c r="B58" s="28" t="s">
        <v>5</v>
      </c>
      <c r="C58" s="30" t="s">
        <v>6</v>
      </c>
      <c r="D58" s="37">
        <v>7.5999999999999998E-2</v>
      </c>
      <c r="E58" s="29">
        <f>E56*D58</f>
        <v>0.38</v>
      </c>
      <c r="F58" s="3"/>
      <c r="G58" s="3"/>
    </row>
    <row r="59" spans="1:7">
      <c r="A59" s="67"/>
      <c r="B59" s="28" t="s">
        <v>27</v>
      </c>
      <c r="C59" s="37"/>
      <c r="D59" s="37"/>
      <c r="E59" s="29"/>
      <c r="F59" s="3"/>
      <c r="G59" s="3"/>
    </row>
    <row r="60" spans="1:7">
      <c r="A60" s="68"/>
      <c r="B60" s="28" t="s">
        <v>28</v>
      </c>
      <c r="C60" s="37" t="s">
        <v>29</v>
      </c>
      <c r="D60" s="37">
        <v>4.3999999999999997E-2</v>
      </c>
      <c r="E60" s="29">
        <f>E56*D60</f>
        <v>0.21999999999999997</v>
      </c>
      <c r="F60" s="3"/>
      <c r="G60" s="3"/>
    </row>
    <row r="61" spans="1:7" ht="27">
      <c r="A61" s="66">
        <v>3</v>
      </c>
      <c r="B61" s="107" t="s">
        <v>98</v>
      </c>
      <c r="C61" s="108" t="s">
        <v>1</v>
      </c>
      <c r="D61" s="108"/>
      <c r="E61" s="109">
        <v>75</v>
      </c>
      <c r="F61" s="109"/>
      <c r="G61" s="109"/>
    </row>
    <row r="62" spans="1:7">
      <c r="A62" s="67"/>
      <c r="B62" s="28" t="s">
        <v>19</v>
      </c>
      <c r="C62" s="37" t="s">
        <v>3</v>
      </c>
      <c r="D62" s="37">
        <v>1.7</v>
      </c>
      <c r="E62" s="29">
        <f>E61*D62</f>
        <v>127.5</v>
      </c>
      <c r="F62" s="3"/>
      <c r="G62" s="3"/>
    </row>
    <row r="63" spans="1:7">
      <c r="A63" s="67"/>
      <c r="B63" s="51" t="s">
        <v>33</v>
      </c>
      <c r="C63" s="30" t="s">
        <v>6</v>
      </c>
      <c r="D63" s="37">
        <v>0.02</v>
      </c>
      <c r="E63" s="29">
        <f>E61*D63</f>
        <v>1.5</v>
      </c>
      <c r="F63" s="3"/>
      <c r="G63" s="3"/>
    </row>
    <row r="64" spans="1:7">
      <c r="A64" s="67"/>
      <c r="B64" s="28" t="s">
        <v>27</v>
      </c>
      <c r="C64" s="37"/>
      <c r="D64" s="37"/>
      <c r="E64" s="29"/>
      <c r="F64" s="3"/>
      <c r="G64" s="3"/>
    </row>
    <row r="65" spans="1:7">
      <c r="A65" s="67"/>
      <c r="B65" s="51" t="s">
        <v>34</v>
      </c>
      <c r="C65" s="37" t="s">
        <v>35</v>
      </c>
      <c r="D65" s="37">
        <v>5</v>
      </c>
      <c r="E65" s="29">
        <f>E61*D65</f>
        <v>375</v>
      </c>
      <c r="F65" s="3"/>
      <c r="G65" s="3"/>
    </row>
    <row r="66" spans="1:7">
      <c r="A66" s="67"/>
      <c r="B66" s="28" t="s">
        <v>36</v>
      </c>
      <c r="C66" s="37" t="s">
        <v>1</v>
      </c>
      <c r="D66" s="37">
        <v>1</v>
      </c>
      <c r="E66" s="29">
        <f>E61*D66</f>
        <v>75</v>
      </c>
      <c r="F66" s="29"/>
      <c r="G66" s="3"/>
    </row>
    <row r="67" spans="1:7">
      <c r="A67" s="67"/>
      <c r="B67" s="28" t="s">
        <v>112</v>
      </c>
      <c r="C67" s="37" t="s">
        <v>50</v>
      </c>
      <c r="D67" s="37" t="s">
        <v>111</v>
      </c>
      <c r="E67" s="29">
        <v>55</v>
      </c>
      <c r="F67" s="29"/>
      <c r="G67" s="3"/>
    </row>
    <row r="68" spans="1:7">
      <c r="A68" s="68"/>
      <c r="B68" s="51" t="s">
        <v>37</v>
      </c>
      <c r="C68" s="30" t="s">
        <v>6</v>
      </c>
      <c r="D68" s="37">
        <v>7.0000000000000001E-3</v>
      </c>
      <c r="E68" s="29">
        <f>E61*D68</f>
        <v>0.52500000000000002</v>
      </c>
      <c r="F68" s="29"/>
      <c r="G68" s="3"/>
    </row>
    <row r="69" spans="1:7">
      <c r="A69" s="66">
        <v>4</v>
      </c>
      <c r="B69" s="107" t="s">
        <v>38</v>
      </c>
      <c r="C69" s="108" t="s">
        <v>1</v>
      </c>
      <c r="D69" s="108"/>
      <c r="E69" s="109">
        <v>16</v>
      </c>
      <c r="F69" s="109"/>
      <c r="G69" s="109"/>
    </row>
    <row r="70" spans="1:7">
      <c r="A70" s="67"/>
      <c r="B70" s="28" t="s">
        <v>39</v>
      </c>
      <c r="C70" s="37">
        <v>0.2016</v>
      </c>
      <c r="D70" s="37">
        <v>0.2016</v>
      </c>
      <c r="E70" s="29">
        <f>E69*D70</f>
        <v>3.2256</v>
      </c>
      <c r="F70" s="3"/>
      <c r="G70" s="3"/>
    </row>
    <row r="71" spans="1:7">
      <c r="A71" s="67"/>
      <c r="B71" s="28" t="s">
        <v>40</v>
      </c>
      <c r="C71" s="30" t="s">
        <v>6</v>
      </c>
      <c r="D71" s="37">
        <v>1.8700000000000001E-2</v>
      </c>
      <c r="E71" s="29">
        <f>E69*D71</f>
        <v>0.29920000000000002</v>
      </c>
      <c r="F71" s="29"/>
      <c r="G71" s="3"/>
    </row>
    <row r="72" spans="1:7">
      <c r="A72" s="67"/>
      <c r="B72" s="28" t="s">
        <v>27</v>
      </c>
      <c r="C72" s="37"/>
      <c r="D72" s="37"/>
      <c r="E72" s="29"/>
      <c r="F72" s="29"/>
      <c r="G72" s="3"/>
    </row>
    <row r="73" spans="1:7">
      <c r="A73" s="67"/>
      <c r="B73" s="28" t="s">
        <v>99</v>
      </c>
      <c r="C73" s="37" t="s">
        <v>29</v>
      </c>
      <c r="D73" s="37">
        <v>4.0800000000000003E-2</v>
      </c>
      <c r="E73" s="29">
        <f>E69*D73</f>
        <v>0.65280000000000005</v>
      </c>
      <c r="F73" s="29"/>
      <c r="G73" s="3"/>
    </row>
    <row r="74" spans="1:7">
      <c r="A74" s="68"/>
      <c r="B74" s="28" t="s">
        <v>37</v>
      </c>
      <c r="C74" s="30" t="s">
        <v>6</v>
      </c>
      <c r="D74" s="37">
        <v>6.3600000000000004E-2</v>
      </c>
      <c r="E74" s="29">
        <f>E69*D74</f>
        <v>1.0176000000000001</v>
      </c>
      <c r="F74" s="29"/>
      <c r="G74" s="3"/>
    </row>
    <row r="75" spans="1:7">
      <c r="A75" s="92">
        <v>5</v>
      </c>
      <c r="B75" s="118" t="s">
        <v>41</v>
      </c>
      <c r="C75" s="110" t="s">
        <v>1</v>
      </c>
      <c r="D75" s="110"/>
      <c r="E75" s="109">
        <v>16</v>
      </c>
      <c r="F75" s="110"/>
      <c r="G75" s="109"/>
    </row>
    <row r="76" spans="1:7">
      <c r="A76" s="93"/>
      <c r="B76" s="57" t="s">
        <v>19</v>
      </c>
      <c r="C76" s="30" t="s">
        <v>3</v>
      </c>
      <c r="D76" s="30">
        <v>1.08</v>
      </c>
      <c r="E76" s="48">
        <f>E75*D76</f>
        <v>17.28</v>
      </c>
      <c r="F76" s="3"/>
      <c r="G76" s="3"/>
    </row>
    <row r="77" spans="1:7">
      <c r="A77" s="93"/>
      <c r="B77" s="57" t="s">
        <v>5</v>
      </c>
      <c r="C77" s="30" t="s">
        <v>6</v>
      </c>
      <c r="D77" s="30">
        <v>4.5199999999999997E-2</v>
      </c>
      <c r="E77" s="48">
        <f>E75*D77</f>
        <v>0.72319999999999995</v>
      </c>
      <c r="F77" s="30"/>
      <c r="G77" s="3"/>
    </row>
    <row r="78" spans="1:7">
      <c r="A78" s="93"/>
      <c r="B78" s="57" t="s">
        <v>27</v>
      </c>
      <c r="C78" s="30"/>
      <c r="D78" s="30"/>
      <c r="E78" s="48">
        <f>D78*2353</f>
        <v>0</v>
      </c>
      <c r="F78" s="30"/>
      <c r="G78" s="3"/>
    </row>
    <row r="79" spans="1:7">
      <c r="A79" s="93"/>
      <c r="B79" s="57" t="s">
        <v>34</v>
      </c>
      <c r="C79" s="30" t="s">
        <v>35</v>
      </c>
      <c r="D79" s="30">
        <v>6</v>
      </c>
      <c r="E79" s="48">
        <f>E75*D79</f>
        <v>96</v>
      </c>
      <c r="F79" s="49"/>
      <c r="G79" s="3"/>
    </row>
    <row r="80" spans="1:7">
      <c r="A80" s="93"/>
      <c r="B80" s="57" t="s">
        <v>42</v>
      </c>
      <c r="C80" s="30" t="s">
        <v>1</v>
      </c>
      <c r="D80" s="30">
        <v>1.02</v>
      </c>
      <c r="E80" s="48">
        <f>E75*D80</f>
        <v>16.32</v>
      </c>
      <c r="F80" s="49"/>
      <c r="G80" s="3"/>
    </row>
    <row r="81" spans="1:7">
      <c r="A81" s="94"/>
      <c r="B81" s="57" t="s">
        <v>31</v>
      </c>
      <c r="C81" s="30" t="s">
        <v>6</v>
      </c>
      <c r="D81" s="30">
        <v>4.6600000000000003E-2</v>
      </c>
      <c r="E81" s="48">
        <f>E75*D81</f>
        <v>0.74560000000000004</v>
      </c>
      <c r="F81" s="29"/>
      <c r="G81" s="3"/>
    </row>
    <row r="82" spans="1:7">
      <c r="A82" s="66">
        <v>6</v>
      </c>
      <c r="B82" s="119" t="s">
        <v>44</v>
      </c>
      <c r="C82" s="108" t="s">
        <v>1</v>
      </c>
      <c r="D82" s="108"/>
      <c r="E82" s="109">
        <v>16</v>
      </c>
      <c r="F82" s="109"/>
      <c r="G82" s="109"/>
    </row>
    <row r="83" spans="1:7">
      <c r="A83" s="67"/>
      <c r="B83" s="51" t="s">
        <v>19</v>
      </c>
      <c r="C83" s="37" t="s">
        <v>1</v>
      </c>
      <c r="D83" s="37">
        <v>1</v>
      </c>
      <c r="E83" s="29">
        <f>E82*D83</f>
        <v>16</v>
      </c>
      <c r="F83" s="29"/>
      <c r="G83" s="3"/>
    </row>
    <row r="84" spans="1:7">
      <c r="A84" s="67"/>
      <c r="B84" s="28" t="s">
        <v>27</v>
      </c>
      <c r="C84" s="37"/>
      <c r="D84" s="37"/>
      <c r="E84" s="29"/>
      <c r="F84" s="29"/>
      <c r="G84" s="3"/>
    </row>
    <row r="85" spans="1:7">
      <c r="A85" s="68"/>
      <c r="B85" s="51" t="s">
        <v>43</v>
      </c>
      <c r="C85" s="37" t="s">
        <v>1</v>
      </c>
      <c r="D85" s="37">
        <v>1.03</v>
      </c>
      <c r="E85" s="29">
        <f>E82*D85</f>
        <v>16.48</v>
      </c>
      <c r="F85" s="50"/>
      <c r="G85" s="3"/>
    </row>
    <row r="86" spans="1:7" ht="27">
      <c r="A86" s="66">
        <v>7</v>
      </c>
      <c r="B86" s="107" t="s">
        <v>45</v>
      </c>
      <c r="C86" s="108" t="s">
        <v>1</v>
      </c>
      <c r="D86" s="108"/>
      <c r="E86" s="109">
        <v>1.4</v>
      </c>
      <c r="F86" s="109"/>
      <c r="G86" s="109"/>
    </row>
    <row r="87" spans="1:7">
      <c r="A87" s="67"/>
      <c r="B87" s="28" t="s">
        <v>19</v>
      </c>
      <c r="C87" s="37" t="s">
        <v>3</v>
      </c>
      <c r="D87" s="37">
        <v>2.72</v>
      </c>
      <c r="E87" s="29">
        <f>E86*D87</f>
        <v>3.8079999999999998</v>
      </c>
      <c r="F87" s="3"/>
      <c r="G87" s="3"/>
    </row>
    <row r="88" spans="1:7">
      <c r="A88" s="67"/>
      <c r="B88" s="51" t="s">
        <v>5</v>
      </c>
      <c r="C88" s="30" t="s">
        <v>6</v>
      </c>
      <c r="D88" s="37">
        <v>0.65</v>
      </c>
      <c r="E88" s="29">
        <f>E86*D88</f>
        <v>0.90999999999999992</v>
      </c>
      <c r="F88" s="29"/>
      <c r="G88" s="3"/>
    </row>
    <row r="89" spans="1:7">
      <c r="A89" s="67"/>
      <c r="B89" s="28" t="s">
        <v>27</v>
      </c>
      <c r="C89" s="37"/>
      <c r="D89" s="37"/>
      <c r="E89" s="29"/>
      <c r="F89" s="29"/>
      <c r="G89" s="3"/>
    </row>
    <row r="90" spans="1:7">
      <c r="A90" s="67"/>
      <c r="B90" s="28" t="s">
        <v>46</v>
      </c>
      <c r="C90" s="37" t="s">
        <v>1</v>
      </c>
      <c r="D90" s="37">
        <v>1</v>
      </c>
      <c r="E90" s="29">
        <f>E86*D90</f>
        <v>1.4</v>
      </c>
      <c r="F90" s="29"/>
      <c r="G90" s="3"/>
    </row>
    <row r="91" spans="1:7">
      <c r="A91" s="68"/>
      <c r="B91" s="28" t="s">
        <v>31</v>
      </c>
      <c r="C91" s="30" t="s">
        <v>6</v>
      </c>
      <c r="D91" s="37">
        <v>0.65600000000000003</v>
      </c>
      <c r="E91" s="29">
        <f>E86*D91</f>
        <v>0.91839999999999999</v>
      </c>
      <c r="F91" s="29"/>
      <c r="G91" s="3"/>
    </row>
    <row r="92" spans="1:7" ht="27">
      <c r="A92" s="66">
        <v>8</v>
      </c>
      <c r="B92" s="107" t="s">
        <v>47</v>
      </c>
      <c r="C92" s="108" t="s">
        <v>1</v>
      </c>
      <c r="D92" s="108"/>
      <c r="E92" s="109">
        <v>10</v>
      </c>
      <c r="F92" s="109"/>
      <c r="G92" s="109"/>
    </row>
    <row r="93" spans="1:7">
      <c r="A93" s="67"/>
      <c r="B93" s="28" t="s">
        <v>19</v>
      </c>
      <c r="C93" s="37" t="s">
        <v>3</v>
      </c>
      <c r="D93" s="37">
        <v>2.72</v>
      </c>
      <c r="E93" s="29">
        <f>E92*D93</f>
        <v>27.200000000000003</v>
      </c>
      <c r="F93" s="3"/>
      <c r="G93" s="3"/>
    </row>
    <row r="94" spans="1:7">
      <c r="A94" s="67"/>
      <c r="B94" s="51" t="s">
        <v>5</v>
      </c>
      <c r="C94" s="30" t="s">
        <v>6</v>
      </c>
      <c r="D94" s="37">
        <v>0.67</v>
      </c>
      <c r="E94" s="29">
        <f>E92*D94</f>
        <v>6.7</v>
      </c>
      <c r="F94" s="29"/>
      <c r="G94" s="3"/>
    </row>
    <row r="95" spans="1:7">
      <c r="A95" s="67"/>
      <c r="B95" s="28" t="s">
        <v>27</v>
      </c>
      <c r="C95" s="37"/>
      <c r="D95" s="37"/>
      <c r="E95" s="29"/>
      <c r="F95" s="29"/>
      <c r="G95" s="3"/>
    </row>
    <row r="96" spans="1:7">
      <c r="A96" s="67"/>
      <c r="B96" s="28" t="s">
        <v>48</v>
      </c>
      <c r="C96" s="37" t="s">
        <v>1</v>
      </c>
      <c r="D96" s="37">
        <v>1</v>
      </c>
      <c r="E96" s="29">
        <f>E92*D96</f>
        <v>10</v>
      </c>
      <c r="F96" s="29"/>
      <c r="G96" s="3"/>
    </row>
    <row r="97" spans="1:7">
      <c r="A97" s="68"/>
      <c r="B97" s="28" t="s">
        <v>31</v>
      </c>
      <c r="C97" s="30" t="s">
        <v>6</v>
      </c>
      <c r="D97" s="37">
        <v>0.65600000000000003</v>
      </c>
      <c r="E97" s="29">
        <f>E92*D97</f>
        <v>6.5600000000000005</v>
      </c>
      <c r="F97" s="29"/>
      <c r="G97" s="3"/>
    </row>
    <row r="98" spans="1:7">
      <c r="A98" s="65"/>
      <c r="B98" s="39" t="s">
        <v>22</v>
      </c>
      <c r="C98" s="39"/>
      <c r="D98" s="37"/>
      <c r="E98" s="29"/>
      <c r="F98" s="3"/>
      <c r="G98" s="3"/>
    </row>
    <row r="99" spans="1:7">
      <c r="A99" s="65"/>
      <c r="B99" s="39" t="s">
        <v>23</v>
      </c>
      <c r="C99" s="41" t="s">
        <v>118</v>
      </c>
      <c r="D99" s="42"/>
      <c r="E99" s="43"/>
      <c r="F99" s="7"/>
      <c r="G99" s="8"/>
    </row>
    <row r="100" spans="1:7">
      <c r="A100" s="65"/>
      <c r="B100" s="39" t="s">
        <v>22</v>
      </c>
      <c r="C100" s="46"/>
      <c r="D100" s="42"/>
      <c r="E100" s="43"/>
      <c r="F100" s="7"/>
      <c r="G100" s="8"/>
    </row>
    <row r="101" spans="1:7">
      <c r="A101" s="65"/>
      <c r="B101" s="39" t="s">
        <v>136</v>
      </c>
      <c r="C101" s="41" t="s">
        <v>118</v>
      </c>
      <c r="D101" s="42"/>
      <c r="E101" s="43"/>
      <c r="F101" s="7"/>
      <c r="G101" s="8"/>
    </row>
    <row r="102" spans="1:7">
      <c r="A102" s="65"/>
      <c r="B102" s="39" t="s">
        <v>22</v>
      </c>
      <c r="C102" s="46"/>
      <c r="D102" s="42"/>
      <c r="E102" s="43"/>
      <c r="F102" s="7"/>
      <c r="G102" s="8"/>
    </row>
    <row r="103" spans="1:7">
      <c r="A103" s="144" t="s">
        <v>127</v>
      </c>
      <c r="B103" s="145"/>
      <c r="C103" s="145"/>
      <c r="D103" s="145"/>
      <c r="E103" s="145"/>
      <c r="F103" s="145"/>
      <c r="G103" s="146"/>
    </row>
    <row r="104" spans="1:7">
      <c r="A104" s="37">
        <v>1</v>
      </c>
      <c r="B104" s="107" t="s">
        <v>49</v>
      </c>
      <c r="C104" s="108" t="s">
        <v>50</v>
      </c>
      <c r="D104" s="123"/>
      <c r="E104" s="109">
        <v>12</v>
      </c>
      <c r="F104" s="109"/>
      <c r="G104" s="124"/>
    </row>
    <row r="105" spans="1:7">
      <c r="A105" s="37"/>
      <c r="B105" s="51" t="s">
        <v>19</v>
      </c>
      <c r="C105" s="37" t="s">
        <v>3</v>
      </c>
      <c r="D105" s="52">
        <v>1.35</v>
      </c>
      <c r="E105" s="29">
        <f>D105*E104</f>
        <v>16.200000000000003</v>
      </c>
      <c r="F105" s="29"/>
      <c r="G105" s="27"/>
    </row>
    <row r="106" spans="1:7">
      <c r="A106" s="1"/>
      <c r="B106" s="12" t="s">
        <v>51</v>
      </c>
      <c r="C106" s="4" t="s">
        <v>6</v>
      </c>
      <c r="D106" s="17">
        <v>3.1399999999999997E-2</v>
      </c>
      <c r="E106" s="3">
        <f>E104*D106</f>
        <v>0.37679999999999997</v>
      </c>
      <c r="F106" s="29"/>
      <c r="G106" s="27"/>
    </row>
    <row r="107" spans="1:7">
      <c r="A107" s="1"/>
      <c r="B107" s="2" t="s">
        <v>27</v>
      </c>
      <c r="C107" s="1"/>
      <c r="D107" s="17"/>
      <c r="E107" s="3"/>
      <c r="F107" s="29"/>
      <c r="G107" s="27"/>
    </row>
    <row r="108" spans="1:7">
      <c r="A108" s="1"/>
      <c r="B108" s="12" t="s">
        <v>52</v>
      </c>
      <c r="C108" s="1" t="s">
        <v>50</v>
      </c>
      <c r="D108" s="17">
        <v>0.94599999999999995</v>
      </c>
      <c r="E108" s="3">
        <f>E104*D108</f>
        <v>11.352</v>
      </c>
      <c r="F108" s="29"/>
      <c r="G108" s="27"/>
    </row>
    <row r="109" spans="1:7">
      <c r="A109" s="1"/>
      <c r="B109" s="12" t="s">
        <v>31</v>
      </c>
      <c r="C109" s="4" t="s">
        <v>6</v>
      </c>
      <c r="D109" s="17">
        <v>6.5199999999999994E-2</v>
      </c>
      <c r="E109" s="3">
        <f>E104*D109</f>
        <v>0.78239999999999998</v>
      </c>
      <c r="F109" s="29"/>
      <c r="G109" s="27"/>
    </row>
    <row r="110" spans="1:7">
      <c r="A110" s="1">
        <v>2</v>
      </c>
      <c r="B110" s="107" t="s">
        <v>53</v>
      </c>
      <c r="C110" s="110" t="s">
        <v>12</v>
      </c>
      <c r="D110" s="123"/>
      <c r="E110" s="109">
        <v>5</v>
      </c>
      <c r="F110" s="109"/>
      <c r="G110" s="124"/>
    </row>
    <row r="111" spans="1:7">
      <c r="A111" s="1"/>
      <c r="B111" s="12" t="s">
        <v>19</v>
      </c>
      <c r="C111" s="1" t="s">
        <v>3</v>
      </c>
      <c r="D111" s="17">
        <v>1.51</v>
      </c>
      <c r="E111" s="3">
        <f>E110*D111</f>
        <v>7.55</v>
      </c>
      <c r="F111" s="29"/>
      <c r="G111" s="27"/>
    </row>
    <row r="112" spans="1:7">
      <c r="A112" s="1"/>
      <c r="B112" s="12" t="s">
        <v>54</v>
      </c>
      <c r="C112" s="4" t="s">
        <v>6</v>
      </c>
      <c r="D112" s="17">
        <v>0.13</v>
      </c>
      <c r="E112" s="3">
        <f>E110*D112</f>
        <v>0.65</v>
      </c>
      <c r="F112" s="29"/>
      <c r="G112" s="27"/>
    </row>
    <row r="113" spans="1:7">
      <c r="A113" s="1"/>
      <c r="B113" s="2" t="s">
        <v>27</v>
      </c>
      <c r="C113" s="1"/>
      <c r="D113" s="17"/>
      <c r="E113" s="3"/>
      <c r="F113" s="29"/>
      <c r="G113" s="27"/>
    </row>
    <row r="114" spans="1:7">
      <c r="A114" s="1"/>
      <c r="B114" s="12" t="s">
        <v>55</v>
      </c>
      <c r="C114" s="4" t="s">
        <v>12</v>
      </c>
      <c r="D114" s="17">
        <v>1</v>
      </c>
      <c r="E114" s="3">
        <f>E110*D114</f>
        <v>5</v>
      </c>
      <c r="F114" s="29"/>
      <c r="G114" s="27"/>
    </row>
    <row r="115" spans="1:7">
      <c r="A115" s="1"/>
      <c r="B115" s="12" t="s">
        <v>31</v>
      </c>
      <c r="C115" s="4" t="s">
        <v>6</v>
      </c>
      <c r="D115" s="17">
        <v>7.0000000000000007E-2</v>
      </c>
      <c r="E115" s="3">
        <f>E110*D115</f>
        <v>0.35000000000000003</v>
      </c>
      <c r="F115" s="29"/>
      <c r="G115" s="27"/>
    </row>
    <row r="116" spans="1:7">
      <c r="A116" s="1">
        <v>3</v>
      </c>
      <c r="B116" s="107" t="s">
        <v>56</v>
      </c>
      <c r="C116" s="108" t="s">
        <v>50</v>
      </c>
      <c r="D116" s="123"/>
      <c r="E116" s="109">
        <v>6</v>
      </c>
      <c r="F116" s="109"/>
      <c r="G116" s="124"/>
    </row>
    <row r="117" spans="1:7">
      <c r="A117" s="1"/>
      <c r="B117" s="12" t="s">
        <v>19</v>
      </c>
      <c r="C117" s="1" t="s">
        <v>3</v>
      </c>
      <c r="D117" s="17">
        <v>0.60899999999999999</v>
      </c>
      <c r="E117" s="29">
        <f>E116*D117</f>
        <v>3.6539999999999999</v>
      </c>
      <c r="F117" s="29"/>
      <c r="G117" s="27"/>
    </row>
    <row r="118" spans="1:7">
      <c r="A118" s="1"/>
      <c r="B118" s="12" t="s">
        <v>51</v>
      </c>
      <c r="C118" s="4" t="s">
        <v>6</v>
      </c>
      <c r="D118" s="17">
        <v>2.0999999999999999E-3</v>
      </c>
      <c r="E118" s="29">
        <f>E116*D118</f>
        <v>1.26E-2</v>
      </c>
      <c r="F118" s="29"/>
      <c r="G118" s="27"/>
    </row>
    <row r="119" spans="1:7">
      <c r="A119" s="1"/>
      <c r="B119" s="2" t="s">
        <v>27</v>
      </c>
      <c r="C119" s="1"/>
      <c r="D119" s="17"/>
      <c r="E119" s="29"/>
      <c r="F119" s="29"/>
      <c r="G119" s="27"/>
    </row>
    <row r="120" spans="1:7">
      <c r="A120" s="1"/>
      <c r="B120" s="12" t="s">
        <v>57</v>
      </c>
      <c r="C120" s="1" t="s">
        <v>50</v>
      </c>
      <c r="D120" s="17">
        <v>0.998</v>
      </c>
      <c r="E120" s="29">
        <f>E116*D120</f>
        <v>5.9879999999999995</v>
      </c>
      <c r="F120" s="29"/>
      <c r="G120" s="27"/>
    </row>
    <row r="121" spans="1:7">
      <c r="A121" s="1"/>
      <c r="B121" s="12" t="s">
        <v>58</v>
      </c>
      <c r="C121" s="1" t="s">
        <v>35</v>
      </c>
      <c r="D121" s="17">
        <v>0.14000000000000001</v>
      </c>
      <c r="E121" s="29">
        <f>E116*D121</f>
        <v>0.84000000000000008</v>
      </c>
      <c r="F121" s="29"/>
      <c r="G121" s="27"/>
    </row>
    <row r="122" spans="1:7">
      <c r="A122" s="1"/>
      <c r="B122" s="12" t="s">
        <v>31</v>
      </c>
      <c r="C122" s="4" t="s">
        <v>6</v>
      </c>
      <c r="D122" s="17">
        <v>0.156</v>
      </c>
      <c r="E122" s="29">
        <f>E116*D122</f>
        <v>0.93599999999999994</v>
      </c>
      <c r="F122" s="29"/>
      <c r="G122" s="27"/>
    </row>
    <row r="123" spans="1:7" ht="27">
      <c r="A123" s="1">
        <v>4</v>
      </c>
      <c r="B123" s="119" t="s">
        <v>59</v>
      </c>
      <c r="C123" s="108" t="s">
        <v>50</v>
      </c>
      <c r="D123" s="123"/>
      <c r="E123" s="109">
        <v>20</v>
      </c>
      <c r="F123" s="109"/>
      <c r="G123" s="124"/>
    </row>
    <row r="124" spans="1:7">
      <c r="A124" s="1"/>
      <c r="B124" s="12" t="s">
        <v>19</v>
      </c>
      <c r="C124" s="1" t="s">
        <v>3</v>
      </c>
      <c r="D124" s="17">
        <v>0.58299999999999996</v>
      </c>
      <c r="E124" s="29">
        <f>E123*D124</f>
        <v>11.66</v>
      </c>
      <c r="F124" s="29"/>
      <c r="G124" s="27"/>
    </row>
    <row r="125" spans="1:7">
      <c r="A125" s="1"/>
      <c r="B125" s="12" t="s">
        <v>51</v>
      </c>
      <c r="C125" s="4" t="s">
        <v>6</v>
      </c>
      <c r="D125" s="17">
        <v>4.5999999999999999E-3</v>
      </c>
      <c r="E125" s="29">
        <f>E123*D125</f>
        <v>9.1999999999999998E-2</v>
      </c>
      <c r="F125" s="29"/>
      <c r="G125" s="27"/>
    </row>
    <row r="126" spans="1:7">
      <c r="A126" s="1"/>
      <c r="B126" s="2" t="s">
        <v>27</v>
      </c>
      <c r="C126" s="1"/>
      <c r="D126" s="17"/>
      <c r="E126" s="29"/>
      <c r="F126" s="3"/>
      <c r="G126" s="27"/>
    </row>
    <row r="127" spans="1:7">
      <c r="A127" s="1"/>
      <c r="B127" s="12" t="s">
        <v>60</v>
      </c>
      <c r="C127" s="1" t="s">
        <v>50</v>
      </c>
      <c r="D127" s="17">
        <v>0.998</v>
      </c>
      <c r="E127" s="29">
        <f>E123*D127</f>
        <v>19.96</v>
      </c>
      <c r="F127" s="3"/>
      <c r="G127" s="27"/>
    </row>
    <row r="128" spans="1:7">
      <c r="A128" s="1"/>
      <c r="B128" s="12" t="s">
        <v>58</v>
      </c>
      <c r="C128" s="1" t="s">
        <v>35</v>
      </c>
      <c r="D128" s="17">
        <v>0.23499999999999999</v>
      </c>
      <c r="E128" s="29">
        <f>E123*D128</f>
        <v>4.6999999999999993</v>
      </c>
      <c r="F128" s="3"/>
      <c r="G128" s="27"/>
    </row>
    <row r="129" spans="1:7">
      <c r="A129" s="1"/>
      <c r="B129" s="12" t="s">
        <v>31</v>
      </c>
      <c r="C129" s="4" t="s">
        <v>6</v>
      </c>
      <c r="D129" s="17">
        <v>0.20799999999999999</v>
      </c>
      <c r="E129" s="29">
        <f>E123*D129</f>
        <v>4.16</v>
      </c>
      <c r="F129" s="29"/>
      <c r="G129" s="27"/>
    </row>
    <row r="130" spans="1:7">
      <c r="A130" s="1">
        <v>5</v>
      </c>
      <c r="B130" s="12" t="s">
        <v>61</v>
      </c>
      <c r="C130" s="4" t="s">
        <v>12</v>
      </c>
      <c r="D130" s="17"/>
      <c r="E130" s="29">
        <v>18</v>
      </c>
      <c r="F130" s="29"/>
      <c r="G130" s="27"/>
    </row>
    <row r="131" spans="1:7" ht="27">
      <c r="A131" s="1">
        <v>6</v>
      </c>
      <c r="B131" s="119" t="s">
        <v>137</v>
      </c>
      <c r="C131" s="108" t="s">
        <v>62</v>
      </c>
      <c r="D131" s="123"/>
      <c r="E131" s="109">
        <v>2</v>
      </c>
      <c r="F131" s="109"/>
      <c r="G131" s="124"/>
    </row>
    <row r="132" spans="1:7">
      <c r="A132" s="1"/>
      <c r="B132" s="12" t="s">
        <v>19</v>
      </c>
      <c r="C132" s="1" t="s">
        <v>62</v>
      </c>
      <c r="D132" s="17">
        <v>1</v>
      </c>
      <c r="E132" s="29">
        <f>E131*D132</f>
        <v>2</v>
      </c>
      <c r="F132" s="29"/>
      <c r="G132" s="27"/>
    </row>
    <row r="133" spans="1:7">
      <c r="A133" s="1"/>
      <c r="B133" s="12" t="s">
        <v>51</v>
      </c>
      <c r="C133" s="4" t="s">
        <v>6</v>
      </c>
      <c r="D133" s="17">
        <v>7.0000000000000007E-2</v>
      </c>
      <c r="E133" s="3">
        <f>E131*D133</f>
        <v>0.14000000000000001</v>
      </c>
      <c r="F133" s="29"/>
      <c r="G133" s="27"/>
    </row>
    <row r="134" spans="1:7">
      <c r="A134" s="1"/>
      <c r="B134" s="2" t="s">
        <v>27</v>
      </c>
      <c r="C134" s="1"/>
      <c r="D134" s="17"/>
      <c r="E134" s="3"/>
      <c r="F134" s="29"/>
      <c r="G134" s="27"/>
    </row>
    <row r="135" spans="1:7">
      <c r="A135" s="1"/>
      <c r="B135" s="2" t="s">
        <v>63</v>
      </c>
      <c r="C135" s="1" t="s">
        <v>62</v>
      </c>
      <c r="D135" s="17">
        <v>1</v>
      </c>
      <c r="E135" s="3">
        <f>E131*D135</f>
        <v>2</v>
      </c>
      <c r="F135" s="29"/>
      <c r="G135" s="27"/>
    </row>
    <row r="136" spans="1:7">
      <c r="A136" s="1"/>
      <c r="B136" s="12" t="s">
        <v>31</v>
      </c>
      <c r="C136" s="4" t="s">
        <v>6</v>
      </c>
      <c r="D136" s="17">
        <v>0.37</v>
      </c>
      <c r="E136" s="3">
        <f>E131*D136</f>
        <v>0.74</v>
      </c>
      <c r="F136" s="29"/>
      <c r="G136" s="27"/>
    </row>
    <row r="137" spans="1:7" ht="27">
      <c r="A137" s="1">
        <v>7</v>
      </c>
      <c r="B137" s="119" t="s">
        <v>138</v>
      </c>
      <c r="C137" s="110" t="s">
        <v>12</v>
      </c>
      <c r="D137" s="108"/>
      <c r="E137" s="109">
        <v>2</v>
      </c>
      <c r="F137" s="109"/>
      <c r="G137" s="124"/>
    </row>
    <row r="138" spans="1:7">
      <c r="A138" s="1"/>
      <c r="B138" s="12" t="s">
        <v>19</v>
      </c>
      <c r="C138" s="1" t="s">
        <v>3</v>
      </c>
      <c r="D138" s="17">
        <v>0.82</v>
      </c>
      <c r="E138" s="29">
        <f>E137*D138</f>
        <v>1.64</v>
      </c>
      <c r="F138" s="29"/>
      <c r="G138" s="27"/>
    </row>
    <row r="139" spans="1:7">
      <c r="A139" s="1"/>
      <c r="B139" s="12" t="s">
        <v>51</v>
      </c>
      <c r="C139" s="4" t="s">
        <v>6</v>
      </c>
      <c r="D139" s="17">
        <v>0.01</v>
      </c>
      <c r="E139" s="29">
        <f>E137*D139</f>
        <v>0.02</v>
      </c>
      <c r="F139" s="29"/>
      <c r="G139" s="27"/>
    </row>
    <row r="140" spans="1:7">
      <c r="A140" s="1"/>
      <c r="B140" s="2" t="s">
        <v>27</v>
      </c>
      <c r="C140" s="1"/>
      <c r="D140" s="17"/>
      <c r="E140" s="29"/>
      <c r="F140" s="29"/>
      <c r="G140" s="27"/>
    </row>
    <row r="141" spans="1:7">
      <c r="A141" s="1"/>
      <c r="B141" s="12" t="s">
        <v>64</v>
      </c>
      <c r="C141" s="4" t="s">
        <v>12</v>
      </c>
      <c r="D141" s="17">
        <v>1</v>
      </c>
      <c r="E141" s="29">
        <f>E137*D141</f>
        <v>2</v>
      </c>
      <c r="F141" s="29"/>
      <c r="G141" s="27"/>
    </row>
    <row r="142" spans="1:7">
      <c r="A142" s="1"/>
      <c r="B142" s="12" t="s">
        <v>31</v>
      </c>
      <c r="C142" s="4" t="s">
        <v>6</v>
      </c>
      <c r="D142" s="17">
        <v>7.0000000000000007E-2</v>
      </c>
      <c r="E142" s="29">
        <f>E137*D142</f>
        <v>0.14000000000000001</v>
      </c>
      <c r="F142" s="29"/>
      <c r="G142" s="27"/>
    </row>
    <row r="143" spans="1:7">
      <c r="A143" s="1">
        <v>8</v>
      </c>
      <c r="B143" s="119" t="s">
        <v>65</v>
      </c>
      <c r="C143" s="108" t="s">
        <v>62</v>
      </c>
      <c r="D143" s="123"/>
      <c r="E143" s="109">
        <v>3</v>
      </c>
      <c r="F143" s="109"/>
      <c r="G143" s="124"/>
    </row>
    <row r="144" spans="1:7">
      <c r="A144" s="1"/>
      <c r="B144" s="12" t="s">
        <v>19</v>
      </c>
      <c r="C144" s="1" t="s">
        <v>62</v>
      </c>
      <c r="D144" s="17">
        <v>1</v>
      </c>
      <c r="E144" s="29">
        <f>E143*D144</f>
        <v>3</v>
      </c>
      <c r="F144" s="29"/>
      <c r="G144" s="27"/>
    </row>
    <row r="145" spans="1:7">
      <c r="A145" s="1"/>
      <c r="B145" s="12" t="s">
        <v>54</v>
      </c>
      <c r="C145" s="4" t="s">
        <v>6</v>
      </c>
      <c r="D145" s="17">
        <v>0.13</v>
      </c>
      <c r="E145" s="29">
        <f>E143*D145</f>
        <v>0.39</v>
      </c>
      <c r="F145" s="29"/>
      <c r="G145" s="27"/>
    </row>
    <row r="146" spans="1:7">
      <c r="A146" s="1"/>
      <c r="B146" s="2" t="s">
        <v>27</v>
      </c>
      <c r="C146" s="1"/>
      <c r="D146" s="17"/>
      <c r="E146" s="29"/>
      <c r="F146" s="29"/>
      <c r="G146" s="27"/>
    </row>
    <row r="147" spans="1:7">
      <c r="A147" s="1"/>
      <c r="B147" s="12" t="s">
        <v>130</v>
      </c>
      <c r="C147" s="1" t="s">
        <v>62</v>
      </c>
      <c r="D147" s="17">
        <v>1</v>
      </c>
      <c r="E147" s="29">
        <f>E143*D147</f>
        <v>3</v>
      </c>
      <c r="F147" s="29"/>
      <c r="G147" s="27"/>
    </row>
    <row r="148" spans="1:7">
      <c r="A148" s="1"/>
      <c r="B148" s="12" t="s">
        <v>31</v>
      </c>
      <c r="C148" s="4" t="s">
        <v>6</v>
      </c>
      <c r="D148" s="17">
        <v>0.94</v>
      </c>
      <c r="E148" s="29">
        <f>E143*D148</f>
        <v>2.82</v>
      </c>
      <c r="F148" s="29"/>
      <c r="G148" s="27"/>
    </row>
    <row r="149" spans="1:7">
      <c r="A149" s="1">
        <v>9</v>
      </c>
      <c r="B149" s="107" t="s">
        <v>66</v>
      </c>
      <c r="C149" s="108" t="s">
        <v>62</v>
      </c>
      <c r="D149" s="123"/>
      <c r="E149" s="109">
        <v>2</v>
      </c>
      <c r="F149" s="109"/>
      <c r="G149" s="124"/>
    </row>
    <row r="150" spans="1:7">
      <c r="A150" s="1"/>
      <c r="B150" s="12" t="s">
        <v>19</v>
      </c>
      <c r="C150" s="1" t="s">
        <v>62</v>
      </c>
      <c r="D150" s="17">
        <v>1</v>
      </c>
      <c r="E150" s="3">
        <f>E149*D150</f>
        <v>2</v>
      </c>
      <c r="F150" s="3"/>
      <c r="G150" s="27"/>
    </row>
    <row r="151" spans="1:7">
      <c r="A151" s="1"/>
      <c r="B151" s="12" t="s">
        <v>51</v>
      </c>
      <c r="C151" s="4" t="s">
        <v>6</v>
      </c>
      <c r="D151" s="17">
        <v>0.02</v>
      </c>
      <c r="E151" s="3">
        <f>E149*D151</f>
        <v>0.04</v>
      </c>
      <c r="F151" s="3"/>
      <c r="G151" s="27"/>
    </row>
    <row r="152" spans="1:7">
      <c r="A152" s="1"/>
      <c r="B152" s="2" t="s">
        <v>27</v>
      </c>
      <c r="C152" s="1"/>
      <c r="D152" s="17"/>
      <c r="E152" s="3"/>
      <c r="F152" s="3"/>
      <c r="G152" s="27"/>
    </row>
    <row r="153" spans="1:7">
      <c r="A153" s="1"/>
      <c r="B153" s="51" t="s">
        <v>67</v>
      </c>
      <c r="C153" s="37" t="s">
        <v>62</v>
      </c>
      <c r="D153" s="52">
        <v>1</v>
      </c>
      <c r="E153" s="29">
        <f>E149*D153</f>
        <v>2</v>
      </c>
      <c r="F153" s="3"/>
      <c r="G153" s="27"/>
    </row>
    <row r="154" spans="1:7">
      <c r="A154" s="1"/>
      <c r="B154" s="51" t="s">
        <v>31</v>
      </c>
      <c r="C154" s="30" t="s">
        <v>6</v>
      </c>
      <c r="D154" s="52">
        <v>0.11</v>
      </c>
      <c r="E154" s="29">
        <f>E149*D154</f>
        <v>0.22</v>
      </c>
      <c r="F154" s="3"/>
      <c r="G154" s="27"/>
    </row>
    <row r="155" spans="1:7">
      <c r="A155" s="4">
        <v>10</v>
      </c>
      <c r="B155" s="125" t="s">
        <v>102</v>
      </c>
      <c r="C155" s="108" t="s">
        <v>50</v>
      </c>
      <c r="D155" s="126"/>
      <c r="E155" s="109">
        <v>10</v>
      </c>
      <c r="F155" s="127"/>
      <c r="G155" s="124"/>
    </row>
    <row r="156" spans="1:7">
      <c r="A156" s="4"/>
      <c r="B156" s="57" t="s">
        <v>19</v>
      </c>
      <c r="C156" s="63" t="s">
        <v>50</v>
      </c>
      <c r="D156" s="63">
        <v>1</v>
      </c>
      <c r="E156" s="29">
        <f>E155*D156</f>
        <v>10</v>
      </c>
      <c r="F156" s="19"/>
      <c r="G156" s="27"/>
    </row>
    <row r="157" spans="1:7">
      <c r="A157" s="4"/>
      <c r="B157" s="57" t="s">
        <v>54</v>
      </c>
      <c r="C157" s="30" t="s">
        <v>6</v>
      </c>
      <c r="D157" s="63">
        <v>2.5700000000000001E-2</v>
      </c>
      <c r="E157" s="29">
        <f>E155*D157</f>
        <v>0.25700000000000001</v>
      </c>
      <c r="F157" s="19"/>
      <c r="G157" s="27"/>
    </row>
    <row r="158" spans="1:7">
      <c r="A158" s="4"/>
      <c r="B158" s="28" t="s">
        <v>27</v>
      </c>
      <c r="C158" s="30"/>
      <c r="D158" s="63"/>
      <c r="E158" s="29"/>
      <c r="F158" s="19"/>
      <c r="G158" s="27"/>
    </row>
    <row r="159" spans="1:7">
      <c r="A159" s="4"/>
      <c r="B159" s="57" t="s">
        <v>103</v>
      </c>
      <c r="C159" s="37" t="s">
        <v>50</v>
      </c>
      <c r="D159" s="30">
        <v>0.92900000000000005</v>
      </c>
      <c r="E159" s="29">
        <f>E155*D159</f>
        <v>9.2900000000000009</v>
      </c>
      <c r="F159" s="19"/>
      <c r="G159" s="27"/>
    </row>
    <row r="160" spans="1:7">
      <c r="A160" s="4"/>
      <c r="B160" s="57" t="s">
        <v>31</v>
      </c>
      <c r="C160" s="30" t="s">
        <v>6</v>
      </c>
      <c r="D160" s="63">
        <v>4.5699999999999998E-2</v>
      </c>
      <c r="E160" s="29">
        <f>E155*D160</f>
        <v>0.45699999999999996</v>
      </c>
      <c r="F160" s="3"/>
      <c r="G160" s="27"/>
    </row>
    <row r="161" spans="1:7">
      <c r="A161" s="4">
        <v>11</v>
      </c>
      <c r="B161" s="125" t="s">
        <v>100</v>
      </c>
      <c r="C161" s="108" t="s">
        <v>50</v>
      </c>
      <c r="D161" s="126"/>
      <c r="E161" s="109">
        <v>10</v>
      </c>
      <c r="F161" s="127"/>
      <c r="G161" s="124"/>
    </row>
    <row r="162" spans="1:7">
      <c r="A162" s="4"/>
      <c r="B162" s="57" t="s">
        <v>19</v>
      </c>
      <c r="C162" s="30" t="s">
        <v>50</v>
      </c>
      <c r="D162" s="63">
        <v>1</v>
      </c>
      <c r="E162" s="29">
        <f>E161*D162</f>
        <v>10</v>
      </c>
      <c r="F162" s="19"/>
      <c r="G162" s="27"/>
    </row>
    <row r="163" spans="1:7">
      <c r="A163" s="4"/>
      <c r="B163" s="57" t="s">
        <v>54</v>
      </c>
      <c r="C163" s="30" t="s">
        <v>6</v>
      </c>
      <c r="D163" s="63">
        <v>1.72E-2</v>
      </c>
      <c r="E163" s="29">
        <f>E161*D163</f>
        <v>0.17199999999999999</v>
      </c>
      <c r="F163" s="19"/>
      <c r="G163" s="27"/>
    </row>
    <row r="164" spans="1:7">
      <c r="A164" s="4"/>
      <c r="B164" s="28" t="s">
        <v>27</v>
      </c>
      <c r="C164" s="30"/>
      <c r="D164" s="63"/>
      <c r="E164" s="29"/>
      <c r="F164" s="19"/>
      <c r="G164" s="27"/>
    </row>
    <row r="165" spans="1:7">
      <c r="A165" s="4"/>
      <c r="B165" s="57" t="s">
        <v>101</v>
      </c>
      <c r="C165" s="37" t="s">
        <v>50</v>
      </c>
      <c r="D165" s="30">
        <v>0.93799999999999994</v>
      </c>
      <c r="E165" s="29">
        <f>E161*D165</f>
        <v>9.379999999999999</v>
      </c>
      <c r="F165" s="19"/>
      <c r="G165" s="27"/>
    </row>
    <row r="166" spans="1:7">
      <c r="A166" s="4"/>
      <c r="B166" s="57" t="s">
        <v>31</v>
      </c>
      <c r="C166" s="30" t="s">
        <v>6</v>
      </c>
      <c r="D166" s="63">
        <v>3.9300000000000002E-2</v>
      </c>
      <c r="E166" s="29">
        <f>E161*D166</f>
        <v>0.39300000000000002</v>
      </c>
      <c r="F166" s="3"/>
      <c r="G166" s="27"/>
    </row>
    <row r="167" spans="1:7">
      <c r="A167" s="4">
        <v>12</v>
      </c>
      <c r="B167" s="118" t="s">
        <v>68</v>
      </c>
      <c r="C167" s="110" t="s">
        <v>12</v>
      </c>
      <c r="D167" s="126"/>
      <c r="E167" s="109">
        <f>E171+E172</f>
        <v>10</v>
      </c>
      <c r="F167" s="127"/>
      <c r="G167" s="124"/>
    </row>
    <row r="168" spans="1:7">
      <c r="A168" s="4"/>
      <c r="B168" s="57" t="s">
        <v>19</v>
      </c>
      <c r="C168" s="30" t="s">
        <v>12</v>
      </c>
      <c r="D168" s="63">
        <v>1</v>
      </c>
      <c r="E168" s="29">
        <f>E167*D168</f>
        <v>10</v>
      </c>
      <c r="F168" s="19"/>
      <c r="G168" s="27"/>
    </row>
    <row r="169" spans="1:7">
      <c r="A169" s="30"/>
      <c r="B169" s="57" t="s">
        <v>51</v>
      </c>
      <c r="C169" s="30" t="s">
        <v>6</v>
      </c>
      <c r="D169" s="63">
        <v>0.13</v>
      </c>
      <c r="E169" s="29">
        <f>E167*D169</f>
        <v>1.3</v>
      </c>
      <c r="F169" s="19"/>
      <c r="G169" s="27"/>
    </row>
    <row r="170" spans="1:7">
      <c r="A170" s="30"/>
      <c r="B170" s="28" t="s">
        <v>27</v>
      </c>
      <c r="C170" s="30"/>
      <c r="D170" s="63"/>
      <c r="E170" s="29"/>
      <c r="F170" s="19"/>
      <c r="G170" s="27"/>
    </row>
    <row r="171" spans="1:7">
      <c r="A171" s="30"/>
      <c r="B171" s="38" t="s">
        <v>69</v>
      </c>
      <c r="C171" s="30" t="s">
        <v>12</v>
      </c>
      <c r="D171" s="63">
        <v>1</v>
      </c>
      <c r="E171" s="29">
        <v>5</v>
      </c>
      <c r="F171" s="19"/>
      <c r="G171" s="27"/>
    </row>
    <row r="172" spans="1:7">
      <c r="A172" s="30"/>
      <c r="B172" s="57" t="s">
        <v>70</v>
      </c>
      <c r="C172" s="30" t="s">
        <v>12</v>
      </c>
      <c r="D172" s="63">
        <v>1</v>
      </c>
      <c r="E172" s="29">
        <v>5</v>
      </c>
      <c r="F172" s="19"/>
      <c r="G172" s="27"/>
    </row>
    <row r="173" spans="1:7">
      <c r="A173" s="30"/>
      <c r="B173" s="57" t="s">
        <v>31</v>
      </c>
      <c r="C173" s="30" t="s">
        <v>6</v>
      </c>
      <c r="D173" s="63">
        <v>7.0000000000000007E-2</v>
      </c>
      <c r="E173" s="29">
        <f>E167*D173</f>
        <v>0.70000000000000007</v>
      </c>
      <c r="F173" s="19"/>
      <c r="G173" s="27"/>
    </row>
    <row r="174" spans="1:7">
      <c r="A174" s="30">
        <v>13</v>
      </c>
      <c r="B174" s="57" t="s">
        <v>71</v>
      </c>
      <c r="C174" s="30" t="s">
        <v>12</v>
      </c>
      <c r="D174" s="63"/>
      <c r="E174" s="29">
        <v>35</v>
      </c>
      <c r="F174" s="19"/>
      <c r="G174" s="27"/>
    </row>
    <row r="175" spans="1:7">
      <c r="A175" s="30">
        <v>14</v>
      </c>
      <c r="B175" s="57" t="s">
        <v>72</v>
      </c>
      <c r="C175" s="30" t="s">
        <v>12</v>
      </c>
      <c r="D175" s="63"/>
      <c r="E175" s="29">
        <v>50</v>
      </c>
      <c r="F175" s="19"/>
      <c r="G175" s="27"/>
    </row>
    <row r="176" spans="1:7">
      <c r="A176" s="30">
        <v>15</v>
      </c>
      <c r="B176" s="57" t="s">
        <v>73</v>
      </c>
      <c r="C176" s="30" t="s">
        <v>12</v>
      </c>
      <c r="D176" s="63"/>
      <c r="E176" s="29">
        <v>5</v>
      </c>
      <c r="F176" s="20"/>
      <c r="G176" s="27"/>
    </row>
    <row r="177" spans="1:7">
      <c r="A177" s="30">
        <v>16</v>
      </c>
      <c r="B177" s="128" t="s">
        <v>74</v>
      </c>
      <c r="C177" s="110" t="s">
        <v>75</v>
      </c>
      <c r="D177" s="126"/>
      <c r="E177" s="109">
        <v>1</v>
      </c>
      <c r="F177" s="127"/>
      <c r="G177" s="124"/>
    </row>
    <row r="178" spans="1:7">
      <c r="A178" s="30"/>
      <c r="B178" s="57" t="s">
        <v>2</v>
      </c>
      <c r="C178" s="30" t="s">
        <v>75</v>
      </c>
      <c r="D178" s="63">
        <v>1</v>
      </c>
      <c r="E178" s="29">
        <f>E177*D178</f>
        <v>1</v>
      </c>
      <c r="F178" s="19"/>
      <c r="G178" s="27"/>
    </row>
    <row r="179" spans="1:7">
      <c r="A179" s="58"/>
      <c r="B179" s="143" t="s">
        <v>22</v>
      </c>
      <c r="C179" s="53"/>
      <c r="D179" s="47"/>
      <c r="E179" s="44"/>
      <c r="F179" s="44"/>
      <c r="G179" s="45"/>
    </row>
    <row r="180" spans="1:7">
      <c r="A180" s="58"/>
      <c r="B180" s="147" t="s">
        <v>23</v>
      </c>
      <c r="C180" s="41" t="s">
        <v>118</v>
      </c>
      <c r="D180" s="54"/>
      <c r="E180" s="55"/>
      <c r="F180" s="55"/>
      <c r="G180" s="45"/>
    </row>
    <row r="181" spans="1:7">
      <c r="A181" s="58"/>
      <c r="B181" s="148" t="s">
        <v>22</v>
      </c>
      <c r="C181" s="53"/>
      <c r="D181" s="54"/>
      <c r="E181" s="55"/>
      <c r="F181" s="55"/>
      <c r="G181" s="45"/>
    </row>
    <row r="182" spans="1:7">
      <c r="A182" s="58"/>
      <c r="B182" s="148" t="s">
        <v>136</v>
      </c>
      <c r="C182" s="41" t="s">
        <v>118</v>
      </c>
      <c r="D182" s="54"/>
      <c r="E182" s="55"/>
      <c r="F182" s="55"/>
      <c r="G182" s="45"/>
    </row>
    <row r="183" spans="1:7">
      <c r="A183" s="58"/>
      <c r="B183" s="148" t="s">
        <v>22</v>
      </c>
      <c r="C183" s="53"/>
      <c r="D183" s="54"/>
      <c r="E183" s="55"/>
      <c r="F183" s="55"/>
      <c r="G183" s="45"/>
    </row>
    <row r="184" spans="1:7">
      <c r="A184" s="144" t="s">
        <v>131</v>
      </c>
      <c r="B184" s="145"/>
      <c r="C184" s="145"/>
      <c r="D184" s="145"/>
      <c r="E184" s="145"/>
      <c r="F184" s="145"/>
      <c r="G184" s="146"/>
    </row>
    <row r="185" spans="1:7">
      <c r="A185" s="30">
        <v>1</v>
      </c>
      <c r="B185" s="138" t="s">
        <v>104</v>
      </c>
      <c r="C185" s="110" t="s">
        <v>12</v>
      </c>
      <c r="D185" s="139"/>
      <c r="E185" s="109">
        <v>1</v>
      </c>
      <c r="F185" s="127"/>
      <c r="G185" s="127"/>
    </row>
    <row r="186" spans="1:7">
      <c r="A186" s="30"/>
      <c r="B186" s="57" t="s">
        <v>76</v>
      </c>
      <c r="C186" s="30" t="s">
        <v>3</v>
      </c>
      <c r="D186" s="30">
        <v>2.71</v>
      </c>
      <c r="E186" s="29">
        <f>E185*D186</f>
        <v>2.71</v>
      </c>
      <c r="F186" s="56"/>
      <c r="G186" s="56"/>
    </row>
    <row r="187" spans="1:7">
      <c r="A187" s="30"/>
      <c r="B187" s="57" t="s">
        <v>5</v>
      </c>
      <c r="C187" s="30" t="s">
        <v>6</v>
      </c>
      <c r="D187" s="30">
        <v>0.06</v>
      </c>
      <c r="E187" s="29">
        <f>E185*D187</f>
        <v>0.06</v>
      </c>
      <c r="F187" s="56"/>
      <c r="G187" s="56"/>
    </row>
    <row r="188" spans="1:7">
      <c r="A188" s="30"/>
      <c r="B188" s="28" t="s">
        <v>27</v>
      </c>
      <c r="C188" s="30"/>
      <c r="D188" s="30"/>
      <c r="E188" s="29"/>
      <c r="F188" s="56"/>
      <c r="G188" s="56"/>
    </row>
    <row r="189" spans="1:7">
      <c r="A189" s="30"/>
      <c r="B189" s="38" t="s">
        <v>77</v>
      </c>
      <c r="C189" s="37" t="s">
        <v>62</v>
      </c>
      <c r="D189" s="30">
        <v>1</v>
      </c>
      <c r="E189" s="29">
        <f>E185*D189</f>
        <v>1</v>
      </c>
      <c r="F189" s="56"/>
      <c r="G189" s="56"/>
    </row>
    <row r="190" spans="1:7">
      <c r="A190" s="30"/>
      <c r="B190" s="57" t="s">
        <v>31</v>
      </c>
      <c r="C190" s="30" t="s">
        <v>6</v>
      </c>
      <c r="D190" s="48">
        <v>0.94</v>
      </c>
      <c r="E190" s="29">
        <f>E185*D190</f>
        <v>0.94</v>
      </c>
      <c r="F190" s="29"/>
      <c r="G190" s="56"/>
    </row>
    <row r="191" spans="1:7">
      <c r="A191" s="30">
        <v>2</v>
      </c>
      <c r="B191" s="140" t="s">
        <v>78</v>
      </c>
      <c r="C191" s="110" t="s">
        <v>12</v>
      </c>
      <c r="D191" s="110"/>
      <c r="E191" s="109">
        <v>2</v>
      </c>
      <c r="F191" s="127"/>
      <c r="G191" s="127"/>
    </row>
    <row r="192" spans="1:7">
      <c r="A192" s="30"/>
      <c r="B192" s="57" t="s">
        <v>19</v>
      </c>
      <c r="C192" s="30" t="s">
        <v>3</v>
      </c>
      <c r="D192" s="30">
        <v>1</v>
      </c>
      <c r="E192" s="29">
        <f>E191*D192</f>
        <v>2</v>
      </c>
      <c r="F192" s="56"/>
      <c r="G192" s="56"/>
    </row>
    <row r="193" spans="1:7">
      <c r="A193" s="4"/>
      <c r="B193" s="13" t="s">
        <v>51</v>
      </c>
      <c r="C193" s="4" t="s">
        <v>6</v>
      </c>
      <c r="D193" s="4">
        <v>0.05</v>
      </c>
      <c r="E193" s="29">
        <f>E191*D193</f>
        <v>0.1</v>
      </c>
      <c r="F193" s="56"/>
      <c r="G193" s="56"/>
    </row>
    <row r="194" spans="1:7">
      <c r="A194" s="4"/>
      <c r="B194" s="2" t="s">
        <v>27</v>
      </c>
      <c r="C194" s="4"/>
      <c r="D194" s="4"/>
      <c r="E194" s="29"/>
      <c r="F194" s="56"/>
      <c r="G194" s="56"/>
    </row>
    <row r="195" spans="1:7">
      <c r="A195" s="4"/>
      <c r="B195" s="13" t="s">
        <v>79</v>
      </c>
      <c r="C195" s="4" t="s">
        <v>12</v>
      </c>
      <c r="D195" s="4">
        <v>1</v>
      </c>
      <c r="E195" s="29">
        <f>E191*D195</f>
        <v>2</v>
      </c>
      <c r="F195" s="56"/>
      <c r="G195" s="56"/>
    </row>
    <row r="196" spans="1:7">
      <c r="A196" s="4"/>
      <c r="B196" s="13" t="s">
        <v>31</v>
      </c>
      <c r="C196" s="4" t="s">
        <v>6</v>
      </c>
      <c r="D196" s="4">
        <v>1.07</v>
      </c>
      <c r="E196" s="29">
        <f>E191*D196</f>
        <v>2.14</v>
      </c>
      <c r="F196" s="29"/>
      <c r="G196" s="56"/>
    </row>
    <row r="197" spans="1:7">
      <c r="A197" s="4">
        <v>3</v>
      </c>
      <c r="B197" s="138" t="s">
        <v>105</v>
      </c>
      <c r="C197" s="110" t="s">
        <v>12</v>
      </c>
      <c r="D197" s="139"/>
      <c r="E197" s="109">
        <v>8</v>
      </c>
      <c r="F197" s="127"/>
      <c r="G197" s="127"/>
    </row>
    <row r="198" spans="1:7">
      <c r="A198" s="4"/>
      <c r="B198" s="13" t="s">
        <v>19</v>
      </c>
      <c r="C198" s="4" t="s">
        <v>3</v>
      </c>
      <c r="D198" s="4">
        <v>0.97</v>
      </c>
      <c r="E198" s="29">
        <f>E197*D198</f>
        <v>7.76</v>
      </c>
      <c r="F198" s="56"/>
      <c r="G198" s="56"/>
    </row>
    <row r="199" spans="1:7">
      <c r="A199" s="4"/>
      <c r="B199" s="13" t="s">
        <v>51</v>
      </c>
      <c r="C199" s="4" t="s">
        <v>6</v>
      </c>
      <c r="D199" s="4">
        <v>0.34899999999999998</v>
      </c>
      <c r="E199" s="29">
        <f>E197*D199</f>
        <v>2.7919999999999998</v>
      </c>
      <c r="F199" s="56"/>
      <c r="G199" s="56"/>
    </row>
    <row r="200" spans="1:7">
      <c r="A200" s="4"/>
      <c r="B200" s="2" t="s">
        <v>27</v>
      </c>
      <c r="C200" s="4"/>
      <c r="D200" s="4"/>
      <c r="E200" s="29"/>
      <c r="F200" s="56"/>
      <c r="G200" s="56"/>
    </row>
    <row r="201" spans="1:7">
      <c r="A201" s="4"/>
      <c r="B201" s="5" t="s">
        <v>106</v>
      </c>
      <c r="C201" s="4" t="s">
        <v>12</v>
      </c>
      <c r="D201" s="4">
        <v>1</v>
      </c>
      <c r="E201" s="29">
        <f>E197*D201</f>
        <v>8</v>
      </c>
      <c r="F201" s="56"/>
      <c r="G201" s="56"/>
    </row>
    <row r="202" spans="1:7">
      <c r="A202" s="4"/>
      <c r="B202" s="13" t="s">
        <v>31</v>
      </c>
      <c r="C202" s="4" t="s">
        <v>6</v>
      </c>
      <c r="D202" s="4">
        <v>0.38200000000000001</v>
      </c>
      <c r="E202" s="29">
        <f>E197*D202</f>
        <v>3.056</v>
      </c>
      <c r="F202" s="29"/>
      <c r="G202" s="56"/>
    </row>
    <row r="203" spans="1:7" ht="27">
      <c r="A203" s="4">
        <v>4</v>
      </c>
      <c r="B203" s="140" t="s">
        <v>80</v>
      </c>
      <c r="C203" s="110" t="s">
        <v>12</v>
      </c>
      <c r="D203" s="110"/>
      <c r="E203" s="109">
        <v>2</v>
      </c>
      <c r="F203" s="127"/>
      <c r="G203" s="127"/>
    </row>
    <row r="204" spans="1:7">
      <c r="A204" s="4"/>
      <c r="B204" s="13" t="s">
        <v>19</v>
      </c>
      <c r="C204" s="4" t="s">
        <v>3</v>
      </c>
      <c r="D204" s="4">
        <v>0.34</v>
      </c>
      <c r="E204" s="29">
        <f>E203*D204</f>
        <v>0.68</v>
      </c>
      <c r="F204" s="56"/>
      <c r="G204" s="56"/>
    </row>
    <row r="205" spans="1:7">
      <c r="A205" s="4"/>
      <c r="B205" s="13" t="s">
        <v>51</v>
      </c>
      <c r="C205" s="4" t="s">
        <v>6</v>
      </c>
      <c r="D205" s="4">
        <v>1.2999999999999999E-2</v>
      </c>
      <c r="E205" s="29">
        <f>E203*D205</f>
        <v>2.5999999999999999E-2</v>
      </c>
      <c r="F205" s="56"/>
      <c r="G205" s="56"/>
    </row>
    <row r="206" spans="1:7">
      <c r="A206" s="4"/>
      <c r="B206" s="2" t="s">
        <v>27</v>
      </c>
      <c r="C206" s="4"/>
      <c r="D206" s="4"/>
      <c r="E206" s="29"/>
      <c r="F206" s="56"/>
      <c r="G206" s="56"/>
    </row>
    <row r="207" spans="1:7" ht="27">
      <c r="A207" s="4"/>
      <c r="B207" s="5" t="s">
        <v>81</v>
      </c>
      <c r="C207" s="4" t="s">
        <v>12</v>
      </c>
      <c r="D207" s="4">
        <v>1</v>
      </c>
      <c r="E207" s="3">
        <f>E203*D207</f>
        <v>2</v>
      </c>
      <c r="F207" s="56"/>
      <c r="G207" s="56"/>
    </row>
    <row r="208" spans="1:7">
      <c r="A208" s="4"/>
      <c r="B208" s="13" t="s">
        <v>31</v>
      </c>
      <c r="C208" s="4" t="s">
        <v>6</v>
      </c>
      <c r="D208" s="4">
        <v>9.4E-2</v>
      </c>
      <c r="E208" s="3">
        <f>E203*D208</f>
        <v>0.188</v>
      </c>
      <c r="F208" s="29"/>
      <c r="G208" s="56"/>
    </row>
    <row r="209" spans="1:7" ht="27">
      <c r="A209" s="4">
        <v>5</v>
      </c>
      <c r="B209" s="140" t="s">
        <v>82</v>
      </c>
      <c r="C209" s="110" t="s">
        <v>12</v>
      </c>
      <c r="D209" s="110"/>
      <c r="E209" s="109">
        <v>2</v>
      </c>
      <c r="F209" s="127"/>
      <c r="G209" s="127"/>
    </row>
    <row r="210" spans="1:7">
      <c r="A210" s="4"/>
      <c r="B210" s="13" t="s">
        <v>19</v>
      </c>
      <c r="C210" s="4" t="s">
        <v>3</v>
      </c>
      <c r="D210" s="30">
        <v>0.68</v>
      </c>
      <c r="E210" s="29">
        <f>E209*D210</f>
        <v>1.36</v>
      </c>
      <c r="F210" s="56"/>
      <c r="G210" s="56"/>
    </row>
    <row r="211" spans="1:7">
      <c r="A211" s="4"/>
      <c r="B211" s="13" t="s">
        <v>51</v>
      </c>
      <c r="C211" s="4" t="s">
        <v>6</v>
      </c>
      <c r="D211" s="30">
        <v>1.0999999999999999E-2</v>
      </c>
      <c r="E211" s="29">
        <f>E209*D211</f>
        <v>2.1999999999999999E-2</v>
      </c>
      <c r="F211" s="56"/>
      <c r="G211" s="56"/>
    </row>
    <row r="212" spans="1:7">
      <c r="A212" s="4"/>
      <c r="B212" s="2" t="s">
        <v>27</v>
      </c>
      <c r="C212" s="4"/>
      <c r="D212" s="30"/>
      <c r="E212" s="29"/>
      <c r="F212" s="56"/>
      <c r="G212" s="56"/>
    </row>
    <row r="213" spans="1:7">
      <c r="A213" s="4"/>
      <c r="B213" s="13" t="s">
        <v>83</v>
      </c>
      <c r="C213" s="4" t="s">
        <v>12</v>
      </c>
      <c r="D213" s="30">
        <v>1</v>
      </c>
      <c r="E213" s="29">
        <f>E209*D213</f>
        <v>2</v>
      </c>
      <c r="F213" s="56"/>
      <c r="G213" s="56"/>
    </row>
    <row r="214" spans="1:7">
      <c r="A214" s="4"/>
      <c r="B214" s="13" t="s">
        <v>31</v>
      </c>
      <c r="C214" s="4" t="s">
        <v>6</v>
      </c>
      <c r="D214" s="30">
        <v>0.10299999999999999</v>
      </c>
      <c r="E214" s="29">
        <f>E209*D214</f>
        <v>0.20599999999999999</v>
      </c>
      <c r="F214" s="29"/>
      <c r="G214" s="56"/>
    </row>
    <row r="215" spans="1:7">
      <c r="A215" s="4">
        <v>6</v>
      </c>
      <c r="B215" s="140" t="s">
        <v>84</v>
      </c>
      <c r="C215" s="108" t="s">
        <v>50</v>
      </c>
      <c r="D215" s="110"/>
      <c r="E215" s="109">
        <f>SUM(E219:E220)</f>
        <v>85</v>
      </c>
      <c r="F215" s="127"/>
      <c r="G215" s="127"/>
    </row>
    <row r="216" spans="1:7">
      <c r="A216" s="4"/>
      <c r="B216" s="13" t="s">
        <v>19</v>
      </c>
      <c r="C216" s="4" t="s">
        <v>3</v>
      </c>
      <c r="D216" s="30">
        <v>0.13</v>
      </c>
      <c r="E216" s="29">
        <f>E215*D216</f>
        <v>11.05</v>
      </c>
      <c r="F216" s="56"/>
      <c r="G216" s="56"/>
    </row>
    <row r="217" spans="1:7">
      <c r="A217" s="4"/>
      <c r="B217" s="13" t="s">
        <v>51</v>
      </c>
      <c r="C217" s="4" t="s">
        <v>6</v>
      </c>
      <c r="D217" s="30">
        <v>3.7100000000000001E-2</v>
      </c>
      <c r="E217" s="29">
        <f>E215*D217</f>
        <v>3.1535000000000002</v>
      </c>
      <c r="F217" s="56"/>
      <c r="G217" s="56"/>
    </row>
    <row r="218" spans="1:7">
      <c r="A218" s="4"/>
      <c r="B218" s="2" t="s">
        <v>27</v>
      </c>
      <c r="C218" s="4"/>
      <c r="D218" s="30"/>
      <c r="E218" s="29"/>
      <c r="F218" s="56"/>
      <c r="G218" s="56"/>
    </row>
    <row r="219" spans="1:7">
      <c r="A219" s="4"/>
      <c r="B219" s="5" t="s">
        <v>85</v>
      </c>
      <c r="C219" s="1" t="s">
        <v>50</v>
      </c>
      <c r="D219" s="30">
        <v>1</v>
      </c>
      <c r="E219" s="29">
        <v>55</v>
      </c>
      <c r="F219" s="56"/>
      <c r="G219" s="56"/>
    </row>
    <row r="220" spans="1:7">
      <c r="A220" s="4"/>
      <c r="B220" s="5" t="s">
        <v>86</v>
      </c>
      <c r="C220" s="1" t="s">
        <v>50</v>
      </c>
      <c r="D220" s="30">
        <v>1</v>
      </c>
      <c r="E220" s="29">
        <v>30</v>
      </c>
      <c r="F220" s="56"/>
      <c r="G220" s="56"/>
    </row>
    <row r="221" spans="1:7">
      <c r="A221" s="4"/>
      <c r="B221" s="13" t="s">
        <v>31</v>
      </c>
      <c r="C221" s="4" t="s">
        <v>6</v>
      </c>
      <c r="D221" s="30">
        <v>1.44E-2</v>
      </c>
      <c r="E221" s="29">
        <f>E215*D221</f>
        <v>1.224</v>
      </c>
      <c r="F221" s="29"/>
      <c r="G221" s="56"/>
    </row>
    <row r="222" spans="1:7">
      <c r="A222" s="4">
        <v>7</v>
      </c>
      <c r="B222" s="140" t="s">
        <v>107</v>
      </c>
      <c r="C222" s="108" t="s">
        <v>50</v>
      </c>
      <c r="D222" s="110"/>
      <c r="E222" s="109">
        <f>SUM(E226:E226)</f>
        <v>55</v>
      </c>
      <c r="F222" s="127"/>
      <c r="G222" s="127"/>
    </row>
    <row r="223" spans="1:7">
      <c r="A223" s="4"/>
      <c r="B223" s="13" t="s">
        <v>19</v>
      </c>
      <c r="C223" s="4" t="s">
        <v>3</v>
      </c>
      <c r="D223" s="30">
        <v>0.26</v>
      </c>
      <c r="E223" s="29">
        <f>E222*D223</f>
        <v>14.3</v>
      </c>
      <c r="F223" s="56"/>
      <c r="G223" s="56"/>
    </row>
    <row r="224" spans="1:7">
      <c r="A224" s="4"/>
      <c r="B224" s="13" t="s">
        <v>51</v>
      </c>
      <c r="C224" s="4" t="s">
        <v>6</v>
      </c>
      <c r="D224" s="30">
        <v>0.122</v>
      </c>
      <c r="E224" s="29">
        <f>E222*D224</f>
        <v>6.71</v>
      </c>
      <c r="F224" s="56"/>
      <c r="G224" s="56"/>
    </row>
    <row r="225" spans="1:7">
      <c r="A225" s="4"/>
      <c r="B225" s="2" t="s">
        <v>27</v>
      </c>
      <c r="C225" s="4"/>
      <c r="D225" s="30"/>
      <c r="E225" s="29"/>
      <c r="F225" s="56"/>
      <c r="G225" s="56"/>
    </row>
    <row r="226" spans="1:7">
      <c r="A226" s="4"/>
      <c r="B226" s="5" t="s">
        <v>87</v>
      </c>
      <c r="C226" s="1" t="s">
        <v>50</v>
      </c>
      <c r="D226" s="30"/>
      <c r="E226" s="29">
        <v>55</v>
      </c>
      <c r="F226" s="56"/>
      <c r="G226" s="56"/>
    </row>
    <row r="227" spans="1:7">
      <c r="A227" s="4"/>
      <c r="B227" s="13" t="s">
        <v>31</v>
      </c>
      <c r="C227" s="4" t="s">
        <v>6</v>
      </c>
      <c r="D227" s="30">
        <v>8.2000000000000003E-2</v>
      </c>
      <c r="E227" s="29">
        <f>E222*D227</f>
        <v>4.51</v>
      </c>
      <c r="F227" s="29"/>
      <c r="G227" s="56"/>
    </row>
    <row r="228" spans="1:7">
      <c r="A228" s="4">
        <v>8</v>
      </c>
      <c r="B228" s="13" t="s">
        <v>88</v>
      </c>
      <c r="C228" s="4" t="s">
        <v>12</v>
      </c>
      <c r="D228" s="30"/>
      <c r="E228" s="29">
        <v>3</v>
      </c>
      <c r="F228" s="56"/>
      <c r="G228" s="56"/>
    </row>
    <row r="229" spans="1:7" ht="120">
      <c r="A229" s="30">
        <v>9</v>
      </c>
      <c r="B229" s="149" t="s">
        <v>133</v>
      </c>
      <c r="C229" s="30" t="s">
        <v>62</v>
      </c>
      <c r="D229" s="30"/>
      <c r="E229" s="29">
        <v>2</v>
      </c>
      <c r="F229" s="64"/>
      <c r="G229" s="29"/>
    </row>
    <row r="230" spans="1:7" ht="30">
      <c r="A230" s="30">
        <v>10</v>
      </c>
      <c r="B230" s="142" t="s">
        <v>134</v>
      </c>
      <c r="C230" s="30" t="s">
        <v>117</v>
      </c>
      <c r="D230" s="30"/>
      <c r="E230" s="29">
        <v>2</v>
      </c>
      <c r="F230" s="56"/>
      <c r="G230" s="56"/>
    </row>
    <row r="231" spans="1:7">
      <c r="A231" s="21"/>
      <c r="B231" s="129" t="s">
        <v>22</v>
      </c>
      <c r="C231" s="22"/>
      <c r="D231" s="23"/>
      <c r="E231" s="9"/>
      <c r="F231" s="9"/>
      <c r="G231" s="9"/>
    </row>
    <row r="232" spans="1:7" ht="40.5">
      <c r="A232" s="21"/>
      <c r="B232" s="61" t="s">
        <v>132</v>
      </c>
      <c r="C232" s="6" t="s">
        <v>118</v>
      </c>
      <c r="D232" s="24"/>
      <c r="E232" s="10"/>
      <c r="F232" s="25"/>
      <c r="G232" s="25"/>
    </row>
    <row r="233" spans="1:7">
      <c r="A233" s="21"/>
      <c r="B233" s="24" t="s">
        <v>89</v>
      </c>
      <c r="C233" s="22"/>
      <c r="D233" s="24"/>
      <c r="E233" s="10"/>
      <c r="F233" s="25"/>
      <c r="G233" s="25"/>
    </row>
    <row r="234" spans="1:7">
      <c r="A234" s="21"/>
      <c r="B234" s="24" t="s">
        <v>136</v>
      </c>
      <c r="C234" s="6" t="s">
        <v>118</v>
      </c>
      <c r="D234" s="26"/>
      <c r="E234" s="10"/>
      <c r="F234" s="25"/>
      <c r="G234" s="25"/>
    </row>
    <row r="235" spans="1:7">
      <c r="A235" s="21"/>
      <c r="B235" s="24" t="s">
        <v>22</v>
      </c>
      <c r="C235" s="24"/>
      <c r="D235" s="26"/>
      <c r="E235" s="10"/>
      <c r="F235" s="25"/>
      <c r="G235" s="25"/>
    </row>
    <row r="236" spans="1:7">
      <c r="A236" s="21"/>
      <c r="B236" s="129" t="s">
        <v>108</v>
      </c>
      <c r="C236" s="22"/>
      <c r="D236" s="23"/>
      <c r="E236" s="9"/>
      <c r="F236" s="9"/>
      <c r="G236" s="9"/>
    </row>
    <row r="237" spans="1:7">
      <c r="A237" s="21"/>
      <c r="B237" s="24" t="s">
        <v>109</v>
      </c>
      <c r="C237" s="6">
        <v>0.05</v>
      </c>
      <c r="D237" s="24"/>
      <c r="E237" s="10"/>
      <c r="F237" s="25"/>
      <c r="G237" s="25"/>
    </row>
    <row r="238" spans="1:7">
      <c r="A238" s="21"/>
      <c r="B238" s="24" t="s">
        <v>89</v>
      </c>
      <c r="C238" s="22"/>
      <c r="D238" s="24"/>
      <c r="E238" s="10"/>
      <c r="F238" s="25"/>
      <c r="G238" s="25"/>
    </row>
    <row r="239" spans="1:7">
      <c r="A239" s="21"/>
      <c r="B239" s="24" t="s">
        <v>110</v>
      </c>
      <c r="C239" s="6">
        <v>0.18</v>
      </c>
      <c r="D239" s="26"/>
      <c r="E239" s="10"/>
      <c r="F239" s="25"/>
      <c r="G239" s="25"/>
    </row>
    <row r="240" spans="1:7">
      <c r="A240" s="21"/>
      <c r="B240" s="24" t="s">
        <v>22</v>
      </c>
      <c r="C240" s="24"/>
      <c r="D240" s="26"/>
      <c r="E240" s="10"/>
      <c r="F240" s="25"/>
      <c r="G240" s="25"/>
    </row>
    <row r="242" spans="1:8" s="97" customFormat="1" ht="39" customHeight="1">
      <c r="A242" s="95" t="s">
        <v>119</v>
      </c>
      <c r="B242" s="96"/>
      <c r="C242" s="96"/>
      <c r="D242" s="96"/>
      <c r="E242" s="96"/>
      <c r="F242" s="96"/>
      <c r="G242" s="96"/>
    </row>
    <row r="243" spans="1:8" s="97" customFormat="1" ht="61.5" customHeight="1">
      <c r="A243" s="98" t="s">
        <v>120</v>
      </c>
      <c r="B243" s="99"/>
      <c r="C243" s="99"/>
      <c r="D243" s="99"/>
      <c r="E243" s="99"/>
      <c r="F243" s="99"/>
      <c r="G243" s="99"/>
    </row>
    <row r="244" spans="1:8" s="97" customFormat="1" ht="45" customHeight="1">
      <c r="A244" s="95" t="s">
        <v>135</v>
      </c>
      <c r="B244" s="96"/>
      <c r="C244" s="96"/>
      <c r="D244" s="96"/>
      <c r="E244" s="96"/>
      <c r="F244" s="96"/>
      <c r="G244" s="96"/>
      <c r="H244" s="100"/>
    </row>
    <row r="245" spans="1:8" s="97" customFormat="1" ht="39" customHeight="1">
      <c r="A245" s="95" t="s">
        <v>121</v>
      </c>
      <c r="B245" s="96"/>
      <c r="C245" s="96"/>
      <c r="D245" s="96"/>
      <c r="E245" s="96"/>
      <c r="F245" s="96"/>
      <c r="G245" s="96"/>
      <c r="H245" s="100"/>
    </row>
    <row r="246" spans="1:8" s="97" customFormat="1" ht="39" customHeight="1">
      <c r="A246" s="101" t="s">
        <v>122</v>
      </c>
      <c r="B246" s="102"/>
      <c r="C246" s="102"/>
      <c r="D246" s="102"/>
      <c r="E246" s="102"/>
      <c r="F246" s="102"/>
      <c r="G246" s="102"/>
      <c r="H246" s="103"/>
    </row>
  </sheetData>
  <mergeCells count="36">
    <mergeCell ref="A243:G243"/>
    <mergeCell ref="A244:G244"/>
    <mergeCell ref="A245:G245"/>
    <mergeCell ref="A246:G246"/>
    <mergeCell ref="A9:G9"/>
    <mergeCell ref="A47:G47"/>
    <mergeCell ref="A103:G103"/>
    <mergeCell ref="A184:G184"/>
    <mergeCell ref="A242:G242"/>
    <mergeCell ref="A82:A85"/>
    <mergeCell ref="A86:A91"/>
    <mergeCell ref="A92:A97"/>
    <mergeCell ref="A98:A102"/>
    <mergeCell ref="A24:A26"/>
    <mergeCell ref="A27:A28"/>
    <mergeCell ref="A29:A30"/>
    <mergeCell ref="A75:A81"/>
    <mergeCell ref="A42:A46"/>
    <mergeCell ref="A48:A55"/>
    <mergeCell ref="A56:A60"/>
    <mergeCell ref="A61:A68"/>
    <mergeCell ref="A69:A74"/>
    <mergeCell ref="A10:A11"/>
    <mergeCell ref="A12:A14"/>
    <mergeCell ref="A15:A17"/>
    <mergeCell ref="A18:A20"/>
    <mergeCell ref="A21:A23"/>
    <mergeCell ref="A2:G2"/>
    <mergeCell ref="A4:A7"/>
    <mergeCell ref="C4:C7"/>
    <mergeCell ref="D4:E4"/>
    <mergeCell ref="D5:E5"/>
    <mergeCell ref="F4:F7"/>
    <mergeCell ref="G4:G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კრებსითი</vt:lpstr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</dc:creator>
  <cp:lastModifiedBy>Irakli Adeishvili</cp:lastModifiedBy>
  <dcterms:created xsi:type="dcterms:W3CDTF">2015-06-05T18:17:20Z</dcterms:created>
  <dcterms:modified xsi:type="dcterms:W3CDTF">2023-03-23T09:39:21Z</dcterms:modified>
</cp:coreProperties>
</file>