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tabRatio="826" activeTab="0"/>
  </bookViews>
  <sheets>
    <sheet name="x.a.1" sheetId="1" r:id="rId1"/>
  </sheets>
  <definedNames>
    <definedName name="_xlnm.Print_Area" localSheetId="0">'x.a.1'!$A$1:$L$13</definedName>
    <definedName name="_xlnm.Print_Titles" localSheetId="0">'x.a.1'!$9:$9</definedName>
  </definedNames>
  <calcPr fullCalcOnLoad="1"/>
</workbook>
</file>

<file path=xl/sharedStrings.xml><?xml version="1.0" encoding="utf-8"?>
<sst xmlns="http://schemas.openxmlformats.org/spreadsheetml/2006/main" count="165" uniqueCount="87">
  <si>
    <t>#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</si>
  <si>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</si>
  <si>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</si>
  <si>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</si>
  <si>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</si>
  <si>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</si>
  <si>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</si>
  <si>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</si>
  <si>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</si>
  <si>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</si>
  <si>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</si>
  <si>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samuSaoebis, resursebis   dasaxeleba</t>
  </si>
  <si>
    <t>lari</t>
  </si>
  <si>
    <t>t</t>
  </si>
  <si>
    <t>g.m.</t>
  </si>
  <si>
    <t xml:space="preserve">nayarSi muSaoba </t>
  </si>
  <si>
    <t xml:space="preserve">mosamzadebeli samuSaoebis mowyoba </t>
  </si>
  <si>
    <t>asfaltbetonis safaris mowyoba</t>
  </si>
  <si>
    <t>nawiburebis CaWra xerxiT</t>
  </si>
  <si>
    <t>Txevadi bitumis mosxma nawiburebze 0,35 l/g.m.</t>
  </si>
  <si>
    <t>Txevadi bitumis mosxma safaris qveda fenaze 0,35 l/m2-ze</t>
  </si>
  <si>
    <t>Txevadi bitumis mosxma safuZvlis zeda fenaze 0,7 l/m2-ze</t>
  </si>
  <si>
    <t>c</t>
  </si>
  <si>
    <t>sagzao niSnebis mowyoba</t>
  </si>
  <si>
    <t>prioritetis</t>
  </si>
  <si>
    <t xml:space="preserve">samkuTxa </t>
  </si>
  <si>
    <t>trasis aRdgena da damagreba</t>
  </si>
  <si>
    <t>miwis samuSaoebis mowyoba</t>
  </si>
  <si>
    <t xml:space="preserve">Semasworebeli fenis mowyoba qviSa-xreSovani (0-70 mm) nareviT, sisqiT 10sm. </t>
  </si>
  <si>
    <t>safuZvlis fenis mowyoba fraqciuli RorRiT 0-40 mm, sisqiT 15 sm.</t>
  </si>
  <si>
    <t>Txevadi bitumis mosxma safuZvlis fenaze 0,7 l/m2-ze</t>
  </si>
  <si>
    <t>safaris fenis mowyoba wvrilmarcvlovani a/betoniT sisqiT 5 sm</t>
  </si>
  <si>
    <t>safaris qveda fenis mowyoba msxvilmarcvlovani a/betoniT sisqiT 6 sm</t>
  </si>
  <si>
    <t>safaris zeda fenis mowyoba wvrilmarcvlovani a/betoniT sisqiT 4 sm</t>
  </si>
  <si>
    <t xml:space="preserve">safuZvlis qveda fenis mowyoba qviSa-xreSovani (0-70 mm) nareviT, sisqiT 20sm. </t>
  </si>
  <si>
    <t>safuZvlis zeda fenis mowyoba fraqciuli RorRiT 0-40 mm, sisqiT 15sm.</t>
  </si>
  <si>
    <t>III kat. Ggruntis moxsna meqanizmebiT, farTis 90%-ze, saS. sisqiT 40 sm-ze datvirTva a/TviTmclelebze da zidva nayarSi 5 km-mde</t>
  </si>
  <si>
    <t>III kat. Ggruntis moxsna xeliT, farTis 10%-ze, saS. sisqiT 40 sm-ze datvirTva a/TviTmclelebze da zidva nayarSi 5 km-mde</t>
  </si>
  <si>
    <t>safuZvlis zeda fenis mowyoba fraqciuli RorRiT 0-40 mm, sisqiT 15 sm.</t>
  </si>
  <si>
    <t>mierTebebis mowyoba a/betonis safariT</t>
  </si>
  <si>
    <t>ezoebSi Sesasvlebis mowyoba a/betonis safariT</t>
  </si>
  <si>
    <t>km</t>
  </si>
  <si>
    <r>
      <t>m</t>
    </r>
    <r>
      <rPr>
        <b/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</si>
  <si>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2</t>
    </r>
  </si>
  <si>
    <t>liTonis dgari sigrZiT 3,50 m  Ǿ76 mm</t>
  </si>
  <si>
    <t>III kategoriis gruntis moxsna meqanizmebiT farTis 90%-ze, datvirTva a/TviTmclelebze da zidva nayarSi 5 km-mde</t>
  </si>
  <si>
    <t>III kategoriis gruntis moxsna xeliT farTis 10%-ze, datvirTva a/TviTmclelebze da zidva nayarSi 5 km-mde</t>
  </si>
  <si>
    <t>III kat. Ggruntis moxsna meqanizmebiT, farTis 90%-ze, saS. sisqiT 20 sm-ze datvirTva a/TviTmclelebze da zidva nayarSi 5 km-mde</t>
  </si>
  <si>
    <t>III kat. Ggruntis moxsna xeliT, farTis 10%-ze, saS. sisqiT 20 sm-ze datvirTva a/TviTmclelebze da zidva nayarSi 5 km-mde</t>
  </si>
  <si>
    <r>
      <t>მ</t>
    </r>
    <r>
      <rPr>
        <b/>
        <vertAlign val="superscript"/>
        <sz val="11"/>
        <rFont val="AcadNusx"/>
        <family val="0"/>
      </rPr>
      <t>2</t>
    </r>
  </si>
  <si>
    <t>gzis gaswvriv arsebuli ekalbardebis gakafva</t>
  </si>
  <si>
    <t>III kategoriis gruntSi trapeciismagvari kiuvetis mowyoba meqanizmebiT, datvirTva a/TviTmclelebze da zidva nayarSi 5 km-mde</t>
  </si>
  <si>
    <t>miwis vakisis yrilis mowyoba qviSa-xreSovani nareviT 0-70mm</t>
  </si>
  <si>
    <t>qvesagebi fenis mowyoba qviSa-xreSovani nareviT, sisqiT 10 sm</t>
  </si>
  <si>
    <r>
      <t>armatura</t>
    </r>
    <r>
      <rPr>
        <sz val="11"/>
        <rFont val="Calibri"/>
        <family val="2"/>
      </rPr>
      <t xml:space="preserve"> AAI Ǿ8</t>
    </r>
  </si>
  <si>
    <t>kuTxovana 100X63X6</t>
  </si>
  <si>
    <t>ქვიშა-ხრეშოვანი ნარევის gaSla da datkepna vibraciuli satkepniT fenebad  6-jer gavliT fenis, sisqiT 20 sm</t>
  </si>
  <si>
    <t>misayreli gverdulebis mowyoba qviSa-xreSovani nareviT 0-70mm</t>
  </si>
  <si>
    <t>liTonis cxauris mowyoba mierTebaze saproeqto rk/b kiuvetis gadasaxurad</t>
  </si>
  <si>
    <t>cxauris mowyoba kuTxovaniT 100X63X6, saerTo sigrZiT 10m</t>
  </si>
  <si>
    <t>liTonis cxauris mowyoba ezoSi Sesasvlelebze saproeqto rk/b kiuvetis gadasaxurad</t>
  </si>
  <si>
    <t>cxauris mowyoba kuTxovaniT 100X63X6, saerTo sigrZiT 73m</t>
  </si>
  <si>
    <r>
      <t>m</t>
    </r>
    <r>
      <rPr>
        <b/>
        <vertAlign val="superscript"/>
        <sz val="11"/>
        <rFont val="Arachveulebrivi Thin"/>
        <family val="2"/>
      </rPr>
      <t>3</t>
    </r>
  </si>
  <si>
    <t>arsebuli rk/betonis marTkuTxa milis SekeTeba</t>
  </si>
  <si>
    <t>10</t>
  </si>
  <si>
    <t>13</t>
  </si>
  <si>
    <t>Txrilis Sevseba qviSa-xreSovani nareviT eqskavatoriT</t>
  </si>
  <si>
    <t>monoliTuri rk/betonis kiuvetebis   mowyoba, saerTo sigrZiT 568 m</t>
  </si>
  <si>
    <t>cxauris mowyoba kuTxovaniT 100X63X6, saerTo sigrZiT 11 m</t>
  </si>
  <si>
    <t>liTonis cxauris SeRebva antikoroziuli saRebaviT</t>
  </si>
  <si>
    <r>
      <t>m</t>
    </r>
    <r>
      <rPr>
        <b/>
        <vertAlign val="superscript"/>
        <sz val="11"/>
        <rFont val="Arachveulebrivi Thin"/>
        <family val="2"/>
      </rPr>
      <t>2</t>
    </r>
  </si>
  <si>
    <t xml:space="preserve">sul </t>
  </si>
  <si>
    <t>%</t>
  </si>
  <si>
    <t xml:space="preserve">dRg </t>
  </si>
  <si>
    <t xml:space="preserve">gauTvaliswinebeli xarjebi </t>
  </si>
  <si>
    <t>xarjTaRricxva</t>
  </si>
  <si>
    <t>III kategoriis gruntis damuSaveba meqanizmebiT saproeqto rk/betonis kiuvetis tranSeaSi a/TviTmclelebze datvirTviT (  transportireba 5 km manZilze nayarSi)</t>
  </si>
  <si>
    <t>III kategoriis gruntis damuSaveba xeliT saproeqto rk/betonis kiuvetis tranSeaSi a/TviTmclelebze datvirTviT (  transportireba 5 km manZilze nayarSi)</t>
  </si>
  <si>
    <t>პროექტ</t>
  </si>
  <si>
    <t xml:space="preserve">  sagzao niSnebis dayeneba liTonis dgarebze sigrZiT  3,50 m  dabetonebiT, miwis samuSaoebisa da dgarebis SeRebvis gaTvaliswinebiT betoni B22,5  F200    </t>
  </si>
  <si>
    <t>pk 9+27-ze arsebuli mcire dazianebis mqone rk/betonis marTkuTxa milis saTavisebis SekeTeba cementis xsnariT (cementis xsnari  მ-200)</t>
  </si>
  <si>
    <r>
      <t>monoliTuri rkina-betonis kiuvetis mowyoba</t>
    </r>
    <r>
      <rPr>
        <b/>
        <sz val="11"/>
        <rFont val="Calibri"/>
        <family val="2"/>
      </rPr>
      <t xml:space="preserve"> B30 F200 </t>
    </r>
  </si>
  <si>
    <t xml:space="preserve">zednadebi xarjebi  </t>
  </si>
  <si>
    <t>satransporto xarjebi masalebze</t>
  </si>
  <si>
    <t xml:space="preserve">gegmiuri mogeba   </t>
  </si>
  <si>
    <t>ქოდალო დარჩეთის დამაკავშირებელი გზის რეაბილიტაცია</t>
  </si>
  <si>
    <r>
      <rPr>
        <b/>
        <sz val="12"/>
        <rFont val="AcadNusx"/>
        <family val="0"/>
      </rPr>
      <t xml:space="preserve">პრეტენდენტის დასახელება:  
ხელმოწერა: </t>
    </r>
    <r>
      <rPr>
        <sz val="11"/>
        <rFont val="AcadNusx"/>
        <family val="0"/>
      </rPr>
      <t xml:space="preserve"> 
</t>
    </r>
    <r>
      <rPr>
        <sz val="11"/>
        <color indexed="10"/>
        <rFont val="AcadNusx"/>
        <family val="0"/>
      </rPr>
      <t xml:space="preserve">შენიშვნა: 1) დაუშვებელია გაუთვალისწინებელი ხარჯის პროცენტული მაჩვენებლის (3%) ცვლილება; 2)განფასდეს ყვითლად მონიშნული ყველა პოზიცია (0 ან ნებისმიერი ციფრი)   
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</si>
</sst>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_-* #,##0_-;\-* #,##0_-;_-* &quot;-&quot;_-;_-@_-"/>
    <numFmt numFmtId="175" formatCode="_-* #,##0.00_-;\-* #,##0.00_-;_-* &quot;-&quot;??_-;_-@_-"/>
    <numFmt numFmtId="176" formatCode="#,##0\ &quot;Lari&quot;;\-#,##0\ &quot;Lari&quot;"/>
    <numFmt numFmtId="177" formatCode="#,##0\ &quot;Lari&quot;;[Red]\-#,##0\ &quot;Lari&quot;"/>
    <numFmt numFmtId="178" formatCode="#,##0.00\ &quot;Lari&quot;;\-#,##0.00\ &quot;Lari&quot;"/>
    <numFmt numFmtId="179" formatCode="#,##0.00\ &quot;Lari&quot;;[Red]\-#,##0.00\ &quot;Lari&quot;"/>
    <numFmt numFmtId="180" formatCode="_-* #,##0\ &quot;Lari&quot;_-;\-* #,##0\ &quot;Lari&quot;_-;_-* &quot;-&quot;\ &quot;Lari&quot;_-;_-@_-"/>
    <numFmt numFmtId="181" formatCode="_-* #,##0\ _L_a_r_i_-;\-* #,##0\ _L_a_r_i_-;_-* &quot;-&quot;\ _L_a_r_i_-;_-@_-"/>
    <numFmt numFmtId="182" formatCode="_-* #,##0.00\ &quot;Lari&quot;_-;\-* #,##0.00\ &quot;Lari&quot;_-;_-* &quot;-&quot;??\ &quot;Lari&quot;_-;_-@_-"/>
    <numFmt numFmtId="183" formatCode="_-* #,##0.00\ _L_a_r_i_-;\-* #,##0.00\ _L_a_r_i_-;_-* &quot;-&quot;??\ _L_a_r_i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</numFmts>
  <fonts count="5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u val="single"/>
      <sz val="11"/>
      <name val="AcadNusx"/>
      <family val="0"/>
    </font>
    <font>
      <b/>
      <vertAlign val="superscript"/>
      <sz val="11"/>
      <name val="AcadNusx"/>
      <family val="0"/>
    </font>
    <font>
      <b/>
      <u val="single"/>
      <sz val="11"/>
      <name val="AcadNusx"/>
      <family val="0"/>
    </font>
    <font>
      <b/>
      <i/>
      <sz val="11"/>
      <name val="AcadNusx"/>
      <family val="0"/>
    </font>
    <font>
      <sz val="11"/>
      <name val="Calibri"/>
      <family val="2"/>
    </font>
    <font>
      <b/>
      <sz val="11"/>
      <name val="Arachveulebrivi Thin"/>
      <family val="2"/>
    </font>
    <font>
      <b/>
      <vertAlign val="superscript"/>
      <sz val="11"/>
      <name val="Arachveulebrivi Thin"/>
      <family val="2"/>
    </font>
    <font>
      <b/>
      <u val="single"/>
      <sz val="11"/>
      <name val="Arachveulebrivi Thin"/>
      <family val="2"/>
    </font>
    <font>
      <sz val="11"/>
      <name val="Arachveulebrivi Thin"/>
      <family val="2"/>
    </font>
    <font>
      <b/>
      <i/>
      <u val="single"/>
      <sz val="11"/>
      <name val="AcadNusx"/>
      <family val="0"/>
    </font>
    <font>
      <b/>
      <sz val="11"/>
      <name val="Calibri"/>
      <family val="2"/>
    </font>
    <font>
      <b/>
      <i/>
      <u val="single"/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cadNusx"/>
      <family val="0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2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5" fillId="32" borderId="10" xfId="64" applyFont="1" applyFill="1" applyBorder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 wrapText="1"/>
      <protection hidden="1"/>
    </xf>
    <xf numFmtId="2" fontId="5" fillId="32" borderId="11" xfId="64" applyNumberFormat="1" applyFont="1" applyFill="1" applyBorder="1" applyAlignment="1" applyProtection="1">
      <alignment horizontal="center" vertical="center"/>
      <protection hidden="1"/>
    </xf>
    <xf numFmtId="2" fontId="5" fillId="32" borderId="12" xfId="64" applyNumberFormat="1" applyFont="1" applyFill="1" applyBorder="1" applyAlignment="1" applyProtection="1">
      <alignment horizontal="center" vertical="center"/>
      <protection hidden="1"/>
    </xf>
    <xf numFmtId="2" fontId="5" fillId="32" borderId="13" xfId="64" applyNumberFormat="1" applyFont="1" applyFill="1" applyBorder="1" applyAlignment="1" applyProtection="1">
      <alignment horizontal="center" vertical="center"/>
      <protection hidden="1"/>
    </xf>
    <xf numFmtId="2" fontId="5" fillId="32" borderId="13" xfId="0" applyNumberFormat="1" applyFont="1" applyFill="1" applyBorder="1" applyAlignment="1" applyProtection="1">
      <alignment horizontal="center" vertical="center"/>
      <protection hidden="1"/>
    </xf>
    <xf numFmtId="2" fontId="5" fillId="32" borderId="12" xfId="0" applyNumberFormat="1" applyFont="1" applyFill="1" applyBorder="1" applyAlignment="1" applyProtection="1">
      <alignment horizontal="center" vertical="center"/>
      <protection hidden="1"/>
    </xf>
    <xf numFmtId="0" fontId="5" fillId="32" borderId="14" xfId="0" applyFont="1" applyFill="1" applyBorder="1" applyAlignment="1" applyProtection="1">
      <alignment horizontal="center" vertical="center"/>
      <protection hidden="1"/>
    </xf>
    <xf numFmtId="0" fontId="5" fillId="32" borderId="14" xfId="0" applyFont="1" applyFill="1" applyBorder="1" applyAlignment="1" applyProtection="1">
      <alignment horizontal="center" vertical="center" wrapText="1"/>
      <protection hidden="1"/>
    </xf>
    <xf numFmtId="2" fontId="5" fillId="32" borderId="15" xfId="64" applyNumberFormat="1" applyFont="1" applyFill="1" applyBorder="1" applyAlignment="1" applyProtection="1">
      <alignment horizontal="center" vertical="center"/>
      <protection hidden="1"/>
    </xf>
    <xf numFmtId="2" fontId="5" fillId="32" borderId="16" xfId="64" applyNumberFormat="1" applyFont="1" applyFill="1" applyBorder="1" applyAlignment="1" applyProtection="1">
      <alignment horizontal="center" vertical="center"/>
      <protection hidden="1"/>
    </xf>
    <xf numFmtId="2" fontId="5" fillId="32" borderId="17" xfId="64" applyNumberFormat="1" applyFont="1" applyFill="1" applyBorder="1" applyAlignment="1" applyProtection="1">
      <alignment horizontal="center" vertical="center"/>
      <protection hidden="1"/>
    </xf>
    <xf numFmtId="2" fontId="5" fillId="32" borderId="15" xfId="0" applyNumberFormat="1" applyFont="1" applyFill="1" applyBorder="1" applyAlignment="1" applyProtection="1">
      <alignment horizontal="center" vertical="center"/>
      <protection hidden="1"/>
    </xf>
    <xf numFmtId="2" fontId="5" fillId="32" borderId="17" xfId="0" applyNumberFormat="1" applyFont="1" applyFill="1" applyBorder="1" applyAlignment="1" applyProtection="1">
      <alignment horizontal="center" vertical="center"/>
      <protection hidden="1"/>
    </xf>
    <xf numFmtId="2" fontId="5" fillId="32" borderId="16" xfId="0" applyNumberFormat="1" applyFont="1" applyFill="1" applyBorder="1" applyAlignment="1" applyProtection="1">
      <alignment horizontal="center" vertical="center"/>
      <protection hidden="1"/>
    </xf>
    <xf numFmtId="2" fontId="5" fillId="32" borderId="18" xfId="0" applyNumberFormat="1" applyFont="1" applyFill="1" applyBorder="1" applyAlignment="1" applyProtection="1">
      <alignment horizontal="center" vertical="center"/>
      <protection hidden="1"/>
    </xf>
    <xf numFmtId="2" fontId="5" fillId="32" borderId="10" xfId="64" applyNumberFormat="1" applyFont="1" applyFill="1" applyBorder="1" applyAlignment="1" applyProtection="1">
      <alignment horizontal="center" vertical="center"/>
      <protection hidden="1"/>
    </xf>
    <xf numFmtId="2" fontId="5" fillId="32" borderId="14" xfId="64" applyNumberFormat="1" applyFont="1" applyFill="1" applyBorder="1" applyAlignment="1" applyProtection="1">
      <alignment horizontal="center" vertical="center"/>
      <protection hidden="1"/>
    </xf>
    <xf numFmtId="2" fontId="5" fillId="32" borderId="14" xfId="0" applyNumberFormat="1" applyFont="1" applyFill="1" applyBorder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 wrapText="1"/>
      <protection hidden="1"/>
    </xf>
    <xf numFmtId="2" fontId="5" fillId="32" borderId="19" xfId="64" applyNumberFormat="1" applyFont="1" applyFill="1" applyBorder="1" applyAlignment="1" applyProtection="1">
      <alignment horizontal="center" vertical="center"/>
      <protection hidden="1"/>
    </xf>
    <xf numFmtId="2" fontId="5" fillId="32" borderId="19" xfId="64" applyNumberFormat="1" applyFont="1" applyFill="1" applyBorder="1" applyAlignment="1" applyProtection="1">
      <alignment horizontal="center" vertical="center"/>
      <protection hidden="1"/>
    </xf>
    <xf numFmtId="2" fontId="5" fillId="32" borderId="19" xfId="0" applyNumberFormat="1" applyFont="1" applyFill="1" applyBorder="1" applyAlignment="1" applyProtection="1">
      <alignment horizontal="center" vertical="center"/>
      <protection hidden="1"/>
    </xf>
    <xf numFmtId="1" fontId="5" fillId="32" borderId="20" xfId="0" applyNumberFormat="1" applyFont="1" applyFill="1" applyBorder="1" applyAlignment="1" applyProtection="1">
      <alignment horizontal="center" vertical="center"/>
      <protection hidden="1"/>
    </xf>
    <xf numFmtId="1" fontId="5" fillId="32" borderId="20" xfId="0" applyNumberFormat="1" applyFont="1" applyFill="1" applyBorder="1" applyAlignment="1" applyProtection="1">
      <alignment horizontal="center" vertical="center" wrapText="1"/>
      <protection hidden="1"/>
    </xf>
    <xf numFmtId="1" fontId="5" fillId="32" borderId="20" xfId="64" applyNumberFormat="1" applyFont="1" applyFill="1" applyBorder="1" applyAlignment="1" applyProtection="1">
      <alignment horizontal="center" vertical="center"/>
      <protection hidden="1"/>
    </xf>
    <xf numFmtId="0" fontId="6" fillId="19" borderId="0" xfId="0" applyFont="1" applyFill="1" applyBorder="1" applyAlignment="1" applyProtection="1">
      <alignment horizontal="center" vertical="center" shrinkToFit="1"/>
      <protection hidden="1"/>
    </xf>
    <xf numFmtId="1" fontId="6" fillId="32" borderId="10" xfId="0" applyNumberFormat="1" applyFont="1" applyFill="1" applyBorder="1" applyAlignment="1" applyProtection="1">
      <alignment horizontal="center" vertical="center"/>
      <protection hidden="1"/>
    </xf>
    <xf numFmtId="2" fontId="6" fillId="32" borderId="20" xfId="0" applyNumberFormat="1" applyFont="1" applyFill="1" applyBorder="1" applyAlignment="1" applyProtection="1">
      <alignment horizontal="center" vertical="center" wrapText="1"/>
      <protection hidden="1"/>
    </xf>
    <xf numFmtId="2" fontId="6" fillId="32" borderId="20" xfId="0" applyNumberFormat="1" applyFont="1" applyFill="1" applyBorder="1" applyAlignment="1" applyProtection="1">
      <alignment horizontal="center" vertical="center"/>
      <protection hidden="1"/>
    </xf>
    <xf numFmtId="199" fontId="6" fillId="32" borderId="20" xfId="0" applyNumberFormat="1" applyFont="1" applyFill="1" applyBorder="1" applyAlignment="1" applyProtection="1">
      <alignment horizontal="center" vertical="center"/>
      <protection hidden="1"/>
    </xf>
    <xf numFmtId="2" fontId="5" fillId="32" borderId="20" xfId="0" applyNumberFormat="1" applyFont="1" applyFill="1" applyBorder="1" applyAlignment="1" applyProtection="1">
      <alignment horizontal="center" vertical="center"/>
      <protection hidden="1"/>
    </xf>
    <xf numFmtId="0" fontId="5" fillId="32" borderId="20" xfId="0" applyFont="1" applyFill="1" applyBorder="1" applyAlignment="1" applyProtection="1">
      <alignment horizontal="center" vertical="center"/>
      <protection hidden="1"/>
    </xf>
    <xf numFmtId="1" fontId="6" fillId="32" borderId="20" xfId="0" applyNumberFormat="1" applyFont="1" applyFill="1" applyBorder="1" applyAlignment="1" applyProtection="1">
      <alignment horizontal="center" vertical="center" wrapText="1"/>
      <protection hidden="1"/>
    </xf>
    <xf numFmtId="2" fontId="5" fillId="3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4" xfId="0" applyNumberFormat="1" applyFont="1" applyFill="1" applyBorder="1" applyAlignment="1" applyProtection="1">
      <alignment horizontal="center" vertical="center"/>
      <protection hidden="1"/>
    </xf>
    <xf numFmtId="1" fontId="6" fillId="32" borderId="20" xfId="64" applyNumberFormat="1" applyFont="1" applyFill="1" applyBorder="1" applyAlignment="1" applyProtection="1">
      <alignment horizontal="center" vertical="center"/>
      <protection hidden="1"/>
    </xf>
    <xf numFmtId="2" fontId="10" fillId="32" borderId="20" xfId="64" applyNumberFormat="1" applyFont="1" applyFill="1" applyBorder="1" applyAlignment="1" applyProtection="1">
      <alignment horizontal="center" vertical="center"/>
      <protection hidden="1"/>
    </xf>
    <xf numFmtId="1" fontId="6" fillId="32" borderId="20" xfId="0" applyNumberFormat="1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 wrapText="1"/>
      <protection hidden="1"/>
    </xf>
    <xf numFmtId="0" fontId="6" fillId="32" borderId="20" xfId="0" applyFont="1" applyFill="1" applyBorder="1" applyAlignment="1" applyProtection="1">
      <alignment/>
      <protection hidden="1"/>
    </xf>
    <xf numFmtId="2" fontId="10" fillId="32" borderId="20" xfId="0" applyNumberFormat="1" applyFont="1" applyFill="1" applyBorder="1" applyAlignment="1" applyProtection="1">
      <alignment horizontal="center" vertical="center"/>
      <protection hidden="1"/>
    </xf>
    <xf numFmtId="0" fontId="5" fillId="32" borderId="20" xfId="0" applyFont="1" applyFill="1" applyBorder="1" applyAlignment="1" applyProtection="1">
      <alignment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49" fontId="17" fillId="19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20" xfId="64" applyFont="1" applyFill="1" applyBorder="1" applyAlignment="1" applyProtection="1">
      <alignment horizontal="center" vertical="center"/>
      <protection hidden="1"/>
    </xf>
    <xf numFmtId="0" fontId="6" fillId="32" borderId="20" xfId="64" applyFont="1" applyFill="1" applyBorder="1" applyAlignment="1" applyProtection="1">
      <alignment horizontal="center" vertical="center" wrapText="1"/>
      <protection hidden="1"/>
    </xf>
    <xf numFmtId="49" fontId="6" fillId="32" borderId="20" xfId="0" applyNumberFormat="1" applyFont="1" applyFill="1" applyBorder="1" applyAlignment="1" applyProtection="1">
      <alignment horizontal="center" vertical="center"/>
      <protection hidden="1"/>
    </xf>
    <xf numFmtId="199" fontId="5" fillId="32" borderId="20" xfId="0" applyNumberFormat="1" applyFont="1" applyFill="1" applyBorder="1" applyAlignment="1" applyProtection="1">
      <alignment horizontal="center" vertical="center"/>
      <protection hidden="1"/>
    </xf>
    <xf numFmtId="49" fontId="5" fillId="32" borderId="20" xfId="0" applyNumberFormat="1" applyFont="1" applyFill="1" applyBorder="1" applyAlignment="1" applyProtection="1">
      <alignment horizontal="center" vertical="center"/>
      <protection hidden="1"/>
    </xf>
    <xf numFmtId="0" fontId="5" fillId="32" borderId="20" xfId="64" applyFont="1" applyFill="1" applyBorder="1" applyAlignment="1" applyProtection="1">
      <alignment horizontal="center" vertical="center"/>
      <protection hidden="1"/>
    </xf>
    <xf numFmtId="0" fontId="7" fillId="32" borderId="20" xfId="0" applyFont="1" applyFill="1" applyBorder="1" applyAlignment="1" applyProtection="1">
      <alignment horizontal="center" vertical="center"/>
      <protection hidden="1"/>
    </xf>
    <xf numFmtId="0" fontId="6" fillId="32" borderId="20" xfId="55" applyFont="1" applyFill="1" applyBorder="1" applyAlignment="1" applyProtection="1">
      <alignment horizontal="center" vertical="center"/>
      <protection hidden="1"/>
    </xf>
    <xf numFmtId="49" fontId="6" fillId="32" borderId="20" xfId="0" applyNumberFormat="1" applyFont="1" applyFill="1" applyBorder="1" applyAlignment="1" applyProtection="1">
      <alignment horizontal="center" vertical="center" wrapText="1"/>
      <protection hidden="1"/>
    </xf>
    <xf numFmtId="199" fontId="10" fillId="32" borderId="20" xfId="0" applyNumberFormat="1" applyFont="1" applyFill="1" applyBorder="1" applyAlignment="1" applyProtection="1">
      <alignment horizontal="center" vertical="center"/>
      <protection hidden="1"/>
    </xf>
    <xf numFmtId="2" fontId="7" fillId="32" borderId="20" xfId="64" applyNumberFormat="1" applyFont="1" applyFill="1" applyBorder="1" applyAlignment="1" applyProtection="1">
      <alignment horizontal="center" vertical="center"/>
      <protection hidden="1"/>
    </xf>
    <xf numFmtId="0" fontId="13" fillId="32" borderId="20" xfId="64" applyFont="1" applyFill="1" applyBorder="1" applyAlignment="1" applyProtection="1">
      <alignment horizontal="center" vertical="center" wrapText="1"/>
      <protection hidden="1"/>
    </xf>
    <xf numFmtId="2" fontId="13" fillId="32" borderId="20" xfId="64" applyNumberFormat="1" applyFont="1" applyFill="1" applyBorder="1" applyAlignment="1" applyProtection="1">
      <alignment horizontal="center" vertical="center"/>
      <protection hidden="1"/>
    </xf>
    <xf numFmtId="2" fontId="15" fillId="32" borderId="20" xfId="64" applyNumberFormat="1" applyFont="1" applyFill="1" applyBorder="1" applyAlignment="1" applyProtection="1">
      <alignment horizontal="center" vertical="center"/>
      <protection hidden="1"/>
    </xf>
    <xf numFmtId="2" fontId="6" fillId="32" borderId="20" xfId="64" applyNumberFormat="1" applyFont="1" applyFill="1" applyBorder="1" applyAlignment="1" applyProtection="1">
      <alignment horizontal="center" vertical="center"/>
      <protection hidden="1"/>
    </xf>
    <xf numFmtId="0" fontId="6" fillId="19" borderId="20" xfId="0" applyFont="1" applyFill="1" applyBorder="1" applyAlignment="1" applyProtection="1">
      <alignment horizontal="center" vertical="center" shrinkToFit="1"/>
      <protection hidden="1"/>
    </xf>
    <xf numFmtId="2" fontId="10" fillId="32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19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20" xfId="0" applyFont="1" applyFill="1" applyBorder="1" applyAlignment="1" applyProtection="1">
      <alignment horizontal="center" vertical="center" wrapText="1"/>
      <protection hidden="1"/>
    </xf>
    <xf numFmtId="0" fontId="11" fillId="32" borderId="20" xfId="0" applyFont="1" applyFill="1" applyBorder="1" applyAlignment="1" applyProtection="1">
      <alignment horizontal="center"/>
      <protection hidden="1"/>
    </xf>
    <xf numFmtId="2" fontId="5" fillId="32" borderId="20" xfId="64" applyNumberFormat="1" applyFont="1" applyFill="1" applyBorder="1" applyAlignment="1" applyProtection="1">
      <alignment horizontal="center" vertical="center"/>
      <protection hidden="1"/>
    </xf>
    <xf numFmtId="0" fontId="5" fillId="32" borderId="20" xfId="0" applyFont="1" applyFill="1" applyBorder="1" applyAlignment="1" applyProtection="1">
      <alignment horizontal="center"/>
      <protection hidden="1"/>
    </xf>
    <xf numFmtId="0" fontId="13" fillId="32" borderId="20" xfId="0" applyFont="1" applyFill="1" applyBorder="1" applyAlignment="1" applyProtection="1">
      <alignment horizontal="center" vertical="center"/>
      <protection hidden="1"/>
    </xf>
    <xf numFmtId="0" fontId="13" fillId="32" borderId="20" xfId="0" applyFont="1" applyFill="1" applyBorder="1" applyAlignment="1" applyProtection="1">
      <alignment horizontal="center" vertical="center" wrapText="1"/>
      <protection hidden="1"/>
    </xf>
    <xf numFmtId="2" fontId="13" fillId="32" borderId="20" xfId="0" applyNumberFormat="1" applyFont="1" applyFill="1" applyBorder="1" applyAlignment="1" applyProtection="1">
      <alignment horizontal="center" vertical="center"/>
      <protection hidden="1"/>
    </xf>
    <xf numFmtId="2" fontId="15" fillId="32" borderId="20" xfId="0" applyNumberFormat="1" applyFont="1" applyFill="1" applyBorder="1" applyAlignment="1" applyProtection="1">
      <alignment horizontal="center" vertical="center"/>
      <protection hidden="1"/>
    </xf>
    <xf numFmtId="0" fontId="5" fillId="32" borderId="20" xfId="55" applyFont="1" applyFill="1" applyBorder="1" applyAlignment="1" applyProtection="1">
      <alignment horizontal="center" vertical="center"/>
      <protection hidden="1"/>
    </xf>
    <xf numFmtId="49" fontId="5" fillId="32" borderId="20" xfId="0" applyNumberFormat="1" applyFont="1" applyFill="1" applyBorder="1" applyAlignment="1" applyProtection="1">
      <alignment horizontal="center"/>
      <protection hidden="1"/>
    </xf>
    <xf numFmtId="0" fontId="5" fillId="32" borderId="20" xfId="55" applyFont="1" applyFill="1" applyBorder="1" applyAlignment="1" applyProtection="1">
      <alignment horizontal="center" vertical="center" wrapText="1"/>
      <protection hidden="1"/>
    </xf>
    <xf numFmtId="49" fontId="5" fillId="32" borderId="20" xfId="55" applyNumberFormat="1" applyFont="1" applyFill="1" applyBorder="1" applyAlignment="1" applyProtection="1">
      <alignment horizontal="center" wrapText="1"/>
      <protection hidden="1"/>
    </xf>
    <xf numFmtId="49" fontId="5" fillId="32" borderId="20" xfId="55" applyNumberFormat="1" applyFont="1" applyFill="1" applyBorder="1" applyAlignment="1" applyProtection="1">
      <alignment horizontal="center"/>
      <protection hidden="1"/>
    </xf>
    <xf numFmtId="9" fontId="5" fillId="32" borderId="20" xfId="0" applyNumberFormat="1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vertical="center"/>
      <protection hidden="1"/>
    </xf>
    <xf numFmtId="0" fontId="6" fillId="32" borderId="20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2" fontId="5" fillId="32" borderId="0" xfId="0" applyNumberFormat="1" applyFont="1" applyFill="1" applyBorder="1" applyAlignment="1" applyProtection="1">
      <alignment horizontal="center" vertical="center"/>
      <protection hidden="1"/>
    </xf>
    <xf numFmtId="2" fontId="8" fillId="33" borderId="20" xfId="0" applyNumberFormat="1" applyFont="1" applyFill="1" applyBorder="1" applyAlignment="1" applyProtection="1">
      <alignment horizontal="center" vertical="center"/>
      <protection locked="0"/>
    </xf>
    <xf numFmtId="2" fontId="5" fillId="33" borderId="20" xfId="0" applyNumberFormat="1" applyFont="1" applyFill="1" applyBorder="1" applyAlignment="1" applyProtection="1">
      <alignment horizontal="center" vertical="center"/>
      <protection locked="0"/>
    </xf>
    <xf numFmtId="2" fontId="5" fillId="32" borderId="20" xfId="0" applyNumberFormat="1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2" fontId="6" fillId="33" borderId="21" xfId="0" applyNumberFormat="1" applyFont="1" applyFill="1" applyBorder="1" applyAlignment="1" applyProtection="1">
      <alignment horizontal="center" vertical="center"/>
      <protection locked="0"/>
    </xf>
    <xf numFmtId="2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5" fillId="32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0" xfId="64" applyNumberFormat="1" applyFont="1" applyFill="1" applyBorder="1" applyAlignment="1" applyProtection="1">
      <alignment horizontal="center" vertical="center"/>
      <protection locked="0"/>
    </xf>
    <xf numFmtId="1" fontId="5" fillId="32" borderId="20" xfId="64" applyNumberFormat="1" applyFont="1" applyFill="1" applyBorder="1" applyAlignment="1" applyProtection="1">
      <alignment horizontal="center" vertical="center"/>
      <protection locked="0"/>
    </xf>
    <xf numFmtId="1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2" borderId="20" xfId="0" applyFont="1" applyFill="1" applyBorder="1" applyAlignment="1" applyProtection="1">
      <alignment/>
      <protection locked="0"/>
    </xf>
    <xf numFmtId="1" fontId="6" fillId="33" borderId="20" xfId="64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2" fontId="5" fillId="33" borderId="20" xfId="64" applyNumberFormat="1" applyFont="1" applyFill="1" applyBorder="1" applyAlignment="1" applyProtection="1">
      <alignment horizontal="center" vertical="center"/>
      <protection locked="0"/>
    </xf>
    <xf numFmtId="2" fontId="5" fillId="33" borderId="20" xfId="64" applyNumberFormat="1" applyFont="1" applyFill="1" applyBorder="1" applyAlignment="1" applyProtection="1">
      <alignment horizontal="center"/>
      <protection locked="0"/>
    </xf>
    <xf numFmtId="2" fontId="5" fillId="33" borderId="20" xfId="55" applyNumberFormat="1" applyFont="1" applyFill="1" applyBorder="1" applyAlignment="1" applyProtection="1">
      <alignment horizontal="center" vertical="center"/>
      <protection locked="0"/>
    </xf>
    <xf numFmtId="2" fontId="5" fillId="32" borderId="20" xfId="55" applyNumberFormat="1" applyFont="1" applyFill="1" applyBorder="1" applyAlignment="1" applyProtection="1">
      <alignment horizontal="center" vertical="center"/>
      <protection locked="0"/>
    </xf>
    <xf numFmtId="2" fontId="16" fillId="33" borderId="20" xfId="64" applyNumberFormat="1" applyFont="1" applyFill="1" applyBorder="1" applyAlignment="1" applyProtection="1">
      <alignment horizontal="center" vertical="center"/>
      <protection locked="0"/>
    </xf>
    <xf numFmtId="2" fontId="16" fillId="32" borderId="20" xfId="64" applyNumberFormat="1" applyFont="1" applyFill="1" applyBorder="1" applyAlignment="1" applyProtection="1">
      <alignment horizontal="center" vertical="center"/>
      <protection locked="0"/>
    </xf>
    <xf numFmtId="200" fontId="5" fillId="33" borderId="20" xfId="0" applyNumberFormat="1" applyFont="1" applyFill="1" applyBorder="1" applyAlignment="1" applyProtection="1">
      <alignment horizontal="center" vertical="center"/>
      <protection locked="0"/>
    </xf>
    <xf numFmtId="2" fontId="5" fillId="32" borderId="20" xfId="64" applyNumberFormat="1" applyFont="1" applyFill="1" applyBorder="1" applyAlignment="1" applyProtection="1">
      <alignment horizontal="center" vertical="center"/>
      <protection locked="0"/>
    </xf>
    <xf numFmtId="2" fontId="16" fillId="33" borderId="20" xfId="0" applyNumberFormat="1" applyFont="1" applyFill="1" applyBorder="1" applyAlignment="1" applyProtection="1">
      <alignment horizontal="center" vertical="center"/>
      <protection locked="0"/>
    </xf>
    <xf numFmtId="2" fontId="16" fillId="32" borderId="20" xfId="0" applyNumberFormat="1" applyFont="1" applyFill="1" applyBorder="1" applyAlignment="1" applyProtection="1">
      <alignment horizontal="center" vertical="center"/>
      <protection locked="0"/>
    </xf>
    <xf numFmtId="2" fontId="5" fillId="32" borderId="20" xfId="55" applyNumberFormat="1" applyFont="1" applyFill="1" applyBorder="1" applyAlignment="1" applyProtection="1">
      <alignment horizontal="center" wrapText="1"/>
      <protection locked="0"/>
    </xf>
    <xf numFmtId="2" fontId="5" fillId="32" borderId="20" xfId="55" applyNumberFormat="1" applyFont="1" applyFill="1" applyBorder="1" applyAlignment="1" applyProtection="1">
      <alignment horizontal="center" vertical="center" wrapText="1"/>
      <protection locked="0"/>
    </xf>
    <xf numFmtId="2" fontId="5" fillId="33" borderId="20" xfId="55" applyNumberFormat="1" applyFont="1" applyFill="1" applyBorder="1" applyAlignment="1" applyProtection="1">
      <alignment horizontal="center" vertical="center" wrapText="1"/>
      <protection locked="0"/>
    </xf>
    <xf numFmtId="0" fontId="5" fillId="32" borderId="20" xfId="55" applyFont="1" applyFill="1" applyBorder="1" applyAlignment="1" applyProtection="1">
      <alignment horizontal="center"/>
      <protection locked="0"/>
    </xf>
    <xf numFmtId="2" fontId="5" fillId="32" borderId="20" xfId="55" applyNumberFormat="1" applyFont="1" applyFill="1" applyBorder="1" applyAlignment="1" applyProtection="1">
      <alignment horizontal="center"/>
      <protection locked="0"/>
    </xf>
    <xf numFmtId="2" fontId="6" fillId="33" borderId="20" xfId="55" applyNumberFormat="1" applyFont="1" applyFill="1" applyBorder="1" applyAlignment="1" applyProtection="1">
      <alignment horizontal="center"/>
      <protection locked="0"/>
    </xf>
    <xf numFmtId="0" fontId="6" fillId="32" borderId="20" xfId="0" applyFont="1" applyFill="1" applyBorder="1" applyAlignment="1" applyProtection="1">
      <alignment vertical="center"/>
      <protection locked="0"/>
    </xf>
    <xf numFmtId="0" fontId="6" fillId="32" borderId="20" xfId="0" applyFont="1" applyFill="1" applyBorder="1" applyAlignment="1" applyProtection="1">
      <alignment vertical="center" wrapText="1"/>
      <protection locked="0"/>
    </xf>
    <xf numFmtId="9" fontId="5" fillId="32" borderId="20" xfId="68" applyFont="1" applyFill="1" applyBorder="1" applyAlignment="1" applyProtection="1">
      <alignment horizontal="center" vertical="center"/>
      <protection locked="0"/>
    </xf>
    <xf numFmtId="199" fontId="5" fillId="32" borderId="20" xfId="55" applyNumberFormat="1" applyFont="1" applyFill="1" applyBorder="1" applyAlignment="1" applyProtection="1">
      <alignment horizontal="center" wrapText="1"/>
      <protection locked="0"/>
    </xf>
    <xf numFmtId="199" fontId="5" fillId="32" borderId="20" xfId="55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Border="1" applyAlignment="1" applyProtection="1">
      <alignment horizontal="center" vertical="center" wrapText="1"/>
      <protection locked="0"/>
    </xf>
    <xf numFmtId="2" fontId="5" fillId="32" borderId="0" xfId="0" applyNumberFormat="1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 4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10" xfId="72"/>
    <cellStyle name="Обычный 4" xfId="7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9"/>
  <sheetViews>
    <sheetView tabSelected="1" zoomScale="80" zoomScaleNormal="80" zoomScaleSheetLayoutView="86" zoomScalePageLayoutView="0" workbookViewId="0" topLeftCell="A67">
      <selection activeCell="F86" sqref="F86"/>
    </sheetView>
  </sheetViews>
  <sheetFormatPr defaultColWidth="9.00390625" defaultRowHeight="12.75"/>
  <cols>
    <col min="1" max="1" width="3.8515625" style="1" customWidth="1"/>
    <col min="2" max="2" width="73.421875" style="3" customWidth="1"/>
    <col min="3" max="3" width="10.00390625" style="5" customWidth="1"/>
    <col min="4" max="4" width="9.140625" style="5" bestFit="1" customWidth="1"/>
    <col min="5" max="5" width="11.7109375" style="5" customWidth="1"/>
    <col min="6" max="6" width="11.28125" style="5" customWidth="1"/>
    <col min="7" max="8" width="12.57421875" style="5" customWidth="1"/>
    <col min="9" max="9" width="11.7109375" style="5" customWidth="1"/>
    <col min="10" max="10" width="10.8515625" style="5" customWidth="1"/>
    <col min="11" max="11" width="13.00390625" style="5" customWidth="1"/>
    <col min="12" max="12" width="15.28125" style="5" customWidth="1"/>
    <col min="13" max="13" width="9.00390625" style="1" customWidth="1"/>
    <col min="14" max="14" width="9.8515625" style="1" bestFit="1" customWidth="1"/>
    <col min="15" max="15" width="9.140625" style="1" bestFit="1" customWidth="1"/>
    <col min="16" max="16384" width="9.00390625" style="1" customWidth="1"/>
  </cols>
  <sheetData>
    <row r="1" spans="1:13" ht="39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"/>
    </row>
    <row r="2" spans="1:13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</row>
    <row r="3" spans="1:12" ht="15.75">
      <c r="A3" s="12" t="s">
        <v>75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 customHeight="1">
      <c r="A5" s="13" t="s">
        <v>0</v>
      </c>
      <c r="B5" s="14" t="s">
        <v>11</v>
      </c>
      <c r="C5" s="15" t="s">
        <v>1</v>
      </c>
      <c r="D5" s="16"/>
      <c r="E5" s="17"/>
      <c r="F5" s="15" t="s">
        <v>2</v>
      </c>
      <c r="G5" s="18"/>
      <c r="H5" s="15" t="s">
        <v>3</v>
      </c>
      <c r="I5" s="19"/>
      <c r="J5" s="15" t="s">
        <v>4</v>
      </c>
      <c r="K5" s="18"/>
      <c r="L5" s="17" t="s">
        <v>5</v>
      </c>
    </row>
    <row r="6" spans="1:12" ht="15.75">
      <c r="A6" s="20"/>
      <c r="B6" s="21"/>
      <c r="C6" s="22"/>
      <c r="D6" s="23"/>
      <c r="E6" s="24"/>
      <c r="F6" s="25"/>
      <c r="G6" s="26"/>
      <c r="H6" s="25"/>
      <c r="I6" s="27"/>
      <c r="J6" s="22" t="s">
        <v>6</v>
      </c>
      <c r="K6" s="26"/>
      <c r="L6" s="28"/>
    </row>
    <row r="7" spans="1:12" ht="15.75">
      <c r="A7" s="20"/>
      <c r="B7" s="21"/>
      <c r="C7" s="29" t="s">
        <v>7</v>
      </c>
      <c r="D7" s="29" t="s">
        <v>8</v>
      </c>
      <c r="E7" s="29" t="s">
        <v>9</v>
      </c>
      <c r="F7" s="30" t="s">
        <v>8</v>
      </c>
      <c r="G7" s="29" t="s">
        <v>9</v>
      </c>
      <c r="H7" s="30" t="s">
        <v>8</v>
      </c>
      <c r="I7" s="29" t="s">
        <v>9</v>
      </c>
      <c r="J7" s="30" t="s">
        <v>8</v>
      </c>
      <c r="K7" s="29" t="s">
        <v>9</v>
      </c>
      <c r="L7" s="31"/>
    </row>
    <row r="8" spans="1:12" ht="15.75">
      <c r="A8" s="32"/>
      <c r="B8" s="33"/>
      <c r="C8" s="34"/>
      <c r="D8" s="34"/>
      <c r="E8" s="34"/>
      <c r="F8" s="35" t="s">
        <v>10</v>
      </c>
      <c r="G8" s="34"/>
      <c r="H8" s="35" t="s">
        <v>10</v>
      </c>
      <c r="I8" s="34"/>
      <c r="J8" s="35" t="s">
        <v>10</v>
      </c>
      <c r="K8" s="34"/>
      <c r="L8" s="36"/>
    </row>
    <row r="9" spans="1:12" ht="15.75">
      <c r="A9" s="37">
        <v>1</v>
      </c>
      <c r="B9" s="38">
        <v>3</v>
      </c>
      <c r="C9" s="39">
        <v>4</v>
      </c>
      <c r="D9" s="39">
        <v>5</v>
      </c>
      <c r="E9" s="39">
        <v>6</v>
      </c>
      <c r="F9" s="39">
        <v>7</v>
      </c>
      <c r="G9" s="39">
        <v>8</v>
      </c>
      <c r="H9" s="39">
        <v>9</v>
      </c>
      <c r="I9" s="39">
        <v>10</v>
      </c>
      <c r="J9" s="39">
        <v>11</v>
      </c>
      <c r="K9" s="39">
        <v>12</v>
      </c>
      <c r="L9" s="37">
        <v>13</v>
      </c>
    </row>
    <row r="10" spans="1:12" s="8" customFormat="1" ht="15.75">
      <c r="A10" s="40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29.25" customHeight="1">
      <c r="A11" s="41">
        <v>1</v>
      </c>
      <c r="B11" s="42" t="s">
        <v>26</v>
      </c>
      <c r="C11" s="42" t="s">
        <v>41</v>
      </c>
      <c r="D11" s="43"/>
      <c r="E11" s="44">
        <v>1.026</v>
      </c>
      <c r="F11" s="95"/>
      <c r="G11" s="96"/>
      <c r="H11" s="97"/>
      <c r="I11" s="97"/>
      <c r="J11" s="97"/>
      <c r="K11" s="98"/>
      <c r="L11" s="99"/>
    </row>
    <row r="12" spans="1:12" s="4" customFormat="1" ht="40.5" customHeight="1">
      <c r="A12" s="47">
        <v>2</v>
      </c>
      <c r="B12" s="47" t="s">
        <v>50</v>
      </c>
      <c r="C12" s="47" t="s">
        <v>49</v>
      </c>
      <c r="D12" s="47"/>
      <c r="E12" s="42">
        <v>1000</v>
      </c>
      <c r="F12" s="100"/>
      <c r="G12" s="100"/>
      <c r="H12" s="101"/>
      <c r="I12" s="102"/>
      <c r="J12" s="102"/>
      <c r="K12" s="102"/>
      <c r="L12" s="100"/>
    </row>
    <row r="13" spans="1:12" ht="15.75">
      <c r="A13" s="40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6" customFormat="1" ht="69" customHeight="1">
      <c r="A14" s="49">
        <v>1</v>
      </c>
      <c r="B14" s="47" t="s">
        <v>45</v>
      </c>
      <c r="C14" s="50" t="s">
        <v>42</v>
      </c>
      <c r="D14" s="50"/>
      <c r="E14" s="51">
        <v>2553</v>
      </c>
      <c r="F14" s="103"/>
      <c r="G14" s="103"/>
      <c r="H14" s="104"/>
      <c r="I14" s="104"/>
      <c r="J14" s="103"/>
      <c r="K14" s="103"/>
      <c r="L14" s="105"/>
    </row>
    <row r="15" spans="1:12" s="6" customFormat="1" ht="48" customHeight="1">
      <c r="A15" s="41">
        <v>2</v>
      </c>
      <c r="B15" s="47" t="s">
        <v>46</v>
      </c>
      <c r="C15" s="50" t="s">
        <v>42</v>
      </c>
      <c r="D15" s="50"/>
      <c r="E15" s="51">
        <v>284</v>
      </c>
      <c r="F15" s="103"/>
      <c r="G15" s="103"/>
      <c r="H15" s="104"/>
      <c r="I15" s="104"/>
      <c r="J15" s="103"/>
      <c r="K15" s="103"/>
      <c r="L15" s="105"/>
    </row>
    <row r="16" spans="1:12" s="6" customFormat="1" ht="69" customHeight="1">
      <c r="A16" s="49">
        <v>3</v>
      </c>
      <c r="B16" s="47" t="s">
        <v>51</v>
      </c>
      <c r="C16" s="50" t="s">
        <v>42</v>
      </c>
      <c r="D16" s="50"/>
      <c r="E16" s="51">
        <v>226</v>
      </c>
      <c r="F16" s="103"/>
      <c r="G16" s="103"/>
      <c r="H16" s="104"/>
      <c r="I16" s="104"/>
      <c r="J16" s="103"/>
      <c r="K16" s="103"/>
      <c r="L16" s="105"/>
    </row>
    <row r="17" spans="1:12" s="6" customFormat="1" ht="28.5" customHeight="1">
      <c r="A17" s="52">
        <v>4</v>
      </c>
      <c r="B17" s="53" t="s">
        <v>15</v>
      </c>
      <c r="C17" s="43" t="s">
        <v>42</v>
      </c>
      <c r="D17" s="54"/>
      <c r="E17" s="55">
        <f>E16+E15+E14</f>
        <v>3063</v>
      </c>
      <c r="F17" s="106"/>
      <c r="G17" s="106"/>
      <c r="H17" s="107"/>
      <c r="I17" s="107"/>
      <c r="J17" s="106"/>
      <c r="K17" s="106"/>
      <c r="L17" s="106"/>
    </row>
    <row r="18" spans="1:12" s="8" customFormat="1" ht="44.25" customHeight="1">
      <c r="A18" s="57">
        <v>5</v>
      </c>
      <c r="B18" s="53" t="s">
        <v>52</v>
      </c>
      <c r="C18" s="43" t="s">
        <v>42</v>
      </c>
      <c r="D18" s="43"/>
      <c r="E18" s="55">
        <v>5</v>
      </c>
      <c r="F18" s="96"/>
      <c r="G18" s="96"/>
      <c r="H18" s="96"/>
      <c r="I18" s="96"/>
      <c r="J18" s="96"/>
      <c r="K18" s="96"/>
      <c r="L18" s="96"/>
    </row>
    <row r="19" spans="1:12" s="8" customFormat="1" ht="44.25" customHeight="1">
      <c r="A19" s="58" t="s">
        <v>67</v>
      </c>
      <c r="B19" s="58"/>
      <c r="C19" s="45"/>
      <c r="D19" s="45"/>
      <c r="E19" s="45"/>
      <c r="F19" s="97"/>
      <c r="G19" s="97"/>
      <c r="H19" s="97"/>
      <c r="I19" s="97"/>
      <c r="J19" s="98"/>
      <c r="K19" s="97"/>
      <c r="L19" s="97"/>
    </row>
    <row r="20" spans="1:12" s="8" customFormat="1" ht="72" customHeight="1">
      <c r="A20" s="52">
        <v>6</v>
      </c>
      <c r="B20" s="47" t="s">
        <v>76</v>
      </c>
      <c r="C20" s="50" t="s">
        <v>42</v>
      </c>
      <c r="D20" s="50"/>
      <c r="E20" s="51">
        <v>218</v>
      </c>
      <c r="F20" s="103"/>
      <c r="G20" s="103"/>
      <c r="H20" s="104"/>
      <c r="I20" s="104"/>
      <c r="J20" s="103"/>
      <c r="K20" s="103"/>
      <c r="L20" s="105"/>
    </row>
    <row r="21" spans="1:12" s="8" customFormat="1" ht="61.5" customHeight="1">
      <c r="A21" s="52">
        <v>7</v>
      </c>
      <c r="B21" s="47" t="s">
        <v>77</v>
      </c>
      <c r="C21" s="50" t="s">
        <v>42</v>
      </c>
      <c r="D21" s="50"/>
      <c r="E21" s="51">
        <v>55</v>
      </c>
      <c r="F21" s="108"/>
      <c r="G21" s="103"/>
      <c r="H21" s="104"/>
      <c r="I21" s="104"/>
      <c r="J21" s="103"/>
      <c r="K21" s="103"/>
      <c r="L21" s="105"/>
    </row>
    <row r="22" spans="1:12" s="8" customFormat="1" ht="33.75" customHeight="1">
      <c r="A22" s="52">
        <v>8</v>
      </c>
      <c r="B22" s="53" t="s">
        <v>15</v>
      </c>
      <c r="C22" s="43" t="s">
        <v>42</v>
      </c>
      <c r="D22" s="57"/>
      <c r="E22" s="55">
        <f>E21+E20</f>
        <v>273</v>
      </c>
      <c r="F22" s="109"/>
      <c r="G22" s="109"/>
      <c r="H22" s="98"/>
      <c r="I22" s="98"/>
      <c r="J22" s="109"/>
      <c r="K22" s="109"/>
      <c r="L22" s="109"/>
    </row>
    <row r="23" spans="1:12" s="8" customFormat="1" ht="48.75" customHeight="1">
      <c r="A23" s="59">
        <v>9</v>
      </c>
      <c r="B23" s="60" t="s">
        <v>53</v>
      </c>
      <c r="C23" s="59" t="s">
        <v>42</v>
      </c>
      <c r="D23" s="59"/>
      <c r="E23" s="51">
        <v>34.35</v>
      </c>
      <c r="F23" s="110"/>
      <c r="G23" s="110"/>
      <c r="H23" s="110"/>
      <c r="I23" s="110"/>
      <c r="J23" s="110"/>
      <c r="K23" s="110"/>
      <c r="L23" s="110"/>
    </row>
    <row r="24" spans="1:12" s="8" customFormat="1" ht="36" customHeight="1">
      <c r="A24" s="61" t="s">
        <v>64</v>
      </c>
      <c r="B24" s="42" t="s">
        <v>81</v>
      </c>
      <c r="C24" s="43" t="s">
        <v>42</v>
      </c>
      <c r="D24" s="62"/>
      <c r="E24" s="55">
        <v>79.52</v>
      </c>
      <c r="F24" s="96"/>
      <c r="G24" s="96"/>
      <c r="H24" s="96"/>
      <c r="I24" s="96"/>
      <c r="J24" s="96"/>
      <c r="K24" s="96"/>
      <c r="L24" s="96"/>
    </row>
    <row r="25" spans="1:12" s="8" customFormat="1" ht="27" customHeight="1">
      <c r="A25" s="63"/>
      <c r="B25" s="46" t="s">
        <v>54</v>
      </c>
      <c r="C25" s="64" t="s">
        <v>13</v>
      </c>
      <c r="D25" s="65" t="s">
        <v>78</v>
      </c>
      <c r="E25" s="45">
        <v>3.6</v>
      </c>
      <c r="F25" s="97"/>
      <c r="G25" s="97"/>
      <c r="H25" s="111"/>
      <c r="I25" s="96"/>
      <c r="J25" s="97"/>
      <c r="K25" s="97"/>
      <c r="L25" s="96"/>
    </row>
    <row r="26" spans="1:12" s="8" customFormat="1" ht="42.75" customHeight="1">
      <c r="A26" s="66">
        <v>11</v>
      </c>
      <c r="B26" s="67" t="s">
        <v>68</v>
      </c>
      <c r="C26" s="43" t="s">
        <v>13</v>
      </c>
      <c r="D26" s="44"/>
      <c r="E26" s="68">
        <v>0.538</v>
      </c>
      <c r="F26" s="112"/>
      <c r="G26" s="112"/>
      <c r="H26" s="113"/>
      <c r="I26" s="113"/>
      <c r="J26" s="112"/>
      <c r="K26" s="112"/>
      <c r="L26" s="112"/>
    </row>
    <row r="27" spans="1:12" s="8" customFormat="1" ht="25.5" customHeight="1">
      <c r="A27" s="63"/>
      <c r="B27" s="48" t="s">
        <v>55</v>
      </c>
      <c r="C27" s="45" t="s">
        <v>13</v>
      </c>
      <c r="D27" s="69" t="s">
        <v>78</v>
      </c>
      <c r="E27" s="62">
        <f>E26</f>
        <v>0.538</v>
      </c>
      <c r="F27" s="97"/>
      <c r="G27" s="97"/>
      <c r="H27" s="96"/>
      <c r="I27" s="96"/>
      <c r="J27" s="98"/>
      <c r="K27" s="97"/>
      <c r="L27" s="96"/>
    </row>
    <row r="28" spans="1:12" s="8" customFormat="1" ht="45" customHeight="1">
      <c r="A28" s="63"/>
      <c r="B28" s="70" t="s">
        <v>69</v>
      </c>
      <c r="C28" s="71" t="s">
        <v>70</v>
      </c>
      <c r="D28" s="71"/>
      <c r="E28" s="72">
        <v>22.53</v>
      </c>
      <c r="F28" s="114"/>
      <c r="G28" s="114"/>
      <c r="H28" s="114"/>
      <c r="I28" s="114"/>
      <c r="J28" s="115"/>
      <c r="K28" s="115"/>
      <c r="L28" s="114"/>
    </row>
    <row r="29" spans="1:12" s="8" customFormat="1" ht="42.75" customHeight="1">
      <c r="A29" s="59">
        <v>12</v>
      </c>
      <c r="B29" s="60" t="s">
        <v>66</v>
      </c>
      <c r="C29" s="59" t="s">
        <v>42</v>
      </c>
      <c r="D29" s="73"/>
      <c r="E29" s="51">
        <v>68.7</v>
      </c>
      <c r="F29" s="110"/>
      <c r="G29" s="110"/>
      <c r="H29" s="110"/>
      <c r="I29" s="110"/>
      <c r="J29" s="110"/>
      <c r="K29" s="110"/>
      <c r="L29" s="110"/>
    </row>
    <row r="30" spans="1:12" s="8" customFormat="1" ht="71.25" customHeight="1">
      <c r="A30" s="61" t="s">
        <v>65</v>
      </c>
      <c r="B30" s="42" t="s">
        <v>56</v>
      </c>
      <c r="C30" s="59" t="s">
        <v>42</v>
      </c>
      <c r="D30" s="43"/>
      <c r="E30" s="55">
        <f>E29</f>
        <v>68.7</v>
      </c>
      <c r="F30" s="96"/>
      <c r="G30" s="96"/>
      <c r="H30" s="97"/>
      <c r="I30" s="97"/>
      <c r="J30" s="109"/>
      <c r="K30" s="96"/>
      <c r="L30" s="96"/>
    </row>
    <row r="31" spans="1:12" ht="15.75">
      <c r="A31" s="74" t="s">
        <v>17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s="8" customFormat="1" ht="26.25" customHeight="1">
      <c r="A32" s="57">
        <v>1</v>
      </c>
      <c r="B32" s="53" t="s">
        <v>18</v>
      </c>
      <c r="C32" s="73" t="s">
        <v>14</v>
      </c>
      <c r="D32" s="43"/>
      <c r="E32" s="55">
        <v>15</v>
      </c>
      <c r="F32" s="96"/>
      <c r="G32" s="96"/>
      <c r="H32" s="96"/>
      <c r="I32" s="96"/>
      <c r="J32" s="96"/>
      <c r="K32" s="96"/>
      <c r="L32" s="96"/>
    </row>
    <row r="33" spans="1:12" s="8" customFormat="1" ht="29.25" customHeight="1">
      <c r="A33" s="57">
        <v>2</v>
      </c>
      <c r="B33" s="53" t="s">
        <v>19</v>
      </c>
      <c r="C33" s="43" t="s">
        <v>13</v>
      </c>
      <c r="D33" s="43"/>
      <c r="E33" s="68">
        <v>0.005</v>
      </c>
      <c r="F33" s="96"/>
      <c r="G33" s="96"/>
      <c r="H33" s="96"/>
      <c r="I33" s="96"/>
      <c r="J33" s="96"/>
      <c r="K33" s="96"/>
      <c r="L33" s="96"/>
    </row>
    <row r="34" spans="1:12" s="8" customFormat="1" ht="45" customHeight="1">
      <c r="A34" s="57">
        <v>3</v>
      </c>
      <c r="B34" s="53" t="s">
        <v>34</v>
      </c>
      <c r="C34" s="43" t="s">
        <v>42</v>
      </c>
      <c r="D34" s="43"/>
      <c r="E34" s="55">
        <v>1690</v>
      </c>
      <c r="F34" s="96"/>
      <c r="G34" s="96"/>
      <c r="H34" s="96"/>
      <c r="I34" s="96"/>
      <c r="J34" s="96"/>
      <c r="K34" s="96"/>
      <c r="L34" s="96"/>
    </row>
    <row r="35" spans="1:12" s="8" customFormat="1" ht="57" customHeight="1">
      <c r="A35" s="57">
        <v>4</v>
      </c>
      <c r="B35" s="53" t="s">
        <v>35</v>
      </c>
      <c r="C35" s="43" t="s">
        <v>42</v>
      </c>
      <c r="D35" s="43"/>
      <c r="E35" s="75">
        <f>6735*0.15</f>
        <v>1010.25</v>
      </c>
      <c r="F35" s="96"/>
      <c r="G35" s="96"/>
      <c r="H35" s="96"/>
      <c r="I35" s="96"/>
      <c r="J35" s="96"/>
      <c r="K35" s="96"/>
      <c r="L35" s="96"/>
    </row>
    <row r="36" spans="1:12" s="8" customFormat="1" ht="45" customHeight="1">
      <c r="A36" s="57">
        <v>5</v>
      </c>
      <c r="B36" s="53" t="s">
        <v>21</v>
      </c>
      <c r="C36" s="43" t="s">
        <v>13</v>
      </c>
      <c r="D36" s="43"/>
      <c r="E36" s="68">
        <v>4.316</v>
      </c>
      <c r="F36" s="96"/>
      <c r="G36" s="96"/>
      <c r="H36" s="96"/>
      <c r="I36" s="96"/>
      <c r="J36" s="96"/>
      <c r="K36" s="96"/>
      <c r="L36" s="96"/>
    </row>
    <row r="37" spans="1:12" s="8" customFormat="1" ht="52.5" customHeight="1">
      <c r="A37" s="57">
        <v>6</v>
      </c>
      <c r="B37" s="53" t="s">
        <v>32</v>
      </c>
      <c r="C37" s="43" t="s">
        <v>43</v>
      </c>
      <c r="D37" s="43"/>
      <c r="E37" s="55">
        <v>6165</v>
      </c>
      <c r="F37" s="96"/>
      <c r="G37" s="96"/>
      <c r="H37" s="96"/>
      <c r="I37" s="96"/>
      <c r="J37" s="96"/>
      <c r="K37" s="96"/>
      <c r="L37" s="96"/>
    </row>
    <row r="38" spans="1:12" s="8" customFormat="1" ht="33" customHeight="1">
      <c r="A38" s="57">
        <v>7</v>
      </c>
      <c r="B38" s="53" t="s">
        <v>20</v>
      </c>
      <c r="C38" s="43" t="s">
        <v>13</v>
      </c>
      <c r="D38" s="43"/>
      <c r="E38" s="68">
        <v>2.158</v>
      </c>
      <c r="F38" s="96"/>
      <c r="G38" s="96"/>
      <c r="H38" s="96"/>
      <c r="I38" s="96"/>
      <c r="J38" s="96"/>
      <c r="K38" s="96"/>
      <c r="L38" s="96"/>
    </row>
    <row r="39" spans="1:12" s="8" customFormat="1" ht="52.5" customHeight="1">
      <c r="A39" s="57">
        <v>8</v>
      </c>
      <c r="B39" s="53" t="s">
        <v>33</v>
      </c>
      <c r="C39" s="43" t="s">
        <v>43</v>
      </c>
      <c r="D39" s="43"/>
      <c r="E39" s="55">
        <f>E37</f>
        <v>6165</v>
      </c>
      <c r="F39" s="96"/>
      <c r="G39" s="96"/>
      <c r="H39" s="96"/>
      <c r="I39" s="96"/>
      <c r="J39" s="96"/>
      <c r="K39" s="96"/>
      <c r="L39" s="96"/>
    </row>
    <row r="40" spans="1:12" s="8" customFormat="1" ht="49.5" customHeight="1">
      <c r="A40" s="57">
        <v>9</v>
      </c>
      <c r="B40" s="53" t="s">
        <v>57</v>
      </c>
      <c r="C40" s="43" t="s">
        <v>42</v>
      </c>
      <c r="D40" s="43"/>
      <c r="E40" s="55">
        <v>349</v>
      </c>
      <c r="F40" s="96"/>
      <c r="G40" s="96"/>
      <c r="H40" s="96"/>
      <c r="I40" s="96"/>
      <c r="J40" s="96"/>
      <c r="K40" s="96"/>
      <c r="L40" s="96"/>
    </row>
    <row r="41" spans="1:12" ht="15.75">
      <c r="A41" s="74" t="s">
        <v>39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s="8" customFormat="1" ht="87.75" customHeight="1">
      <c r="A42" s="52">
        <v>1</v>
      </c>
      <c r="B42" s="47" t="s">
        <v>36</v>
      </c>
      <c r="C42" s="50" t="s">
        <v>42</v>
      </c>
      <c r="D42" s="50"/>
      <c r="E42" s="51">
        <v>93</v>
      </c>
      <c r="F42" s="103"/>
      <c r="G42" s="103"/>
      <c r="H42" s="104"/>
      <c r="I42" s="104"/>
      <c r="J42" s="103"/>
      <c r="K42" s="103"/>
      <c r="L42" s="105"/>
    </row>
    <row r="43" spans="1:12" s="8" customFormat="1" ht="72.75" customHeight="1">
      <c r="A43" s="52">
        <v>2</v>
      </c>
      <c r="B43" s="47" t="s">
        <v>37</v>
      </c>
      <c r="C43" s="50" t="s">
        <v>42</v>
      </c>
      <c r="D43" s="50"/>
      <c r="E43" s="51">
        <v>11</v>
      </c>
      <c r="F43" s="103"/>
      <c r="G43" s="103"/>
      <c r="H43" s="104"/>
      <c r="I43" s="104"/>
      <c r="J43" s="103"/>
      <c r="K43" s="103"/>
      <c r="L43" s="105"/>
    </row>
    <row r="44" spans="1:12" s="8" customFormat="1" ht="30" customHeight="1">
      <c r="A44" s="52">
        <v>3</v>
      </c>
      <c r="B44" s="53" t="s">
        <v>15</v>
      </c>
      <c r="C44" s="43" t="s">
        <v>42</v>
      </c>
      <c r="D44" s="57"/>
      <c r="E44" s="55">
        <f>E42+E43</f>
        <v>104</v>
      </c>
      <c r="F44" s="109"/>
      <c r="G44" s="109"/>
      <c r="H44" s="98"/>
      <c r="I44" s="98"/>
      <c r="J44" s="109"/>
      <c r="K44" s="109"/>
      <c r="L44" s="109"/>
    </row>
    <row r="45" spans="1:12" s="8" customFormat="1" ht="65.25" customHeight="1">
      <c r="A45" s="57">
        <v>4</v>
      </c>
      <c r="B45" s="53" t="s">
        <v>34</v>
      </c>
      <c r="C45" s="43" t="s">
        <v>42</v>
      </c>
      <c r="D45" s="43"/>
      <c r="E45" s="55">
        <v>55</v>
      </c>
      <c r="F45" s="96"/>
      <c r="G45" s="96"/>
      <c r="H45" s="96"/>
      <c r="I45" s="96"/>
      <c r="J45" s="96"/>
      <c r="K45" s="96"/>
      <c r="L45" s="96"/>
    </row>
    <row r="46" spans="1:12" s="8" customFormat="1" ht="71.25" customHeight="1">
      <c r="A46" s="57">
        <v>5</v>
      </c>
      <c r="B46" s="53" t="s">
        <v>38</v>
      </c>
      <c r="C46" s="43" t="s">
        <v>42</v>
      </c>
      <c r="D46" s="43"/>
      <c r="E46" s="75">
        <f>274*0.15</f>
        <v>41.1</v>
      </c>
      <c r="F46" s="96"/>
      <c r="G46" s="96"/>
      <c r="H46" s="96"/>
      <c r="I46" s="96"/>
      <c r="J46" s="96"/>
      <c r="K46" s="96"/>
      <c r="L46" s="96"/>
    </row>
    <row r="47" spans="1:12" s="8" customFormat="1" ht="45" customHeight="1">
      <c r="A47" s="57">
        <v>6</v>
      </c>
      <c r="B47" s="53" t="s">
        <v>21</v>
      </c>
      <c r="C47" s="43" t="s">
        <v>13</v>
      </c>
      <c r="D47" s="43"/>
      <c r="E47" s="68">
        <v>0.182</v>
      </c>
      <c r="F47" s="96"/>
      <c r="G47" s="96"/>
      <c r="H47" s="96"/>
      <c r="I47" s="96"/>
      <c r="J47" s="96"/>
      <c r="K47" s="96"/>
      <c r="L47" s="96"/>
    </row>
    <row r="48" spans="1:12" s="8" customFormat="1" ht="53.25" customHeight="1">
      <c r="A48" s="57">
        <v>7</v>
      </c>
      <c r="B48" s="53" t="s">
        <v>32</v>
      </c>
      <c r="C48" s="43" t="s">
        <v>43</v>
      </c>
      <c r="D48" s="43"/>
      <c r="E48" s="55">
        <v>260</v>
      </c>
      <c r="F48" s="96"/>
      <c r="G48" s="96"/>
      <c r="H48" s="96"/>
      <c r="I48" s="96"/>
      <c r="J48" s="96"/>
      <c r="K48" s="96"/>
      <c r="L48" s="96"/>
    </row>
    <row r="49" spans="1:12" s="8" customFormat="1" ht="61.5" customHeight="1">
      <c r="A49" s="57">
        <v>8</v>
      </c>
      <c r="B49" s="53" t="s">
        <v>20</v>
      </c>
      <c r="C49" s="43" t="s">
        <v>13</v>
      </c>
      <c r="D49" s="43"/>
      <c r="E49" s="68">
        <v>0.091</v>
      </c>
      <c r="F49" s="96"/>
      <c r="G49" s="96"/>
      <c r="H49" s="96"/>
      <c r="I49" s="96"/>
      <c r="J49" s="96"/>
      <c r="K49" s="96"/>
      <c r="L49" s="96"/>
    </row>
    <row r="50" spans="1:12" s="8" customFormat="1" ht="47.25" customHeight="1">
      <c r="A50" s="57">
        <v>9</v>
      </c>
      <c r="B50" s="53" t="s">
        <v>33</v>
      </c>
      <c r="C50" s="43" t="s">
        <v>43</v>
      </c>
      <c r="D50" s="43"/>
      <c r="E50" s="55">
        <f>E48</f>
        <v>260</v>
      </c>
      <c r="F50" s="96"/>
      <c r="G50" s="96"/>
      <c r="H50" s="96"/>
      <c r="I50" s="96"/>
      <c r="J50" s="96"/>
      <c r="K50" s="96"/>
      <c r="L50" s="96"/>
    </row>
    <row r="51" spans="1:12" s="8" customFormat="1" ht="78" customHeight="1">
      <c r="A51" s="76" t="s">
        <v>58</v>
      </c>
      <c r="B51" s="76"/>
      <c r="C51" s="76"/>
      <c r="D51" s="62"/>
      <c r="E51" s="45"/>
      <c r="F51" s="97"/>
      <c r="G51" s="97"/>
      <c r="H51" s="97"/>
      <c r="I51" s="97"/>
      <c r="J51" s="97"/>
      <c r="K51" s="97"/>
      <c r="L51" s="97"/>
    </row>
    <row r="52" spans="1:12" s="8" customFormat="1" ht="42.75" customHeight="1">
      <c r="A52" s="66">
        <v>10</v>
      </c>
      <c r="B52" s="67" t="s">
        <v>59</v>
      </c>
      <c r="C52" s="43" t="s">
        <v>13</v>
      </c>
      <c r="D52" s="44"/>
      <c r="E52" s="68">
        <v>0.489</v>
      </c>
      <c r="F52" s="112"/>
      <c r="G52" s="112"/>
      <c r="H52" s="113"/>
      <c r="I52" s="113"/>
      <c r="J52" s="112"/>
      <c r="K52" s="112"/>
      <c r="L52" s="112"/>
    </row>
    <row r="53" spans="1:12" s="8" customFormat="1" ht="29.25" customHeight="1">
      <c r="A53" s="63"/>
      <c r="B53" s="48" t="s">
        <v>55</v>
      </c>
      <c r="C53" s="45" t="s">
        <v>13</v>
      </c>
      <c r="D53" s="69" t="s">
        <v>78</v>
      </c>
      <c r="E53" s="62">
        <f>E52</f>
        <v>0.489</v>
      </c>
      <c r="F53" s="97"/>
      <c r="G53" s="97"/>
      <c r="H53" s="96"/>
      <c r="I53" s="96"/>
      <c r="J53" s="98"/>
      <c r="K53" s="97"/>
      <c r="L53" s="96"/>
    </row>
    <row r="54" spans="1:12" s="8" customFormat="1" ht="33.75" customHeight="1">
      <c r="A54" s="63"/>
      <c r="B54" s="70" t="s">
        <v>69</v>
      </c>
      <c r="C54" s="71" t="s">
        <v>70</v>
      </c>
      <c r="D54" s="71"/>
      <c r="E54" s="72">
        <v>20.48</v>
      </c>
      <c r="F54" s="114"/>
      <c r="G54" s="114"/>
      <c r="H54" s="114"/>
      <c r="I54" s="114"/>
      <c r="J54" s="115"/>
      <c r="K54" s="115"/>
      <c r="L54" s="114"/>
    </row>
    <row r="55" spans="1:12" ht="15.75">
      <c r="A55" s="74" t="s">
        <v>40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s="6" customFormat="1" ht="63" customHeight="1">
      <c r="A56" s="52">
        <v>1</v>
      </c>
      <c r="B56" s="47" t="s">
        <v>47</v>
      </c>
      <c r="C56" s="50" t="s">
        <v>42</v>
      </c>
      <c r="D56" s="50"/>
      <c r="E56" s="51">
        <v>53</v>
      </c>
      <c r="F56" s="103"/>
      <c r="G56" s="103"/>
      <c r="H56" s="104"/>
      <c r="I56" s="104"/>
      <c r="J56" s="103"/>
      <c r="K56" s="103"/>
      <c r="L56" s="105"/>
    </row>
    <row r="57" spans="1:12" s="6" customFormat="1" ht="69" customHeight="1">
      <c r="A57" s="52">
        <v>2</v>
      </c>
      <c r="B57" s="47" t="s">
        <v>48</v>
      </c>
      <c r="C57" s="50" t="s">
        <v>42</v>
      </c>
      <c r="D57" s="50"/>
      <c r="E57" s="51">
        <v>6</v>
      </c>
      <c r="F57" s="103"/>
      <c r="G57" s="103"/>
      <c r="H57" s="104"/>
      <c r="I57" s="104"/>
      <c r="J57" s="103"/>
      <c r="K57" s="103"/>
      <c r="L57" s="105"/>
    </row>
    <row r="58" spans="1:12" s="6" customFormat="1" ht="39" customHeight="1">
      <c r="A58" s="52">
        <v>3</v>
      </c>
      <c r="B58" s="53" t="s">
        <v>15</v>
      </c>
      <c r="C58" s="43" t="s">
        <v>42</v>
      </c>
      <c r="D58" s="57"/>
      <c r="E58" s="55">
        <f>E56+E57</f>
        <v>59</v>
      </c>
      <c r="F58" s="109"/>
      <c r="G58" s="109"/>
      <c r="H58" s="98"/>
      <c r="I58" s="98"/>
      <c r="J58" s="109"/>
      <c r="K58" s="109"/>
      <c r="L58" s="109"/>
    </row>
    <row r="59" spans="1:12" s="6" customFormat="1" ht="52.5" customHeight="1">
      <c r="A59" s="57">
        <v>4</v>
      </c>
      <c r="B59" s="53" t="s">
        <v>28</v>
      </c>
      <c r="C59" s="43" t="s">
        <v>42</v>
      </c>
      <c r="D59" s="43"/>
      <c r="E59" s="55">
        <v>33</v>
      </c>
      <c r="F59" s="96"/>
      <c r="G59" s="96"/>
      <c r="H59" s="96"/>
      <c r="I59" s="96"/>
      <c r="J59" s="96"/>
      <c r="K59" s="96"/>
      <c r="L59" s="96"/>
    </row>
    <row r="60" spans="1:12" s="6" customFormat="1" ht="57" customHeight="1">
      <c r="A60" s="57">
        <v>5</v>
      </c>
      <c r="B60" s="53" t="s">
        <v>29</v>
      </c>
      <c r="C60" s="43" t="s">
        <v>42</v>
      </c>
      <c r="D60" s="43"/>
      <c r="E60" s="75">
        <f>312*0.15</f>
        <v>46.8</v>
      </c>
      <c r="F60" s="96"/>
      <c r="G60" s="96"/>
      <c r="H60" s="96"/>
      <c r="I60" s="96"/>
      <c r="J60" s="96"/>
      <c r="K60" s="96"/>
      <c r="L60" s="96"/>
    </row>
    <row r="61" spans="1:12" s="6" customFormat="1" ht="42.75" customHeight="1">
      <c r="A61" s="57">
        <v>6</v>
      </c>
      <c r="B61" s="53" t="s">
        <v>30</v>
      </c>
      <c r="C61" s="43" t="s">
        <v>13</v>
      </c>
      <c r="D61" s="43"/>
      <c r="E61" s="68">
        <v>0.208</v>
      </c>
      <c r="F61" s="96"/>
      <c r="G61" s="96"/>
      <c r="H61" s="96"/>
      <c r="I61" s="96"/>
      <c r="J61" s="96"/>
      <c r="K61" s="96"/>
      <c r="L61" s="96"/>
    </row>
    <row r="62" spans="1:12" s="6" customFormat="1" ht="47.25" customHeight="1">
      <c r="A62" s="57">
        <v>7</v>
      </c>
      <c r="B62" s="53" t="s">
        <v>31</v>
      </c>
      <c r="C62" s="43" t="s">
        <v>43</v>
      </c>
      <c r="D62" s="43"/>
      <c r="E62" s="55">
        <v>297</v>
      </c>
      <c r="F62" s="96"/>
      <c r="G62" s="96"/>
      <c r="H62" s="96"/>
      <c r="I62" s="96"/>
      <c r="J62" s="96"/>
      <c r="K62" s="96"/>
      <c r="L62" s="96"/>
    </row>
    <row r="63" spans="1:12" s="8" customFormat="1" ht="39" customHeight="1">
      <c r="A63" s="76" t="s">
        <v>60</v>
      </c>
      <c r="B63" s="76"/>
      <c r="C63" s="76"/>
      <c r="D63" s="62"/>
      <c r="E63" s="45"/>
      <c r="F63" s="97"/>
      <c r="G63" s="97"/>
      <c r="H63" s="97"/>
      <c r="I63" s="97"/>
      <c r="J63" s="97"/>
      <c r="K63" s="97"/>
      <c r="L63" s="97"/>
    </row>
    <row r="64" spans="1:12" s="8" customFormat="1" ht="48.75" customHeight="1">
      <c r="A64" s="66">
        <v>8</v>
      </c>
      <c r="B64" s="67" t="s">
        <v>61</v>
      </c>
      <c r="C64" s="43" t="s">
        <v>13</v>
      </c>
      <c r="D64" s="44"/>
      <c r="E64" s="68">
        <v>3.57</v>
      </c>
      <c r="F64" s="112"/>
      <c r="G64" s="112"/>
      <c r="H64" s="113"/>
      <c r="I64" s="113"/>
      <c r="J64" s="112"/>
      <c r="K64" s="112"/>
      <c r="L64" s="112"/>
    </row>
    <row r="65" spans="1:12" s="8" customFormat="1" ht="27" customHeight="1">
      <c r="A65" s="63"/>
      <c r="B65" s="48" t="s">
        <v>55</v>
      </c>
      <c r="C65" s="45" t="s">
        <v>13</v>
      </c>
      <c r="D65" s="69" t="s">
        <v>78</v>
      </c>
      <c r="E65" s="62">
        <f>E64</f>
        <v>3.57</v>
      </c>
      <c r="F65" s="97"/>
      <c r="G65" s="97"/>
      <c r="H65" s="96"/>
      <c r="I65" s="96"/>
      <c r="J65" s="98"/>
      <c r="K65" s="97"/>
      <c r="L65" s="96"/>
    </row>
    <row r="66" spans="1:12" s="8" customFormat="1" ht="36.75" customHeight="1">
      <c r="A66" s="63"/>
      <c r="B66" s="70" t="s">
        <v>69</v>
      </c>
      <c r="C66" s="71" t="s">
        <v>70</v>
      </c>
      <c r="D66" s="71"/>
      <c r="E66" s="72">
        <v>149.5</v>
      </c>
      <c r="F66" s="114"/>
      <c r="G66" s="114"/>
      <c r="H66" s="114"/>
      <c r="I66" s="114"/>
      <c r="J66" s="115"/>
      <c r="K66" s="115"/>
      <c r="L66" s="114"/>
    </row>
    <row r="67" spans="1:12" ht="15.75">
      <c r="A67" s="74" t="s">
        <v>23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2" s="6" customFormat="1" ht="71.25" customHeight="1">
      <c r="A68" s="57">
        <v>1</v>
      </c>
      <c r="B68" s="53" t="s">
        <v>79</v>
      </c>
      <c r="C68" s="57" t="s">
        <v>22</v>
      </c>
      <c r="D68" s="57"/>
      <c r="E68" s="55">
        <v>3</v>
      </c>
      <c r="F68" s="109"/>
      <c r="G68" s="109"/>
      <c r="H68" s="109"/>
      <c r="I68" s="116"/>
      <c r="J68" s="109"/>
      <c r="K68" s="109"/>
      <c r="L68" s="109"/>
    </row>
    <row r="69" spans="1:12" s="6" customFormat="1" ht="31.5" customHeight="1">
      <c r="A69" s="56"/>
      <c r="B69" s="77" t="s">
        <v>44</v>
      </c>
      <c r="C69" s="46" t="s">
        <v>22</v>
      </c>
      <c r="D69" s="65" t="s">
        <v>78</v>
      </c>
      <c r="E69" s="45">
        <f>E68</f>
        <v>3</v>
      </c>
      <c r="F69" s="97"/>
      <c r="G69" s="97"/>
      <c r="H69" s="96"/>
      <c r="I69" s="96"/>
      <c r="J69" s="97"/>
      <c r="K69" s="97"/>
      <c r="L69" s="96"/>
    </row>
    <row r="70" spans="1:12" s="6" customFormat="1" ht="23.25" customHeight="1">
      <c r="A70" s="64"/>
      <c r="B70" s="78" t="s">
        <v>24</v>
      </c>
      <c r="C70" s="79"/>
      <c r="D70" s="79"/>
      <c r="E70" s="79"/>
      <c r="F70" s="117"/>
      <c r="G70" s="117"/>
      <c r="H70" s="117"/>
      <c r="I70" s="117"/>
      <c r="J70" s="117"/>
      <c r="K70" s="117"/>
      <c r="L70" s="117"/>
    </row>
    <row r="71" spans="1:12" s="6" customFormat="1" ht="23.25" customHeight="1">
      <c r="A71" s="64"/>
      <c r="B71" s="80" t="s">
        <v>25</v>
      </c>
      <c r="C71" s="79" t="s">
        <v>22</v>
      </c>
      <c r="D71" s="79"/>
      <c r="E71" s="79">
        <v>3</v>
      </c>
      <c r="F71" s="117"/>
      <c r="G71" s="117"/>
      <c r="H71" s="110"/>
      <c r="I71" s="110"/>
      <c r="J71" s="117"/>
      <c r="K71" s="117"/>
      <c r="L71" s="110"/>
    </row>
    <row r="72" spans="1:12" ht="15.75">
      <c r="A72" s="74" t="s">
        <v>63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1:12" s="7" customFormat="1" ht="54.75" customHeight="1">
      <c r="A73" s="81">
        <v>1</v>
      </c>
      <c r="B73" s="82" t="s">
        <v>80</v>
      </c>
      <c r="C73" s="83" t="s">
        <v>62</v>
      </c>
      <c r="D73" s="83"/>
      <c r="E73" s="84">
        <v>2</v>
      </c>
      <c r="F73" s="118"/>
      <c r="G73" s="118"/>
      <c r="H73" s="118"/>
      <c r="I73" s="118"/>
      <c r="J73" s="119"/>
      <c r="K73" s="119"/>
      <c r="L73" s="118"/>
    </row>
    <row r="74" spans="1:12" s="6" customFormat="1" ht="25.5" customHeight="1">
      <c r="A74" s="37"/>
      <c r="B74" s="85" t="s">
        <v>9</v>
      </c>
      <c r="C74" s="104" t="s">
        <v>12</v>
      </c>
      <c r="D74" s="104"/>
      <c r="E74" s="104"/>
      <c r="F74" s="104"/>
      <c r="G74" s="97"/>
      <c r="H74" s="117"/>
      <c r="I74" s="97"/>
      <c r="J74" s="117"/>
      <c r="K74" s="97"/>
      <c r="L74" s="96"/>
    </row>
    <row r="75" spans="1:12" s="6" customFormat="1" ht="25.5" customHeight="1">
      <c r="A75" s="86"/>
      <c r="B75" s="87" t="s">
        <v>83</v>
      </c>
      <c r="C75" s="128" t="s">
        <v>72</v>
      </c>
      <c r="D75" s="97"/>
      <c r="E75" s="97"/>
      <c r="F75" s="97"/>
      <c r="G75" s="97"/>
      <c r="H75" s="97"/>
      <c r="I75" s="97"/>
      <c r="J75" s="98"/>
      <c r="K75" s="97"/>
      <c r="L75" s="96"/>
    </row>
    <row r="76" spans="1:12" s="6" customFormat="1" ht="25.5" customHeight="1">
      <c r="A76" s="86"/>
      <c r="B76" s="85" t="s">
        <v>9</v>
      </c>
      <c r="C76" s="128" t="s">
        <v>12</v>
      </c>
      <c r="D76" s="97"/>
      <c r="E76" s="97"/>
      <c r="F76" s="97"/>
      <c r="G76" s="97"/>
      <c r="H76" s="97"/>
      <c r="I76" s="97"/>
      <c r="J76" s="98"/>
      <c r="K76" s="97"/>
      <c r="L76" s="96"/>
    </row>
    <row r="77" spans="1:12" s="6" customFormat="1" ht="25.5" customHeight="1">
      <c r="A77" s="88"/>
      <c r="B77" s="87" t="s">
        <v>82</v>
      </c>
      <c r="C77" s="128" t="s">
        <v>72</v>
      </c>
      <c r="D77" s="121"/>
      <c r="E77" s="129"/>
      <c r="F77" s="120"/>
      <c r="G77" s="121"/>
      <c r="H77" s="121"/>
      <c r="I77" s="121"/>
      <c r="J77" s="121"/>
      <c r="K77" s="121"/>
      <c r="L77" s="122"/>
    </row>
    <row r="78" spans="1:12" s="6" customFormat="1" ht="25.5" customHeight="1">
      <c r="A78" s="89"/>
      <c r="B78" s="85" t="s">
        <v>9</v>
      </c>
      <c r="C78" s="128" t="s">
        <v>12</v>
      </c>
      <c r="D78" s="113"/>
      <c r="E78" s="123"/>
      <c r="F78" s="123"/>
      <c r="G78" s="113"/>
      <c r="H78" s="113"/>
      <c r="I78" s="113"/>
      <c r="J78" s="113"/>
      <c r="K78" s="113"/>
      <c r="L78" s="112"/>
    </row>
    <row r="79" spans="1:12" s="6" customFormat="1" ht="25.5" customHeight="1">
      <c r="A79" s="88"/>
      <c r="B79" s="87" t="s">
        <v>84</v>
      </c>
      <c r="C79" s="128" t="s">
        <v>72</v>
      </c>
      <c r="D79" s="121"/>
      <c r="E79" s="130"/>
      <c r="F79" s="121"/>
      <c r="G79" s="121"/>
      <c r="H79" s="121"/>
      <c r="I79" s="121"/>
      <c r="J79" s="121"/>
      <c r="K79" s="121"/>
      <c r="L79" s="122"/>
    </row>
    <row r="80" spans="1:12" s="6" customFormat="1" ht="26.25" customHeight="1">
      <c r="A80" s="89"/>
      <c r="B80" s="85" t="s">
        <v>9</v>
      </c>
      <c r="C80" s="128" t="s">
        <v>12</v>
      </c>
      <c r="D80" s="123"/>
      <c r="E80" s="123"/>
      <c r="F80" s="123"/>
      <c r="G80" s="124"/>
      <c r="H80" s="124"/>
      <c r="I80" s="124"/>
      <c r="J80" s="124"/>
      <c r="K80" s="124"/>
      <c r="L80" s="125"/>
    </row>
    <row r="81" spans="1:12" ht="15.75">
      <c r="A81" s="46"/>
      <c r="B81" s="77" t="s">
        <v>74</v>
      </c>
      <c r="C81" s="90">
        <v>0.03</v>
      </c>
      <c r="D81" s="98"/>
      <c r="E81" s="98"/>
      <c r="F81" s="98"/>
      <c r="G81" s="98"/>
      <c r="H81" s="98"/>
      <c r="I81" s="97"/>
      <c r="J81" s="97"/>
      <c r="K81" s="97"/>
      <c r="L81" s="96"/>
    </row>
    <row r="82" spans="1:12" ht="15.75">
      <c r="A82" s="46"/>
      <c r="B82" s="57" t="s">
        <v>9</v>
      </c>
      <c r="C82" s="91"/>
      <c r="D82" s="126"/>
      <c r="E82" s="126"/>
      <c r="F82" s="126"/>
      <c r="G82" s="126"/>
      <c r="H82" s="126"/>
      <c r="I82" s="97"/>
      <c r="J82" s="97"/>
      <c r="K82" s="97"/>
      <c r="L82" s="96"/>
    </row>
    <row r="83" spans="1:12" ht="15.75">
      <c r="A83" s="46"/>
      <c r="B83" s="77" t="s">
        <v>73</v>
      </c>
      <c r="C83" s="90">
        <v>0.18</v>
      </c>
      <c r="D83" s="98"/>
      <c r="E83" s="98"/>
      <c r="F83" s="98"/>
      <c r="G83" s="98"/>
      <c r="H83" s="98"/>
      <c r="I83" s="97"/>
      <c r="J83" s="97"/>
      <c r="K83" s="97"/>
      <c r="L83" s="96"/>
    </row>
    <row r="84" spans="1:12" ht="15.75">
      <c r="A84" s="46"/>
      <c r="B84" s="53" t="s">
        <v>71</v>
      </c>
      <c r="C84" s="92"/>
      <c r="D84" s="127"/>
      <c r="E84" s="127"/>
      <c r="F84" s="127"/>
      <c r="G84" s="127"/>
      <c r="H84" s="127"/>
      <c r="I84" s="97"/>
      <c r="J84" s="97"/>
      <c r="K84" s="97"/>
      <c r="L84" s="96"/>
    </row>
    <row r="85" spans="1:12" ht="15.75">
      <c r="A85" s="93"/>
      <c r="B85" s="131"/>
      <c r="C85" s="132"/>
      <c r="D85" s="132"/>
      <c r="E85" s="132"/>
      <c r="F85" s="94"/>
      <c r="G85" s="94"/>
      <c r="H85" s="94"/>
      <c r="I85" s="94"/>
      <c r="J85" s="94"/>
      <c r="K85" s="94"/>
      <c r="L85" s="94"/>
    </row>
    <row r="86" spans="1:12" ht="106.5" customHeight="1">
      <c r="A86" s="93"/>
      <c r="B86" s="133" t="s">
        <v>86</v>
      </c>
      <c r="C86" s="132"/>
      <c r="D86" s="132"/>
      <c r="E86" s="132"/>
      <c r="F86" s="94"/>
      <c r="G86" s="94"/>
      <c r="H86" s="94"/>
      <c r="I86" s="94"/>
      <c r="J86" s="94"/>
      <c r="K86" s="94"/>
      <c r="L86" s="94"/>
    </row>
    <row r="89" ht="15.75">
      <c r="B89" s="9"/>
    </row>
  </sheetData>
  <sheetProtection password="CF7A" sheet="1"/>
  <mergeCells count="27">
    <mergeCell ref="H5:I6"/>
    <mergeCell ref="J5:K5"/>
    <mergeCell ref="L5:L8"/>
    <mergeCell ref="J6:K6"/>
    <mergeCell ref="G7:G8"/>
    <mergeCell ref="I7:I8"/>
    <mergeCell ref="K7:K8"/>
    <mergeCell ref="A3:L3"/>
    <mergeCell ref="A4:L4"/>
    <mergeCell ref="A1:L1"/>
    <mergeCell ref="A5:A8"/>
    <mergeCell ref="B5:B8"/>
    <mergeCell ref="C5:E6"/>
    <mergeCell ref="C7:C8"/>
    <mergeCell ref="D7:D8"/>
    <mergeCell ref="E7:E8"/>
    <mergeCell ref="F5:G6"/>
    <mergeCell ref="A63:C63"/>
    <mergeCell ref="A67:L67"/>
    <mergeCell ref="A72:L72"/>
    <mergeCell ref="A10:L10"/>
    <mergeCell ref="A19:B19"/>
    <mergeCell ref="A13:L13"/>
    <mergeCell ref="A31:L31"/>
    <mergeCell ref="A41:L41"/>
    <mergeCell ref="A51:C51"/>
    <mergeCell ref="A55:L55"/>
  </mergeCells>
  <conditionalFormatting sqref="B19:B30 B52:B54 B64:B66">
    <cfRule type="cellIs" priority="22" dxfId="0" operator="equal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Nino kachlishvili</cp:lastModifiedBy>
  <cp:lastPrinted>2020-07-29T09:42:58Z</cp:lastPrinted>
  <dcterms:created xsi:type="dcterms:W3CDTF">1996-10-08T23:32:33Z</dcterms:created>
  <dcterms:modified xsi:type="dcterms:W3CDTF">2023-03-15T12:54:54Z</dcterms:modified>
  <cp:category/>
  <cp:version/>
  <cp:contentType/>
  <cp:contentStatus/>
</cp:coreProperties>
</file>