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ხარჯთაღრიცხვა" sheetId="2" r:id="rId1"/>
  </sheets>
  <definedNames>
    <definedName name="_xlnm._FilterDatabase" localSheetId="0" hidden="1">ხარჯთაღრიცხვა!$A$3:$G$57</definedName>
    <definedName name="_xlnm.Print_Area" localSheetId="0">ხარჯთაღრიცხვა!$A$1:$G$57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5" i="2"/>
  <c r="G49" i="2" l="1"/>
  <c r="G50" i="2" s="1"/>
  <c r="G51" i="2" s="1"/>
  <c r="G52" i="2" l="1"/>
  <c r="G53" i="2" s="1"/>
  <c r="G54" i="2" l="1"/>
  <c r="G55" i="2" s="1"/>
  <c r="G56" i="2" l="1"/>
  <c r="G57" i="2" s="1"/>
</calcChain>
</file>

<file path=xl/sharedStrings.xml><?xml version="1.0" encoding="utf-8"?>
<sst xmlns="http://schemas.openxmlformats.org/spreadsheetml/2006/main" count="107" uniqueCount="68">
  <si>
    <t>#</t>
  </si>
  <si>
    <t>სამუშაოს დასახელება</t>
  </si>
  <si>
    <t>რაოდენობა</t>
  </si>
  <si>
    <t>დაზიანებული ა/ბეტონის საფარის ფრეზირება (საშ. სისქით 10 სმ–მდე) და ადგილზე დასაწყობება შემდგომო გამოყენებისათვის</t>
  </si>
  <si>
    <t>დაზიანებული ა/ბეტონის საფარის ფრეზირება (საშ. სისქით 10 სმ–მდე) და გატანა შემსყიდველის მიერ მითითებულ ადგილზე შემდგომი გამოყენებისათვის, 15 კმ–მდე მანძილზე</t>
  </si>
  <si>
    <t xml:space="preserve">დაზიანებული ა/ბეტონის საფარის მოხსნა პნევმატური ჩაქუჩებით და დატვირთვა ავტოთვითმცლელზე </t>
  </si>
  <si>
    <t xml:space="preserve">ორმოების  ნაწიბურების დამუშავება  ხერხით </t>
  </si>
  <si>
    <t>გ.მ</t>
  </si>
  <si>
    <t xml:space="preserve">III კატ. გრუნტის (ან ნაშალი მასალის) დამუშავება მექანიზმებით და დატვირთვა ავტოთვითმცლელზე </t>
  </si>
  <si>
    <t>III კატ. გრუნტის დამუშავება ხელით და დატვირთვა ავტოთვითმცლელზე</t>
  </si>
  <si>
    <t>დაზიანებული ბორდიურების დემონტაჟი და დატვირთვა ავტოთვითმცლელზე</t>
  </si>
  <si>
    <t>სამშენებლო ნარჩენების გატანა ნაგავსაყრელზე.</t>
  </si>
  <si>
    <t xml:space="preserve">არსებული ბორდიურების (ბეტონი, ბაზალტი) მონტაჟი ბეტონის (არანაკლებ B-10) საფუძველზე. </t>
  </si>
  <si>
    <t xml:space="preserve">ბაზალტის ახალი ბორდიურის (15X30) მოწყობა ბეტონის (არანაკლებ B-10) საფუძველზე. </t>
  </si>
  <si>
    <t>ბაზალტის ახალი ბორდიურის (10X20) მოწყობა ბეტონის საფუძველზე (არანაკლებ B-10)</t>
  </si>
  <si>
    <t xml:space="preserve">ბეტონის (არანაკლებ B-22,5)  ახალი ბორდიურის (10X20) მოწყობა ბეტონის საფუძველზე (არანაკლებ B-10) . </t>
  </si>
  <si>
    <t xml:space="preserve">ახალი ბეტონის (არანაკლებ B-22,5)  ბორდიურის (32X30) მოწყობა ბეტონის საფუძველზე (არანაკლებ B-10) </t>
  </si>
  <si>
    <t>ბეტონის თვალამრიდების მოწყობა</t>
  </si>
  <si>
    <t>საფუძვლის ქვედა ფენის მოწყობა ქვიშა–ხრეშოვანი ნარევით, დატკეპნით</t>
  </si>
  <si>
    <t>საფუძვლის ზედა ფენის მოწყობა ფრ. ღორღით (0 - 40) მმ, დატკეპნით</t>
  </si>
  <si>
    <t>საფუძვლის ზედა ფენის მოწყობა ფრ. ღორღისა (70%) და ასფალტის გრანულატის ნარევით (30%)</t>
  </si>
  <si>
    <t xml:space="preserve">ნაწიბურების დამუშავება თხევადი ბიტუმით  (0,35–0,4 ლ/მ) </t>
  </si>
  <si>
    <t>ლ</t>
  </si>
  <si>
    <t>შემასწორებელი ფენის მოწყობა წვრილმარცვლოვანი ა/ბეტონით</t>
  </si>
  <si>
    <t>ტ</t>
  </si>
  <si>
    <t>საფარის ქვედა ფენის მოწყობა მსხვილმარცვლოვანი ა/ბეტონით საშ. სისქით 6 სმ.</t>
  </si>
  <si>
    <t>საფარის ქვედა ფენის მოწყობა მსხვილმარცვლოვანი ა/ბეტონით საშ. სისქით 7 სმ.</t>
  </si>
  <si>
    <t>არსებული საკომუნიკაციო ჭების მოხსნა და გატანა შემსყიდველის მიერ მითითებულ ადგილზე 20 კმ-მდე</t>
  </si>
  <si>
    <t>ც</t>
  </si>
  <si>
    <t>არსებული საკომუნიკაციო ჭების მოყვანა გზის ნიშნულზე ბეტონის (ბეტონის შრობის დამაჩქრებელი ქიმიური დანამატის გამოყენებით) საფუძველზე</t>
  </si>
  <si>
    <t>საფარის ზედა ფენის მოწყობა წვრილმარცვლოვანი ა/ბეტონით საშ. სისქით 4 სმ.</t>
  </si>
  <si>
    <t>საფარის ზედა ფენის მოწყობა წვრილმარცვლოვანი ა/ბეტონით საშ. სისქით 5 სმ.</t>
  </si>
  <si>
    <t>ტროტუარის საფარის მოწყობა ქვიშოვანი ა/ბეტონით სისქით 3 სმ</t>
  </si>
  <si>
    <t>ბეტონის ნაკეთობების (მ.შ. ს/კედელი, კიბე, პარაპეტი, არხი) მოწყობა/აღდგენა B-22,5 ბეტონით</t>
  </si>
  <si>
    <t>თვალამრიდების და სხვა ანალოგიური საგზაო ელემენტების გასწორება</t>
  </si>
  <si>
    <t xml:space="preserve">ა/ბეტონის საფარზე დაღვრილი ბეტონის მასის გაწმენდა და დატვირთვა ავტოთვითმცლელზე </t>
  </si>
  <si>
    <t>ბოძკინტების გასწორება</t>
  </si>
  <si>
    <t>ჯამი</t>
  </si>
  <si>
    <t>სულ</t>
  </si>
  <si>
    <t>ასფალტ-ბეტონის  დამუშავება მექანიზმებით  და დატვირთვა ავტოთვითმცლელზე</t>
  </si>
  <si>
    <t>საკომუნიკაციო ჭებზე ახალი გადახურვის ფილების მოწყობა  თუჯის მაღალი ხარისხის ჩარჩო ხუფით და მოყვანა გზის ნიშნულზე (ბეტონის შრობის დამაჩქარებელი ქიმიური დანამატის გამოყენებით)</t>
  </si>
  <si>
    <t>სათვალთვალო ჭის ჩარჩო-ხუფი თუჯის მაღალი ხარისხის  შეძენა-მონტაჟი (ესკიზის შესაბამისად)</t>
  </si>
  <si>
    <t>თუჯის ცხაურების  (შეცვლა ახლით ესკიზის შესაბამისად)</t>
  </si>
  <si>
    <t>საფარის ზედა ფენის მოწყობა წვრილმარცვლოვანი მოდიფიცირებული მკვრივი ა/ბეტონით ტიპი B მარკა II  (ადჰეზიური დანამატის გამოყენებით) სისქით 4 სმ</t>
  </si>
  <si>
    <t>საფარის ზედა ფენის მოწყობა წვრილმარცვლოვანი მოდიფიცირებული მკვრივი ა/ბეტონით ტიპი B მარკა II (ადჰეზიური დანამატის გამოყენებით) სისქით 5 სმ</t>
  </si>
  <si>
    <t>საფარის ზედა ფენის მოწყობა წვრილმარცვლოვანი მოდიფიცირებული მკვრივი ა/ბეტონით ტიპი A მარკა II  (ადჰეზიური დანამატის გამოყენებით) სისქით 4 სმ</t>
  </si>
  <si>
    <t>საფარის ზედა ფენის მოწყობა წვრილმარცვლოვანი მოდიფიცირებული მკვრივი ა/ბეტონით ტიპი A  მარკა II (ადჰეზიური დანამატის გამოყენებით) სისქით 5 სმ</t>
  </si>
  <si>
    <t xml:space="preserve">გეოტექსტილის მოწყობა </t>
  </si>
  <si>
    <t>ბეტონის ან კლდოვანი გრუნტის დამუშავება მექანიზმებით და დატვირთვა ავტოთვითმცლელზე</t>
  </si>
  <si>
    <t>მთლიანი ღირებულება</t>
  </si>
  <si>
    <t>განზომილების ერთეული</t>
  </si>
  <si>
    <t xml:space="preserve">დღგ </t>
  </si>
  <si>
    <t xml:space="preserve">გაუთვალისწინებელი ხარჯები </t>
  </si>
  <si>
    <t xml:space="preserve">საფარის ზედა ფენის მოწყობა A ტიპის ცხელი წვრილმარცვლოვანი ა/ბეტონით სისქით 5 სმ, მაღალი კლასის მოდიფიცირებული ბიტუმით </t>
  </si>
  <si>
    <t>ერთეულის ფასი</t>
  </si>
  <si>
    <t>დანართი N1</t>
  </si>
  <si>
    <t>თბილისის მასშტაბით არსებულ გზებზე ორმოული და პერიოდული შეკეთების სამუშაოების ხარჯთაღრიცხვა</t>
  </si>
  <si>
    <t>ზღვრული ერთეულის  ფასი</t>
  </si>
  <si>
    <r>
      <t>მ</t>
    </r>
    <r>
      <rPr>
        <vertAlign val="superscript"/>
        <sz val="10"/>
        <color theme="1"/>
        <rFont val="Sylfaen"/>
        <family val="1"/>
      </rPr>
      <t>2</t>
    </r>
  </si>
  <si>
    <r>
      <t>მ</t>
    </r>
    <r>
      <rPr>
        <vertAlign val="superscript"/>
        <sz val="10"/>
        <color theme="1"/>
        <rFont val="Sylfaen"/>
        <family val="1"/>
      </rPr>
      <t>3</t>
    </r>
  </si>
  <si>
    <r>
      <t>მ</t>
    </r>
    <r>
      <rPr>
        <vertAlign val="superscript"/>
        <sz val="10"/>
        <rFont val="Sylfaen"/>
        <family val="1"/>
      </rPr>
      <t>3</t>
    </r>
  </si>
  <si>
    <r>
      <t xml:space="preserve">ბეტონის (არანაკლებ B-22,5) ახალი ბორდიურის </t>
    </r>
    <r>
      <rPr>
        <b/>
        <sz val="10"/>
        <color indexed="8"/>
        <rFont val="Sylfaen"/>
        <family val="1"/>
      </rPr>
      <t xml:space="preserve"> </t>
    </r>
    <r>
      <rPr>
        <sz val="10"/>
        <color indexed="8"/>
        <rFont val="Sylfaen"/>
        <family val="1"/>
      </rPr>
      <t xml:space="preserve"> (15X30) მოწყობა ბეტონის (არანაკლებ B-10) საფუძველზე. </t>
    </r>
  </si>
  <si>
    <r>
      <t>ბიტუმის ემულსიის მოსხმა საფუძვლის ზედა ფენაზე (0,7ლ/მ</t>
    </r>
    <r>
      <rPr>
        <vertAlign val="superscript"/>
        <sz val="10"/>
        <color theme="1"/>
        <rFont val="Sylfaen"/>
        <family val="1"/>
      </rPr>
      <t>2</t>
    </r>
    <r>
      <rPr>
        <sz val="10"/>
        <color theme="1"/>
        <rFont val="Sylfaen"/>
        <family val="1"/>
      </rPr>
      <t>)</t>
    </r>
  </si>
  <si>
    <r>
      <t>ბიტუმის ემულსიის მოსხმა საფარის ქვედა ფენაზე (0,35ლ/მ</t>
    </r>
    <r>
      <rPr>
        <vertAlign val="superscript"/>
        <sz val="10"/>
        <color theme="1"/>
        <rFont val="Sylfaen"/>
        <family val="1"/>
      </rPr>
      <t>2</t>
    </r>
    <r>
      <rPr>
        <sz val="10"/>
        <color theme="1"/>
        <rFont val="Sylfaen"/>
        <family val="1"/>
      </rPr>
      <t>)</t>
    </r>
  </si>
  <si>
    <r>
      <t>მ</t>
    </r>
    <r>
      <rPr>
        <b/>
        <vertAlign val="superscript"/>
        <sz val="10"/>
        <color theme="1"/>
        <rFont val="Sylfaen"/>
        <family val="1"/>
      </rPr>
      <t>2</t>
    </r>
  </si>
  <si>
    <t>ზედნადები ხარჯები  - %</t>
  </si>
  <si>
    <t>მოგება   - %</t>
  </si>
  <si>
    <r>
      <t>შენიშვნა:
1.  პრეტენდენტის მიერ წარმოდგენილი ერთეულის ფასები არ უნდა აღემატებოდეს დანართი N1-ში მითითებული  შესაბამისი ერთეულის ზღვრული ფასების ოდენობას.                                                                                                                                                                                                                                                                                                                                                                               2.</t>
    </r>
    <r>
      <rPr>
        <b/>
        <sz val="10"/>
        <color theme="1"/>
        <rFont val="Sylfaen"/>
        <family val="1"/>
      </rPr>
      <t xml:space="preserve"> </t>
    </r>
    <r>
      <rPr>
        <b/>
        <sz val="10"/>
        <color rgb="FFFF0000"/>
        <rFont val="Sylfaen"/>
        <family val="1"/>
      </rPr>
      <t>ვაჭრობის შედეგად სატენდერო წინადადების ფასის კლების შემთხვევაში, პრეტენდენტის მიერ წარმოდგენილ ხარჯთაღრიცხვაში, თითოეული პოზიციის ერთეული ფასის კლება უნდა განხორციელდეს ზღვრული ერთეულის ფასებიდან, არანაკლებ, შესყიდვის სავარაუდო ღირებულებასა და პრეტენდენტის მიერ სისტემაში დაფიქსირებული საბოლოო ფასს შორის არსებული პროცენტული შემცირებით.</t>
    </r>
    <r>
      <rPr>
        <sz val="10"/>
        <color theme="1"/>
        <rFont val="Sylfaen"/>
        <family val="1"/>
      </rPr>
      <t xml:space="preserve">
3. პრეტენდენტის მიერ ხარჯთაღრიცხვა ატვირთული იქნას  MS Excel-ის ფორმატის ფაილის სახით, დანართი N1–ის მიხედვით. (ხარჯთაღრიცხვის  წარმოუდგენლობა ან/და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                                                                                                                                     4. </t>
    </r>
    <r>
      <rPr>
        <b/>
        <sz val="10"/>
        <color rgb="FFFF0000"/>
        <rFont val="Sylfaen"/>
        <family val="1"/>
      </rPr>
      <t>პრედენდენტმა სატენდერო წინადადებაში ზედნადები ხარჯების და მოგების განსაზღვრისას უნდა იხელმძღვანელოს 2014 წლის 14 იანვრის საქართველოს მთავრობის N55 დადგენილებით გათვალისწინებული საწყისი სავარაუდო ღირებულების დასადგენად, საერთო სამშენებლო, სამონტაჟო და სპეციალური სამშენებლო სამუშაოების ზედნადები ხარჯებისთვის და ყველა სახის სამუშაოზე გეგმიური მოგებისთვის დადგენილი არაუმეტეს ზღვრული ნორმის ოდენობის შესაბამისად.</t>
    </r>
    <r>
      <rPr>
        <sz val="10"/>
        <color theme="1"/>
        <rFont val="Sylfaen"/>
        <family val="1"/>
      </rPr>
      <t xml:space="preserve">
5. გაუთვალისიწნებელი ხარჯი (3%) არის უცვლელი.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</si>
</sst>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4"/>
      <color theme="1"/>
      <name val="Sylfaen"/>
      <family val="1"/>
    </font>
    <font>
      <b/>
      <sz val="14"/>
      <color theme="1"/>
      <name val="Sylfaen"/>
      <family val="1"/>
    </font>
    <font>
      <sz val="12"/>
      <color theme="1"/>
      <name val="Sylfaen"/>
      <family val="1"/>
    </font>
    <font>
      <sz val="10"/>
      <color theme="1"/>
      <name val="Calibri"/>
      <family val="2"/>
      <scheme val="minor"/>
    </font>
    <font>
      <b/>
      <sz val="10"/>
      <color rgb="FFFF0000"/>
      <name val="Calibri"/>
      <family val="2"/>
      <scheme val="minor"/>
    </font>
    <font>
      <b/>
      <sz val="10"/>
      <color theme="1"/>
      <name val="Calibri"/>
      <family val="2"/>
      <scheme val="minor"/>
    </font>
    <font>
      <sz val="10"/>
      <color theme="1"/>
      <name val="AcadNusx"/>
    </font>
    <font>
      <sz val="10"/>
      <color theme="1"/>
      <name val="Calibri"/>
      <family val="2"/>
      <charset val="204"/>
      <scheme val="minor"/>
    </font>
    <font>
      <b/>
      <sz val="10"/>
      <color theme="1"/>
      <name val="Calibri"/>
      <family val="2"/>
      <charset val="204"/>
      <scheme val="minor"/>
    </font>
    <font>
      <sz val="10"/>
      <color theme="1"/>
      <name val="Sylfaen"/>
      <family val="1"/>
    </font>
    <font>
      <vertAlign val="superscript"/>
      <sz val="10"/>
      <color theme="1"/>
      <name val="Sylfaen"/>
      <family val="1"/>
    </font>
    <font>
      <sz val="10"/>
      <name val="Sylfaen"/>
      <family val="1"/>
    </font>
    <font>
      <vertAlign val="superscript"/>
      <sz val="10"/>
      <name val="Sylfaen"/>
      <family val="1"/>
    </font>
    <font>
      <b/>
      <sz val="10"/>
      <color indexed="8"/>
      <name val="Sylfaen"/>
      <family val="1"/>
    </font>
    <font>
      <sz val="10"/>
      <color indexed="8"/>
      <name val="Sylfaen"/>
      <family val="1"/>
    </font>
    <font>
      <b/>
      <vertAlign val="superscript"/>
      <sz val="10"/>
      <color theme="1"/>
      <name val="Sylfaen"/>
      <family val="1"/>
    </font>
    <font>
      <b/>
      <sz val="10"/>
      <name val="Sylfaen"/>
      <family val="1"/>
    </font>
    <font>
      <b/>
      <sz val="10"/>
      <color rgb="FFFF0000"/>
      <name val="Sylfaen"/>
      <family val="1"/>
    </font>
    <font>
      <b/>
      <sz val="10"/>
      <color theme="1"/>
      <name val="Sylfaen"/>
      <family val="1"/>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2" borderId="0" xfId="0" applyFont="1" applyFill="1"/>
    <xf numFmtId="0" fontId="3" fillId="2" borderId="0" xfId="0" applyFont="1" applyFill="1" applyAlignment="1">
      <alignment vertical="center" wrapText="1"/>
    </xf>
    <xf numFmtId="0" fontId="3" fillId="2" borderId="0" xfId="0" applyFont="1" applyFill="1" applyAlignment="1">
      <alignment wrapText="1"/>
    </xf>
    <xf numFmtId="0" fontId="2" fillId="2" borderId="0" xfId="0" applyNumberFormat="1" applyFont="1" applyFill="1"/>
    <xf numFmtId="4" fontId="4" fillId="0" borderId="0" xfId="0" applyNumberFormat="1" applyFont="1" applyAlignment="1">
      <alignment horizontal="center" vertical="center"/>
    </xf>
    <xf numFmtId="0" fontId="5" fillId="2" borderId="0" xfId="0" applyFont="1" applyFill="1"/>
    <xf numFmtId="0" fontId="6" fillId="2" borderId="0" xfId="0" applyFont="1" applyFill="1" applyAlignment="1">
      <alignment horizont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textRotation="90" wrapText="1"/>
    </xf>
    <xf numFmtId="0" fontId="10"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vertical="center" wrapText="1"/>
    </xf>
    <xf numFmtId="9" fontId="16" fillId="2" borderId="1" xfId="1" applyFont="1" applyFill="1" applyBorder="1" applyAlignment="1">
      <alignment horizontal="center" vertical="center" wrapText="1"/>
    </xf>
    <xf numFmtId="9" fontId="16" fillId="2" borderId="1" xfId="1"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11" fillId="2"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tabSelected="1" topLeftCell="A25" zoomScaleNormal="100" zoomScaleSheetLayoutView="77" workbookViewId="0">
      <selection activeCell="A59" sqref="A59:G59"/>
    </sheetView>
  </sheetViews>
  <sheetFormatPr defaultColWidth="9.140625" defaultRowHeight="19.5" x14ac:dyDescent="0.35"/>
  <cols>
    <col min="1" max="1" width="3.5703125" style="1" customWidth="1"/>
    <col min="2" max="2" width="87" style="1" customWidth="1"/>
    <col min="3" max="3" width="8.85546875" style="1" customWidth="1"/>
    <col min="4" max="7" width="14.42578125" style="1" customWidth="1"/>
    <col min="8" max="16384" width="9.140625" style="1"/>
  </cols>
  <sheetData>
    <row r="1" spans="1:7" ht="23.25" customHeight="1" x14ac:dyDescent="0.35">
      <c r="A1" s="6"/>
      <c r="B1" s="6"/>
      <c r="C1" s="6"/>
      <c r="D1" s="6"/>
      <c r="E1" s="6"/>
      <c r="F1" s="6"/>
      <c r="G1" s="7" t="s">
        <v>55</v>
      </c>
    </row>
    <row r="2" spans="1:7" ht="36.75" customHeight="1" x14ac:dyDescent="0.35">
      <c r="A2" s="27" t="s">
        <v>56</v>
      </c>
      <c r="B2" s="27"/>
      <c r="C2" s="27"/>
      <c r="D2" s="27"/>
      <c r="E2" s="27"/>
      <c r="F2" s="27"/>
      <c r="G2" s="27"/>
    </row>
    <row r="3" spans="1:7" s="3" customFormat="1" ht="111.75" customHeight="1" x14ac:dyDescent="0.35">
      <c r="A3" s="8" t="s">
        <v>0</v>
      </c>
      <c r="B3" s="9" t="s">
        <v>1</v>
      </c>
      <c r="C3" s="10" t="s">
        <v>50</v>
      </c>
      <c r="D3" s="10" t="s">
        <v>2</v>
      </c>
      <c r="E3" s="10" t="s">
        <v>57</v>
      </c>
      <c r="F3" s="10" t="s">
        <v>54</v>
      </c>
      <c r="G3" s="10" t="s">
        <v>49</v>
      </c>
    </row>
    <row r="4" spans="1:7" s="4" customFormat="1" x14ac:dyDescent="0.35">
      <c r="A4" s="11">
        <v>1</v>
      </c>
      <c r="B4" s="11">
        <v>2</v>
      </c>
      <c r="C4" s="11">
        <v>3</v>
      </c>
      <c r="D4" s="11">
        <v>4</v>
      </c>
      <c r="E4" s="11">
        <v>5</v>
      </c>
      <c r="F4" s="11">
        <v>6</v>
      </c>
      <c r="G4" s="12">
        <v>7</v>
      </c>
    </row>
    <row r="5" spans="1:7" ht="30" x14ac:dyDescent="0.35">
      <c r="A5" s="13">
        <v>1</v>
      </c>
      <c r="B5" s="14" t="s">
        <v>3</v>
      </c>
      <c r="C5" s="13" t="s">
        <v>58</v>
      </c>
      <c r="D5" s="15">
        <v>4600</v>
      </c>
      <c r="E5" s="15">
        <v>3.72</v>
      </c>
      <c r="F5" s="15"/>
      <c r="G5" s="15">
        <f>F5*D5</f>
        <v>0</v>
      </c>
    </row>
    <row r="6" spans="1:7" ht="45" x14ac:dyDescent="0.35">
      <c r="A6" s="13">
        <v>2</v>
      </c>
      <c r="B6" s="14" t="s">
        <v>4</v>
      </c>
      <c r="C6" s="13" t="s">
        <v>58</v>
      </c>
      <c r="D6" s="15">
        <v>4600</v>
      </c>
      <c r="E6" s="15">
        <v>6</v>
      </c>
      <c r="F6" s="15"/>
      <c r="G6" s="15">
        <f t="shared" ref="G6:G48" si="0">F6*D6</f>
        <v>0</v>
      </c>
    </row>
    <row r="7" spans="1:7" ht="30" x14ac:dyDescent="0.35">
      <c r="A7" s="13">
        <v>3</v>
      </c>
      <c r="B7" s="14" t="s">
        <v>5</v>
      </c>
      <c r="C7" s="13" t="s">
        <v>59</v>
      </c>
      <c r="D7" s="15">
        <v>1000</v>
      </c>
      <c r="E7" s="15">
        <v>20.399999999999999</v>
      </c>
      <c r="F7" s="15"/>
      <c r="G7" s="15">
        <f t="shared" si="0"/>
        <v>0</v>
      </c>
    </row>
    <row r="8" spans="1:7" x14ac:dyDescent="0.35">
      <c r="A8" s="13">
        <v>4</v>
      </c>
      <c r="B8" s="14" t="s">
        <v>6</v>
      </c>
      <c r="C8" s="13" t="s">
        <v>7</v>
      </c>
      <c r="D8" s="15">
        <v>1000</v>
      </c>
      <c r="E8" s="15">
        <v>6.8999999999999995</v>
      </c>
      <c r="F8" s="15"/>
      <c r="G8" s="15">
        <f t="shared" si="0"/>
        <v>0</v>
      </c>
    </row>
    <row r="9" spans="1:7" ht="30" x14ac:dyDescent="0.35">
      <c r="A9" s="13">
        <v>5</v>
      </c>
      <c r="B9" s="14" t="s">
        <v>8</v>
      </c>
      <c r="C9" s="13" t="s">
        <v>59</v>
      </c>
      <c r="D9" s="15">
        <v>700</v>
      </c>
      <c r="E9" s="15">
        <v>8.5</v>
      </c>
      <c r="F9" s="15"/>
      <c r="G9" s="15">
        <f t="shared" si="0"/>
        <v>0</v>
      </c>
    </row>
    <row r="10" spans="1:7" x14ac:dyDescent="0.35">
      <c r="A10" s="13">
        <v>6</v>
      </c>
      <c r="B10" s="14" t="s">
        <v>9</v>
      </c>
      <c r="C10" s="13" t="s">
        <v>59</v>
      </c>
      <c r="D10" s="15">
        <v>500</v>
      </c>
      <c r="E10" s="15">
        <v>19.2</v>
      </c>
      <c r="F10" s="15"/>
      <c r="G10" s="15">
        <f t="shared" si="0"/>
        <v>0</v>
      </c>
    </row>
    <row r="11" spans="1:7" x14ac:dyDescent="0.35">
      <c r="A11" s="13">
        <v>7</v>
      </c>
      <c r="B11" s="14" t="s">
        <v>10</v>
      </c>
      <c r="C11" s="13" t="s">
        <v>59</v>
      </c>
      <c r="D11" s="15">
        <v>200</v>
      </c>
      <c r="E11" s="15">
        <v>25.25</v>
      </c>
      <c r="F11" s="15"/>
      <c r="G11" s="15">
        <f t="shared" si="0"/>
        <v>0</v>
      </c>
    </row>
    <row r="12" spans="1:7" ht="30" x14ac:dyDescent="0.35">
      <c r="A12" s="13">
        <v>8</v>
      </c>
      <c r="B12" s="16" t="s">
        <v>48</v>
      </c>
      <c r="C12" s="17" t="s">
        <v>60</v>
      </c>
      <c r="D12" s="15">
        <v>200</v>
      </c>
      <c r="E12" s="15">
        <v>25.7</v>
      </c>
      <c r="F12" s="15"/>
      <c r="G12" s="15">
        <f t="shared" si="0"/>
        <v>0</v>
      </c>
    </row>
    <row r="13" spans="1:7" x14ac:dyDescent="0.35">
      <c r="A13" s="13">
        <v>9</v>
      </c>
      <c r="B13" s="14" t="s">
        <v>39</v>
      </c>
      <c r="C13" s="13" t="s">
        <v>59</v>
      </c>
      <c r="D13" s="15">
        <v>500</v>
      </c>
      <c r="E13" s="15">
        <v>15.2</v>
      </c>
      <c r="F13" s="15"/>
      <c r="G13" s="15">
        <f t="shared" si="0"/>
        <v>0</v>
      </c>
    </row>
    <row r="14" spans="1:7" x14ac:dyDescent="0.35">
      <c r="A14" s="13">
        <v>10</v>
      </c>
      <c r="B14" s="14" t="s">
        <v>11</v>
      </c>
      <c r="C14" s="13" t="s">
        <v>59</v>
      </c>
      <c r="D14" s="15">
        <v>700</v>
      </c>
      <c r="E14" s="15">
        <v>21.6</v>
      </c>
      <c r="F14" s="15"/>
      <c r="G14" s="15">
        <f t="shared" si="0"/>
        <v>0</v>
      </c>
    </row>
    <row r="15" spans="1:7" ht="30" x14ac:dyDescent="0.35">
      <c r="A15" s="13">
        <v>11</v>
      </c>
      <c r="B15" s="14" t="s">
        <v>12</v>
      </c>
      <c r="C15" s="13" t="s">
        <v>7</v>
      </c>
      <c r="D15" s="15">
        <v>500</v>
      </c>
      <c r="E15" s="15">
        <v>24</v>
      </c>
      <c r="F15" s="15"/>
      <c r="G15" s="15">
        <f t="shared" si="0"/>
        <v>0</v>
      </c>
    </row>
    <row r="16" spans="1:7" x14ac:dyDescent="0.35">
      <c r="A16" s="13">
        <v>12</v>
      </c>
      <c r="B16" s="14" t="s">
        <v>13</v>
      </c>
      <c r="C16" s="13" t="s">
        <v>7</v>
      </c>
      <c r="D16" s="15">
        <v>500</v>
      </c>
      <c r="E16" s="15">
        <v>70</v>
      </c>
      <c r="F16" s="15"/>
      <c r="G16" s="15">
        <f t="shared" si="0"/>
        <v>0</v>
      </c>
    </row>
    <row r="17" spans="1:7" ht="30" x14ac:dyDescent="0.35">
      <c r="A17" s="13">
        <v>13</v>
      </c>
      <c r="B17" s="14" t="s">
        <v>61</v>
      </c>
      <c r="C17" s="13" t="s">
        <v>7</v>
      </c>
      <c r="D17" s="15">
        <v>500</v>
      </c>
      <c r="E17" s="15">
        <v>39</v>
      </c>
      <c r="F17" s="15"/>
      <c r="G17" s="15">
        <f t="shared" si="0"/>
        <v>0</v>
      </c>
    </row>
    <row r="18" spans="1:7" x14ac:dyDescent="0.35">
      <c r="A18" s="13">
        <v>14</v>
      </c>
      <c r="B18" s="14" t="s">
        <v>14</v>
      </c>
      <c r="C18" s="13" t="s">
        <v>7</v>
      </c>
      <c r="D18" s="15">
        <v>500</v>
      </c>
      <c r="E18" s="15">
        <v>44</v>
      </c>
      <c r="F18" s="15"/>
      <c r="G18" s="15">
        <f t="shared" si="0"/>
        <v>0</v>
      </c>
    </row>
    <row r="19" spans="1:7" ht="30" x14ac:dyDescent="0.35">
      <c r="A19" s="13">
        <v>15</v>
      </c>
      <c r="B19" s="14" t="s">
        <v>15</v>
      </c>
      <c r="C19" s="13" t="s">
        <v>7</v>
      </c>
      <c r="D19" s="15">
        <v>500</v>
      </c>
      <c r="E19" s="15">
        <v>29.2</v>
      </c>
      <c r="F19" s="15"/>
      <c r="G19" s="15">
        <f t="shared" si="0"/>
        <v>0</v>
      </c>
    </row>
    <row r="20" spans="1:7" ht="30" x14ac:dyDescent="0.35">
      <c r="A20" s="13">
        <v>16</v>
      </c>
      <c r="B20" s="14" t="s">
        <v>16</v>
      </c>
      <c r="C20" s="13" t="s">
        <v>7</v>
      </c>
      <c r="D20" s="15">
        <v>300</v>
      </c>
      <c r="E20" s="15">
        <v>82</v>
      </c>
      <c r="F20" s="15"/>
      <c r="G20" s="15">
        <f t="shared" si="0"/>
        <v>0</v>
      </c>
    </row>
    <row r="21" spans="1:7" x14ac:dyDescent="0.35">
      <c r="A21" s="13">
        <v>17</v>
      </c>
      <c r="B21" s="14" t="s">
        <v>17</v>
      </c>
      <c r="C21" s="13" t="s">
        <v>7</v>
      </c>
      <c r="D21" s="15">
        <v>200</v>
      </c>
      <c r="E21" s="15">
        <v>117</v>
      </c>
      <c r="F21" s="15"/>
      <c r="G21" s="15">
        <f t="shared" si="0"/>
        <v>0</v>
      </c>
    </row>
    <row r="22" spans="1:7" x14ac:dyDescent="0.35">
      <c r="A22" s="13">
        <v>18</v>
      </c>
      <c r="B22" s="14" t="s">
        <v>47</v>
      </c>
      <c r="C22" s="13" t="s">
        <v>58</v>
      </c>
      <c r="D22" s="15">
        <v>1000</v>
      </c>
      <c r="E22" s="15">
        <v>8.5</v>
      </c>
      <c r="F22" s="15"/>
      <c r="G22" s="15">
        <f t="shared" si="0"/>
        <v>0</v>
      </c>
    </row>
    <row r="23" spans="1:7" x14ac:dyDescent="0.35">
      <c r="A23" s="13">
        <v>19</v>
      </c>
      <c r="B23" s="14" t="s">
        <v>18</v>
      </c>
      <c r="C23" s="13" t="s">
        <v>59</v>
      </c>
      <c r="D23" s="15">
        <v>600</v>
      </c>
      <c r="E23" s="15">
        <v>35</v>
      </c>
      <c r="F23" s="15"/>
      <c r="G23" s="15">
        <f t="shared" si="0"/>
        <v>0</v>
      </c>
    </row>
    <row r="24" spans="1:7" x14ac:dyDescent="0.35">
      <c r="A24" s="13">
        <v>20</v>
      </c>
      <c r="B24" s="14" t="s">
        <v>19</v>
      </c>
      <c r="C24" s="13" t="s">
        <v>59</v>
      </c>
      <c r="D24" s="15">
        <v>600</v>
      </c>
      <c r="E24" s="15">
        <v>44</v>
      </c>
      <c r="F24" s="15"/>
      <c r="G24" s="15">
        <f t="shared" si="0"/>
        <v>0</v>
      </c>
    </row>
    <row r="25" spans="1:7" ht="30" x14ac:dyDescent="0.35">
      <c r="A25" s="13">
        <v>21</v>
      </c>
      <c r="B25" s="14" t="s">
        <v>20</v>
      </c>
      <c r="C25" s="13" t="s">
        <v>59</v>
      </c>
      <c r="D25" s="15">
        <v>600</v>
      </c>
      <c r="E25" s="15">
        <v>27</v>
      </c>
      <c r="F25" s="15"/>
      <c r="G25" s="15">
        <f t="shared" si="0"/>
        <v>0</v>
      </c>
    </row>
    <row r="26" spans="1:7" x14ac:dyDescent="0.35">
      <c r="A26" s="13">
        <v>22</v>
      </c>
      <c r="B26" s="14" t="s">
        <v>21</v>
      </c>
      <c r="C26" s="13" t="s">
        <v>22</v>
      </c>
      <c r="D26" s="15">
        <v>1490</v>
      </c>
      <c r="E26" s="15">
        <v>3.2</v>
      </c>
      <c r="F26" s="15"/>
      <c r="G26" s="15">
        <f t="shared" si="0"/>
        <v>0</v>
      </c>
    </row>
    <row r="27" spans="1:7" x14ac:dyDescent="0.35">
      <c r="A27" s="13">
        <v>23</v>
      </c>
      <c r="B27" s="14" t="s">
        <v>62</v>
      </c>
      <c r="C27" s="13" t="s">
        <v>22</v>
      </c>
      <c r="D27" s="15">
        <v>1490</v>
      </c>
      <c r="E27" s="15">
        <v>2.4500000000000002</v>
      </c>
      <c r="F27" s="15"/>
      <c r="G27" s="15">
        <f t="shared" si="0"/>
        <v>0</v>
      </c>
    </row>
    <row r="28" spans="1:7" x14ac:dyDescent="0.35">
      <c r="A28" s="13">
        <v>24</v>
      </c>
      <c r="B28" s="14" t="s">
        <v>63</v>
      </c>
      <c r="C28" s="13" t="s">
        <v>22</v>
      </c>
      <c r="D28" s="15">
        <v>1490.06</v>
      </c>
      <c r="E28" s="15">
        <v>2.4500000000000002</v>
      </c>
      <c r="F28" s="15"/>
      <c r="G28" s="15">
        <f t="shared" si="0"/>
        <v>0</v>
      </c>
    </row>
    <row r="29" spans="1:7" x14ac:dyDescent="0.35">
      <c r="A29" s="13">
        <v>25</v>
      </c>
      <c r="B29" s="14" t="s">
        <v>23</v>
      </c>
      <c r="C29" s="13" t="s">
        <v>24</v>
      </c>
      <c r="D29" s="15">
        <v>400</v>
      </c>
      <c r="E29" s="15">
        <v>207</v>
      </c>
      <c r="F29" s="15"/>
      <c r="G29" s="15">
        <f t="shared" si="0"/>
        <v>0</v>
      </c>
    </row>
    <row r="30" spans="1:7" x14ac:dyDescent="0.35">
      <c r="A30" s="13">
        <v>26</v>
      </c>
      <c r="B30" s="14" t="s">
        <v>25</v>
      </c>
      <c r="C30" s="13" t="s">
        <v>64</v>
      </c>
      <c r="D30" s="15">
        <v>1200</v>
      </c>
      <c r="E30" s="15">
        <v>25.5</v>
      </c>
      <c r="F30" s="15"/>
      <c r="G30" s="15">
        <f t="shared" si="0"/>
        <v>0</v>
      </c>
    </row>
    <row r="31" spans="1:7" x14ac:dyDescent="0.35">
      <c r="A31" s="13">
        <v>27</v>
      </c>
      <c r="B31" s="14" t="s">
        <v>26</v>
      </c>
      <c r="C31" s="13" t="s">
        <v>64</v>
      </c>
      <c r="D31" s="15">
        <v>1200</v>
      </c>
      <c r="E31" s="15">
        <v>29</v>
      </c>
      <c r="F31" s="15"/>
      <c r="G31" s="15">
        <f t="shared" si="0"/>
        <v>0</v>
      </c>
    </row>
    <row r="32" spans="1:7" ht="30" x14ac:dyDescent="0.35">
      <c r="A32" s="13">
        <v>28</v>
      </c>
      <c r="B32" s="14" t="s">
        <v>43</v>
      </c>
      <c r="C32" s="13" t="s">
        <v>58</v>
      </c>
      <c r="D32" s="15">
        <v>1200</v>
      </c>
      <c r="E32" s="15">
        <v>20.95</v>
      </c>
      <c r="F32" s="15"/>
      <c r="G32" s="15">
        <f t="shared" si="0"/>
        <v>0</v>
      </c>
    </row>
    <row r="33" spans="1:7" ht="30" x14ac:dyDescent="0.35">
      <c r="A33" s="13">
        <v>29</v>
      </c>
      <c r="B33" s="14" t="s">
        <v>44</v>
      </c>
      <c r="C33" s="13" t="s">
        <v>58</v>
      </c>
      <c r="D33" s="15">
        <v>1200</v>
      </c>
      <c r="E33" s="15">
        <v>25</v>
      </c>
      <c r="F33" s="15"/>
      <c r="G33" s="15">
        <f t="shared" si="0"/>
        <v>0</v>
      </c>
    </row>
    <row r="34" spans="1:7" ht="30" x14ac:dyDescent="0.35">
      <c r="A34" s="13">
        <v>30</v>
      </c>
      <c r="B34" s="14" t="s">
        <v>45</v>
      </c>
      <c r="C34" s="18" t="s">
        <v>58</v>
      </c>
      <c r="D34" s="15">
        <v>1200</v>
      </c>
      <c r="E34" s="15">
        <v>21.5</v>
      </c>
      <c r="F34" s="15"/>
      <c r="G34" s="15">
        <f t="shared" si="0"/>
        <v>0</v>
      </c>
    </row>
    <row r="35" spans="1:7" ht="30" x14ac:dyDescent="0.35">
      <c r="A35" s="13">
        <v>31</v>
      </c>
      <c r="B35" s="14" t="s">
        <v>46</v>
      </c>
      <c r="C35" s="18" t="s">
        <v>58</v>
      </c>
      <c r="D35" s="15">
        <v>1200</v>
      </c>
      <c r="E35" s="15">
        <v>26</v>
      </c>
      <c r="F35" s="15"/>
      <c r="G35" s="15">
        <f t="shared" si="0"/>
        <v>0</v>
      </c>
    </row>
    <row r="36" spans="1:7" ht="30" x14ac:dyDescent="0.35">
      <c r="A36" s="13">
        <v>32</v>
      </c>
      <c r="B36" s="14" t="s">
        <v>53</v>
      </c>
      <c r="C36" s="18" t="s">
        <v>58</v>
      </c>
      <c r="D36" s="15">
        <v>2700</v>
      </c>
      <c r="E36" s="15">
        <v>32</v>
      </c>
      <c r="F36" s="15"/>
      <c r="G36" s="15">
        <f t="shared" si="0"/>
        <v>0</v>
      </c>
    </row>
    <row r="37" spans="1:7" ht="30" x14ac:dyDescent="0.35">
      <c r="A37" s="13">
        <v>33</v>
      </c>
      <c r="B37" s="14" t="s">
        <v>27</v>
      </c>
      <c r="C37" s="13" t="s">
        <v>28</v>
      </c>
      <c r="D37" s="15">
        <v>100</v>
      </c>
      <c r="E37" s="15">
        <v>30.5</v>
      </c>
      <c r="F37" s="15"/>
      <c r="G37" s="15">
        <f t="shared" si="0"/>
        <v>0</v>
      </c>
    </row>
    <row r="38" spans="1:7" ht="30" x14ac:dyDescent="0.35">
      <c r="A38" s="13">
        <v>34</v>
      </c>
      <c r="B38" s="14" t="s">
        <v>41</v>
      </c>
      <c r="C38" s="13" t="s">
        <v>28</v>
      </c>
      <c r="D38" s="15">
        <v>50</v>
      </c>
      <c r="E38" s="15">
        <v>705</v>
      </c>
      <c r="F38" s="15"/>
      <c r="G38" s="15">
        <f t="shared" si="0"/>
        <v>0</v>
      </c>
    </row>
    <row r="39" spans="1:7" ht="45" x14ac:dyDescent="0.35">
      <c r="A39" s="13">
        <v>35</v>
      </c>
      <c r="B39" s="14" t="s">
        <v>40</v>
      </c>
      <c r="C39" s="13" t="s">
        <v>28</v>
      </c>
      <c r="D39" s="15">
        <v>15</v>
      </c>
      <c r="E39" s="15">
        <v>770</v>
      </c>
      <c r="F39" s="15"/>
      <c r="G39" s="15">
        <f t="shared" si="0"/>
        <v>0</v>
      </c>
    </row>
    <row r="40" spans="1:7" x14ac:dyDescent="0.35">
      <c r="A40" s="13">
        <v>36</v>
      </c>
      <c r="B40" s="19" t="s">
        <v>42</v>
      </c>
      <c r="C40" s="18" t="s">
        <v>28</v>
      </c>
      <c r="D40" s="15">
        <v>25</v>
      </c>
      <c r="E40" s="15">
        <v>631</v>
      </c>
      <c r="F40" s="15"/>
      <c r="G40" s="15">
        <f t="shared" si="0"/>
        <v>0</v>
      </c>
    </row>
    <row r="41" spans="1:7" ht="30" x14ac:dyDescent="0.35">
      <c r="A41" s="13">
        <v>37</v>
      </c>
      <c r="B41" s="14" t="s">
        <v>29</v>
      </c>
      <c r="C41" s="13" t="s">
        <v>28</v>
      </c>
      <c r="D41" s="15">
        <v>100</v>
      </c>
      <c r="E41" s="15">
        <v>111</v>
      </c>
      <c r="F41" s="15"/>
      <c r="G41" s="15">
        <f t="shared" si="0"/>
        <v>0</v>
      </c>
    </row>
    <row r="42" spans="1:7" x14ac:dyDescent="0.35">
      <c r="A42" s="13">
        <v>38</v>
      </c>
      <c r="B42" s="14" t="s">
        <v>30</v>
      </c>
      <c r="C42" s="13" t="s">
        <v>64</v>
      </c>
      <c r="D42" s="15">
        <v>2550</v>
      </c>
      <c r="E42" s="15">
        <v>20.5</v>
      </c>
      <c r="F42" s="15"/>
      <c r="G42" s="15">
        <f t="shared" si="0"/>
        <v>0</v>
      </c>
    </row>
    <row r="43" spans="1:7" x14ac:dyDescent="0.35">
      <c r="A43" s="13">
        <v>39</v>
      </c>
      <c r="B43" s="14" t="s">
        <v>31</v>
      </c>
      <c r="C43" s="13" t="s">
        <v>64</v>
      </c>
      <c r="D43" s="15">
        <v>7000</v>
      </c>
      <c r="E43" s="15">
        <v>24.9</v>
      </c>
      <c r="F43" s="15"/>
      <c r="G43" s="15">
        <f t="shared" si="0"/>
        <v>0</v>
      </c>
    </row>
    <row r="44" spans="1:7" x14ac:dyDescent="0.35">
      <c r="A44" s="13">
        <v>40</v>
      </c>
      <c r="B44" s="19" t="s">
        <v>32</v>
      </c>
      <c r="C44" s="13" t="s">
        <v>64</v>
      </c>
      <c r="D44" s="15">
        <v>850</v>
      </c>
      <c r="E44" s="15">
        <v>15.9</v>
      </c>
      <c r="F44" s="15"/>
      <c r="G44" s="15">
        <f t="shared" si="0"/>
        <v>0</v>
      </c>
    </row>
    <row r="45" spans="1:7" x14ac:dyDescent="0.35">
      <c r="A45" s="13">
        <v>41</v>
      </c>
      <c r="B45" s="14" t="s">
        <v>33</v>
      </c>
      <c r="C45" s="13" t="s">
        <v>59</v>
      </c>
      <c r="D45" s="15">
        <v>50</v>
      </c>
      <c r="E45" s="15">
        <v>322</v>
      </c>
      <c r="F45" s="15"/>
      <c r="G45" s="15">
        <f t="shared" si="0"/>
        <v>0</v>
      </c>
    </row>
    <row r="46" spans="1:7" x14ac:dyDescent="0.35">
      <c r="A46" s="13">
        <v>42</v>
      </c>
      <c r="B46" s="14" t="s">
        <v>34</v>
      </c>
      <c r="C46" s="13" t="s">
        <v>7</v>
      </c>
      <c r="D46" s="15">
        <v>60</v>
      </c>
      <c r="E46" s="15">
        <v>27.75</v>
      </c>
      <c r="F46" s="15"/>
      <c r="G46" s="15">
        <f t="shared" si="0"/>
        <v>0</v>
      </c>
    </row>
    <row r="47" spans="1:7" x14ac:dyDescent="0.35">
      <c r="A47" s="13">
        <v>43</v>
      </c>
      <c r="B47" s="14" t="s">
        <v>35</v>
      </c>
      <c r="C47" s="13" t="s">
        <v>59</v>
      </c>
      <c r="D47" s="15">
        <v>27.27</v>
      </c>
      <c r="E47" s="15">
        <v>26.9</v>
      </c>
      <c r="F47" s="15"/>
      <c r="G47" s="15">
        <f t="shared" si="0"/>
        <v>0</v>
      </c>
    </row>
    <row r="48" spans="1:7" x14ac:dyDescent="0.35">
      <c r="A48" s="13">
        <v>44</v>
      </c>
      <c r="B48" s="14" t="s">
        <v>36</v>
      </c>
      <c r="C48" s="13" t="s">
        <v>28</v>
      </c>
      <c r="D48" s="15">
        <v>35</v>
      </c>
      <c r="E48" s="15">
        <v>24</v>
      </c>
      <c r="F48" s="15"/>
      <c r="G48" s="15">
        <f t="shared" si="0"/>
        <v>0</v>
      </c>
    </row>
    <row r="49" spans="1:7" x14ac:dyDescent="0.35">
      <c r="A49" s="20"/>
      <c r="B49" s="20" t="s">
        <v>37</v>
      </c>
      <c r="C49" s="20"/>
      <c r="D49" s="21"/>
      <c r="E49" s="15"/>
      <c r="F49" s="15"/>
      <c r="G49" s="15">
        <f>SUM(G5:G48)</f>
        <v>0</v>
      </c>
    </row>
    <row r="50" spans="1:7" x14ac:dyDescent="0.35">
      <c r="A50" s="20"/>
      <c r="B50" s="22" t="s">
        <v>65</v>
      </c>
      <c r="C50" s="23"/>
      <c r="D50" s="21"/>
      <c r="E50" s="15"/>
      <c r="F50" s="15"/>
      <c r="G50" s="15">
        <f>G49*C50</f>
        <v>0</v>
      </c>
    </row>
    <row r="51" spans="1:7" x14ac:dyDescent="0.35">
      <c r="A51" s="20"/>
      <c r="B51" s="22" t="s">
        <v>37</v>
      </c>
      <c r="C51" s="20"/>
      <c r="D51" s="21"/>
      <c r="E51" s="15"/>
      <c r="F51" s="15"/>
      <c r="G51" s="15">
        <f>G49+G50</f>
        <v>0</v>
      </c>
    </row>
    <row r="52" spans="1:7" x14ac:dyDescent="0.35">
      <c r="A52" s="22"/>
      <c r="B52" s="22" t="s">
        <v>66</v>
      </c>
      <c r="C52" s="24"/>
      <c r="D52" s="25"/>
      <c r="E52" s="15"/>
      <c r="F52" s="15"/>
      <c r="G52" s="15">
        <f>G51*C52</f>
        <v>0</v>
      </c>
    </row>
    <row r="53" spans="1:7" x14ac:dyDescent="0.35">
      <c r="A53" s="22"/>
      <c r="B53" s="22" t="s">
        <v>37</v>
      </c>
      <c r="C53" s="22"/>
      <c r="D53" s="25"/>
      <c r="E53" s="15"/>
      <c r="F53" s="15"/>
      <c r="G53" s="15">
        <f>G51+G52</f>
        <v>0</v>
      </c>
    </row>
    <row r="54" spans="1:7" x14ac:dyDescent="0.35">
      <c r="A54" s="22"/>
      <c r="B54" s="22" t="s">
        <v>52</v>
      </c>
      <c r="C54" s="23">
        <v>0.03</v>
      </c>
      <c r="D54" s="25"/>
      <c r="E54" s="15"/>
      <c r="F54" s="15"/>
      <c r="G54" s="15">
        <f>G53*C54</f>
        <v>0</v>
      </c>
    </row>
    <row r="55" spans="1:7" x14ac:dyDescent="0.35">
      <c r="A55" s="22"/>
      <c r="B55" s="22" t="s">
        <v>37</v>
      </c>
      <c r="C55" s="22"/>
      <c r="D55" s="25"/>
      <c r="E55" s="15"/>
      <c r="F55" s="15"/>
      <c r="G55" s="15">
        <f>G53+G54</f>
        <v>0</v>
      </c>
    </row>
    <row r="56" spans="1:7" x14ac:dyDescent="0.35">
      <c r="A56" s="22"/>
      <c r="B56" s="22" t="s">
        <v>51</v>
      </c>
      <c r="C56" s="24">
        <v>0.18</v>
      </c>
      <c r="D56" s="25"/>
      <c r="E56" s="15"/>
      <c r="F56" s="15"/>
      <c r="G56" s="15">
        <f>G55*C56</f>
        <v>0</v>
      </c>
    </row>
    <row r="57" spans="1:7" x14ac:dyDescent="0.35">
      <c r="A57" s="21"/>
      <c r="B57" s="20" t="s">
        <v>38</v>
      </c>
      <c r="C57" s="20"/>
      <c r="D57" s="21"/>
      <c r="E57" s="15"/>
      <c r="F57" s="15"/>
      <c r="G57" s="26">
        <f>G55+G56</f>
        <v>0</v>
      </c>
    </row>
    <row r="58" spans="1:7" x14ac:dyDescent="0.35">
      <c r="A58" s="2"/>
      <c r="B58" s="2"/>
      <c r="C58" s="2"/>
      <c r="D58" s="2"/>
      <c r="G58" s="5"/>
    </row>
    <row r="59" spans="1:7" ht="190.5" customHeight="1" x14ac:dyDescent="0.35">
      <c r="A59" s="28" t="s">
        <v>67</v>
      </c>
      <c r="B59" s="28"/>
      <c r="C59" s="28"/>
      <c r="D59" s="28"/>
      <c r="E59" s="28"/>
      <c r="F59" s="28"/>
      <c r="G59" s="28"/>
    </row>
    <row r="60" spans="1:7" x14ac:dyDescent="0.35">
      <c r="A60" s="2"/>
      <c r="B60" s="2"/>
      <c r="C60" s="2"/>
      <c r="D60" s="2"/>
    </row>
    <row r="61" spans="1:7" x14ac:dyDescent="0.35">
      <c r="A61" s="2"/>
      <c r="B61" s="2"/>
      <c r="C61" s="2"/>
      <c r="D61" s="2"/>
    </row>
    <row r="62" spans="1:7" x14ac:dyDescent="0.35">
      <c r="A62" s="2"/>
      <c r="B62" s="2"/>
      <c r="C62" s="2"/>
      <c r="D62" s="2"/>
    </row>
  </sheetData>
  <mergeCells count="2">
    <mergeCell ref="A2:G2"/>
    <mergeCell ref="A59:G59"/>
  </mergeCells>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ხარჯთაღრიცხვა</vt:lpstr>
      <vt:lpstr>ხარჯთაღრიცხვა!Print_Area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2023-03-15T10:56:44Z</dcterms:modified>
</cp:coreProperties>
</file>