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724E8CEF-A392-4116-9A02-588C54D9FA5D}" xr6:coauthVersionLast="36" xr6:coauthVersionMax="36" xr10:uidLastSave="{00000000-0000-0000-0000-000000000000}"/>
  <bookViews>
    <workbookView xWindow="240" yWindow="348" windowWidth="14808" windowHeight="7776" xr2:uid="{00000000-000D-0000-FFFF-FFFF00000000}"/>
  </bookViews>
  <sheets>
    <sheet name="ხარჯთაღრიცხვა" sheetId="23" r:id="rId1"/>
  </sheets>
  <definedNames>
    <definedName name="_xlnm.Print_Area" localSheetId="0">ხარჯთაღრიცხვა!$A$1:$G$68</definedName>
  </definedNames>
  <calcPr calcId="191029"/>
</workbook>
</file>

<file path=xl/calcChain.xml><?xml version="1.0" encoding="utf-8"?>
<calcChain xmlns="http://schemas.openxmlformats.org/spreadsheetml/2006/main">
  <c r="E14" i="23" l="1"/>
  <c r="E33" i="23" l="1"/>
  <c r="E15" i="23" l="1"/>
  <c r="E10" i="23" l="1"/>
  <c r="E22" i="23" l="1"/>
  <c r="E18" i="23" l="1"/>
  <c r="E19" i="23" s="1"/>
  <c r="E13" i="23"/>
  <c r="E28" i="23" l="1"/>
  <c r="E36" i="23" s="1"/>
  <c r="E41" i="23" l="1"/>
  <c r="E50" i="23" s="1"/>
  <c r="E59" i="23"/>
  <c r="E60" i="23" s="1"/>
  <c r="E58" i="23"/>
  <c r="E57" i="23"/>
  <c r="E55" i="23"/>
  <c r="E54" i="23"/>
  <c r="E53" i="23"/>
  <c r="E52" i="23"/>
  <c r="E48" i="23"/>
  <c r="E49" i="23" s="1"/>
  <c r="E47" i="23"/>
  <c r="E45" i="23"/>
  <c r="E46" i="23" s="1"/>
  <c r="E38" i="23"/>
  <c r="E39" i="23" s="1"/>
  <c r="E35" i="23"/>
  <c r="E34" i="23"/>
  <c r="E32" i="23"/>
  <c r="E31" i="23"/>
  <c r="E30" i="23"/>
  <c r="E29" i="23"/>
  <c r="E27" i="23"/>
  <c r="E26" i="23"/>
  <c r="E25" i="23"/>
  <c r="E21" i="23"/>
  <c r="E17" i="23"/>
  <c r="E12" i="23"/>
  <c r="E8" i="23"/>
  <c r="E7" i="23"/>
  <c r="E6" i="23"/>
  <c r="E23" i="23" l="1"/>
  <c r="E42" i="23"/>
  <c r="E40" i="23"/>
  <c r="E43" i="23" l="1"/>
  <c r="E44" i="23" l="1"/>
</calcChain>
</file>

<file path=xl/sharedStrings.xml><?xml version="1.0" encoding="utf-8"?>
<sst xmlns="http://schemas.openxmlformats.org/spreadsheetml/2006/main" count="142" uniqueCount="76">
  <si>
    <t>#</t>
  </si>
  <si>
    <t>1</t>
  </si>
  <si>
    <t>4</t>
  </si>
  <si>
    <t>2</t>
  </si>
  <si>
    <t>ტნ</t>
  </si>
  <si>
    <t>3</t>
  </si>
  <si>
    <t>კგ</t>
  </si>
  <si>
    <t>მ3</t>
  </si>
  <si>
    <t>მ2</t>
  </si>
  <si>
    <t>მილი 150მმ</t>
  </si>
  <si>
    <t xml:space="preserve"> მ3</t>
  </si>
  <si>
    <t>ლარი</t>
  </si>
  <si>
    <t>რაოდენობა</t>
  </si>
  <si>
    <t>მან/სთ</t>
  </si>
  <si>
    <t>ბეტონი B-20</t>
  </si>
  <si>
    <t>ბეტონის ტრანსპორტირება 100კმ-დან</t>
  </si>
  <si>
    <t>ბალასტი</t>
  </si>
  <si>
    <t>განზომილების ერთეული</t>
  </si>
  <si>
    <t>ნორმ. ერთეულზე</t>
  </si>
  <si>
    <t>სულ</t>
  </si>
  <si>
    <t>არმატურის ტრანსპორტირება 100კმ-დან</t>
  </si>
  <si>
    <t>გეგმიური დაგროვება - 8%</t>
  </si>
  <si>
    <t>ექსკავატორი V-1.0 მ3</t>
  </si>
  <si>
    <t>მანქ-სთ</t>
  </si>
  <si>
    <t>პროექტ</t>
  </si>
  <si>
    <t xml:space="preserve">ექსკავატორი V=0,5 მ3 </t>
  </si>
  <si>
    <t>კაც-სთ</t>
  </si>
  <si>
    <t>კაც/სთ</t>
  </si>
  <si>
    <t>გრძ.მ</t>
  </si>
  <si>
    <t>საძირკვლის-არმატურის კარკასის მოწყობა ცალკეული ღეროებისაგან-А500С</t>
  </si>
  <si>
    <t>ტანის არმატურის კარკასის მოწყობა ცალკეული ღეროებისაგან-А500С</t>
  </si>
  <si>
    <t>ამწე პნევმოსვლაზე 25ტ</t>
  </si>
  <si>
    <t xml:space="preserve">მონოლითური ბეტონის კედლის საძირკვლის მოწყობა, ბეტონი B20 F200 ჭ6  </t>
  </si>
  <si>
    <t>ჭანჭიკი</t>
  </si>
  <si>
    <t>ნაჭედი</t>
  </si>
  <si>
    <t>მონოლითური ბეტონის კედლის ტანის მოწყობა, ბეტონი B20 F200 ჭ6</t>
  </si>
  <si>
    <t>სამუშაოების დასახელება</t>
  </si>
  <si>
    <t xml:space="preserve">სხვა მანქანა </t>
  </si>
  <si>
    <t xml:space="preserve">გრუნტის დამუშავება ხელით, 
დატვირთვა ა/თვითმცლელებზე </t>
  </si>
  <si>
    <t>ქვიშა-ხრეშოვანი საგების მოწყობა</t>
  </si>
  <si>
    <t xml:space="preserve">სხვა მანქანა     </t>
  </si>
  <si>
    <t>ქვიშა-ხრეშოვანი მასალა</t>
  </si>
  <si>
    <t xml:space="preserve">ქვიშა-ხრეშოვანი ნარევის ტრანსპორტირება 50კმ-დან </t>
  </si>
  <si>
    <t>მრგვალი ხე</t>
  </si>
  <si>
    <t>ფიცარი 70მმ II ხარ</t>
  </si>
  <si>
    <t>ფიცარი 40-60მმ II ხარ</t>
  </si>
  <si>
    <t>ფიცარი 40-60მმ III ხარ</t>
  </si>
  <si>
    <t>სხვა მასალა</t>
  </si>
  <si>
    <t xml:space="preserve">ამწე მუხლუხა სვლაზე 10ტ </t>
  </si>
  <si>
    <t>ცემენტის ხსნარი</t>
  </si>
  <si>
    <t>ხის ყალიბი</t>
  </si>
  <si>
    <t>ხის ფიცარი III ხარ. 70მმ</t>
  </si>
  <si>
    <t>ხის ფიცარი IV ხარ. 25-32მმ</t>
  </si>
  <si>
    <t>ხის ფიცარი IV ხარ. 40-60მმ</t>
  </si>
  <si>
    <t>ყრილის მოწყობა კედლის უკან ხრეშოვანი მასალით (ბალასტი) ექსკავატორით ჩაყრა და მოსწორება</t>
  </si>
  <si>
    <t>ხრეშოვანი მასალის ტრანსპორტირება 50კმ-დან</t>
  </si>
  <si>
    <t>ჯამი</t>
  </si>
  <si>
    <t xml:space="preserve">III ჯგ. გრუნტის დამუშავება ქვაბულში ექსკავატორით დატვირთვა ავტოთვითმცლელებზე და გატანა ნაყარში </t>
  </si>
  <si>
    <t>შრომის დანახარჯი</t>
  </si>
  <si>
    <t>შრომის დანახარჯი  2,06*1,2+0,98</t>
  </si>
  <si>
    <t>შრომის   დანახარჯი</t>
  </si>
  <si>
    <t xml:space="preserve">შრომის დანახარჯი </t>
  </si>
  <si>
    <t xml:space="preserve"> სადრენაჟო დ-150მმ მილის მონტაჟი (ბიჯი 1მ) </t>
  </si>
  <si>
    <t>ზედნადები ხარჯები -10%</t>
  </si>
  <si>
    <t xml:space="preserve">ჯამი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</si>
  <si>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</si>
  <si>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</si>
  <si>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არმატურა А500С (დ=10მმ-96.25კგ; დ=12მმ-69.9კგ)</t>
  </si>
  <si>
    <t>არმატურა А500С(დ12მმ-213.1კგ, )+(ტანის შესაკრავი დ=8მმ-14.6კგ)</t>
  </si>
  <si>
    <t>9</t>
  </si>
  <si>
    <t>11</t>
  </si>
  <si>
    <t>13</t>
  </si>
  <si>
    <t>ლ ო კ ა ლ უ რ ი     ხ ა რ ჯ თ ა ღ რ ი ც ხ ვ ა</t>
  </si>
  <si>
    <r>
      <t>სოფელ კვიახიძეებში გზის რეაბილიტაცია (</t>
    </r>
    <r>
      <rPr>
        <b/>
        <sz val="10"/>
        <rFont val="Sylfaen"/>
        <family val="1"/>
      </rPr>
      <t>გზაზე საყრდენი კედლის მოწყობა</t>
    </r>
    <r>
      <rPr>
        <b/>
        <sz val="12"/>
        <rFont val="Sylfaen"/>
        <family val="1"/>
      </rPr>
      <t>)</t>
    </r>
  </si>
  <si>
    <t>ერთეულის ფასი</t>
  </si>
  <si>
    <t>საერთო 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</si>
</sst>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.00_р_._-;\-* #,##0.00_р_._-;_-* &quot;-&quot;??_р_._-;_-@_-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sz val="11"/>
      <color theme="1"/>
      <name val="Sylfaen"/>
      <family val="1"/>
    </font>
    <font>
      <b/>
      <sz val="10"/>
      <color indexed="8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1"/>
      <color indexed="8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sz val="11"/>
      <color indexed="8"/>
      <name val="Sylfaen"/>
      <family val="1"/>
    </font>
    <font>
      <b/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5" fontId="6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3" fillId="0" borderId="0"/>
    <xf numFmtId="0" fontId="10" fillId="0" borderId="0"/>
    <xf numFmtId="0" fontId="8" fillId="0" borderId="0"/>
    <xf numFmtId="0" fontId="2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1" fillId="0" borderId="0"/>
    <xf numFmtId="164" fontId="3" fillId="0" borderId="0" applyFont="0" applyFill="0" applyBorder="0" applyAlignment="0" applyProtection="0"/>
    <xf numFmtId="0" fontId="8" fillId="0" borderId="0"/>
    <xf numFmtId="0" fontId="9" fillId="0" borderId="0"/>
  </cellStyleXfs>
  <cellXfs count="98">
    <xf numFmtId="0" fontId="0" fillId="0" borderId="0" xfId="0"/>
    <xf numFmtId="0" fontId="18" fillId="2" borderId="1" xfId="10" applyNumberFormat="1" applyFont="1" applyFill="1" applyBorder="1" applyAlignment="1">
      <alignment horizontal="center" vertical="center" wrapText="1"/>
    </xf>
    <xf numFmtId="0" fontId="12" fillId="2" borderId="1" xfId="13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/>
    <xf numFmtId="0" fontId="11" fillId="2" borderId="1" xfId="10" applyNumberFormat="1" applyFont="1" applyFill="1" applyBorder="1" applyAlignment="1">
      <alignment vertical="center" wrapText="1"/>
    </xf>
    <xf numFmtId="0" fontId="11" fillId="2" borderId="1" xfId="10" applyNumberFormat="1" applyFont="1" applyFill="1" applyBorder="1" applyAlignment="1">
      <alignment horizontal="center" vertical="center" wrapText="1"/>
    </xf>
    <xf numFmtId="0" fontId="18" fillId="2" borderId="1" xfId="10" applyNumberFormat="1" applyFont="1" applyFill="1" applyBorder="1" applyAlignment="1">
      <alignment horizontal="center" vertical="center"/>
    </xf>
    <xf numFmtId="0" fontId="17" fillId="2" borderId="1" xfId="10" applyNumberFormat="1" applyFont="1" applyFill="1" applyBorder="1" applyAlignment="1">
      <alignment horizontal="center" vertical="center" wrapText="1"/>
    </xf>
    <xf numFmtId="0" fontId="17" fillId="2" borderId="1" xfId="10" applyNumberFormat="1" applyFont="1" applyFill="1" applyBorder="1" applyAlignment="1">
      <alignment horizontal="center" vertical="center"/>
    </xf>
    <xf numFmtId="0" fontId="14" fillId="2" borderId="1" xfId="10" applyNumberFormat="1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 vertical="top"/>
    </xf>
    <xf numFmtId="0" fontId="12" fillId="2" borderId="1" xfId="10" applyNumberFormat="1" applyFont="1" applyFill="1" applyBorder="1" applyAlignment="1">
      <alignment vertical="center" wrapText="1"/>
    </xf>
    <xf numFmtId="0" fontId="12" fillId="2" borderId="1" xfId="10" applyNumberFormat="1" applyFont="1" applyFill="1" applyBorder="1" applyAlignment="1">
      <alignment horizontal="center" vertical="center" wrapText="1"/>
    </xf>
    <xf numFmtId="0" fontId="16" fillId="2" borderId="1" xfId="11" applyNumberFormat="1" applyFont="1" applyFill="1" applyBorder="1" applyAlignment="1">
      <alignment horizontal="center" vertical="center"/>
    </xf>
    <xf numFmtId="0" fontId="17" fillId="2" borderId="1" xfId="12" applyNumberFormat="1" applyFont="1" applyFill="1" applyBorder="1" applyAlignment="1">
      <alignment horizontal="center" vertical="center"/>
    </xf>
    <xf numFmtId="0" fontId="11" fillId="2" borderId="1" xfId="13" applyNumberFormat="1" applyFont="1" applyFill="1" applyBorder="1" applyAlignment="1">
      <alignment horizontal="center" vertical="center" wrapText="1"/>
    </xf>
    <xf numFmtId="0" fontId="20" fillId="2" borderId="1" xfId="10" applyNumberFormat="1" applyFont="1" applyFill="1" applyBorder="1" applyAlignment="1">
      <alignment horizontal="left" vertical="center"/>
    </xf>
    <xf numFmtId="0" fontId="22" fillId="2" borderId="1" xfId="1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left" vertical="center" wrapText="1"/>
    </xf>
    <xf numFmtId="0" fontId="11" fillId="2" borderId="1" xfId="15" applyNumberFormat="1" applyFont="1" applyFill="1" applyBorder="1" applyAlignment="1">
      <alignment horizontal="center" vertical="center"/>
    </xf>
    <xf numFmtId="0" fontId="18" fillId="2" borderId="1" xfId="9" applyNumberFormat="1" applyFont="1" applyFill="1" applyBorder="1" applyAlignment="1">
      <alignment horizontal="center" vertical="center"/>
    </xf>
    <xf numFmtId="0" fontId="11" fillId="2" borderId="1" xfId="16" applyNumberFormat="1" applyFont="1" applyFill="1" applyBorder="1" applyAlignment="1">
      <alignment horizontal="left" vertical="center" wrapText="1"/>
    </xf>
    <xf numFmtId="0" fontId="11" fillId="2" borderId="1" xfId="11" applyNumberFormat="1" applyFont="1" applyFill="1" applyBorder="1" applyAlignment="1">
      <alignment horizontal="center" vertical="center"/>
    </xf>
    <xf numFmtId="0" fontId="23" fillId="2" borderId="1" xfId="16" applyNumberFormat="1" applyFont="1" applyFill="1" applyBorder="1" applyAlignment="1">
      <alignment horizontal="center" vertical="center" wrapText="1"/>
    </xf>
    <xf numFmtId="0" fontId="12" fillId="2" borderId="1" xfId="17" applyNumberFormat="1" applyFont="1" applyFill="1" applyBorder="1" applyAlignment="1">
      <alignment vertical="center" wrapText="1"/>
    </xf>
    <xf numFmtId="0" fontId="12" fillId="2" borderId="1" xfId="17" applyNumberFormat="1" applyFont="1" applyFill="1" applyBorder="1" applyAlignment="1">
      <alignment horizontal="center" vertical="center" wrapText="1"/>
    </xf>
    <xf numFmtId="0" fontId="19" fillId="2" borderId="1" xfId="16" applyNumberFormat="1" applyFont="1" applyFill="1" applyBorder="1" applyAlignment="1">
      <alignment horizontal="center" vertical="center" wrapText="1"/>
    </xf>
    <xf numFmtId="0" fontId="13" fillId="2" borderId="1" xfId="16" applyNumberFormat="1" applyFont="1" applyFill="1" applyBorder="1" applyAlignment="1">
      <alignment horizontal="left" vertical="center" wrapText="1"/>
    </xf>
    <xf numFmtId="0" fontId="11" fillId="2" borderId="1" xfId="10" applyNumberFormat="1" applyFont="1" applyFill="1" applyBorder="1" applyAlignment="1">
      <alignment horizontal="left" vertical="center" wrapText="1"/>
    </xf>
    <xf numFmtId="0" fontId="12" fillId="2" borderId="1" xfId="10" applyNumberFormat="1" applyFont="1" applyFill="1" applyBorder="1" applyAlignment="1">
      <alignment horizontal="left" vertical="center"/>
    </xf>
    <xf numFmtId="0" fontId="12" fillId="2" borderId="1" xfId="10" applyNumberFormat="1" applyFont="1" applyFill="1" applyBorder="1" applyAlignment="1">
      <alignment vertical="center"/>
    </xf>
    <xf numFmtId="0" fontId="12" fillId="2" borderId="1" xfId="10" applyNumberFormat="1" applyFont="1" applyFill="1" applyBorder="1" applyAlignment="1">
      <alignment horizontal="center" vertical="center"/>
    </xf>
    <xf numFmtId="0" fontId="11" fillId="2" borderId="1" xfId="20" applyNumberFormat="1" applyFont="1" applyFill="1" applyBorder="1" applyAlignment="1">
      <alignment horizontal="left" vertical="center" wrapText="1"/>
    </xf>
    <xf numFmtId="0" fontId="11" fillId="2" borderId="1" xfId="20" applyNumberFormat="1" applyFont="1" applyFill="1" applyBorder="1" applyAlignment="1">
      <alignment horizontal="center" vertical="center"/>
    </xf>
    <xf numFmtId="0" fontId="18" fillId="2" borderId="1" xfId="20" applyNumberFormat="1" applyFont="1" applyFill="1" applyBorder="1" applyAlignment="1">
      <alignment horizontal="center" vertical="center"/>
    </xf>
    <xf numFmtId="0" fontId="12" fillId="2" borderId="1" xfId="12" applyNumberFormat="1" applyFont="1" applyFill="1" applyBorder="1" applyAlignment="1">
      <alignment horizontal="center" vertical="center" wrapText="1"/>
    </xf>
    <xf numFmtId="0" fontId="17" fillId="2" borderId="1" xfId="21" applyNumberFormat="1" applyFont="1" applyFill="1" applyBorder="1" applyAlignment="1">
      <alignment horizontal="center" vertical="center" wrapText="1"/>
    </xf>
    <xf numFmtId="0" fontId="11" fillId="2" borderId="1" xfId="22" applyNumberFormat="1" applyFont="1" applyFill="1" applyBorder="1" applyAlignment="1">
      <alignment vertical="center" wrapText="1"/>
    </xf>
    <xf numFmtId="0" fontId="18" fillId="2" borderId="1" xfId="12" applyNumberFormat="1" applyFont="1" applyFill="1" applyBorder="1" applyAlignment="1">
      <alignment horizontal="center" vertical="center" wrapText="1"/>
    </xf>
    <xf numFmtId="0" fontId="12" fillId="2" borderId="1" xfId="12" applyNumberFormat="1" applyFont="1" applyFill="1" applyBorder="1" applyAlignment="1">
      <alignment horizontal="left" vertical="center" wrapText="1"/>
    </xf>
    <xf numFmtId="0" fontId="11" fillId="2" borderId="1" xfId="20" applyNumberFormat="1" applyFont="1" applyFill="1" applyBorder="1" applyAlignment="1">
      <alignment vertical="center" wrapText="1"/>
    </xf>
    <xf numFmtId="0" fontId="11" fillId="2" borderId="1" xfId="20" applyNumberFormat="1" applyFont="1" applyFill="1" applyBorder="1" applyAlignment="1">
      <alignment horizontal="center" vertical="center" wrapText="1"/>
    </xf>
    <xf numFmtId="0" fontId="18" fillId="2" borderId="1" xfId="20" applyNumberFormat="1" applyFont="1" applyFill="1" applyBorder="1" applyAlignment="1">
      <alignment horizontal="center" vertical="center" wrapText="1"/>
    </xf>
    <xf numFmtId="0" fontId="12" fillId="2" borderId="1" xfId="20" applyNumberFormat="1" applyFont="1" applyFill="1" applyBorder="1" applyAlignment="1">
      <alignment vertical="center" wrapText="1"/>
    </xf>
    <xf numFmtId="0" fontId="12" fillId="2" borderId="1" xfId="20" applyNumberFormat="1" applyFont="1" applyFill="1" applyBorder="1" applyAlignment="1">
      <alignment horizontal="center" vertical="center" wrapText="1"/>
    </xf>
    <xf numFmtId="0" fontId="17" fillId="2" borderId="1" xfId="11" applyNumberFormat="1" applyFont="1" applyFill="1" applyBorder="1" applyAlignment="1">
      <alignment horizontal="center" vertical="center"/>
    </xf>
    <xf numFmtId="0" fontId="13" fillId="2" borderId="1" xfId="23" applyNumberFormat="1" applyFont="1" applyFill="1" applyBorder="1" applyAlignment="1">
      <alignment horizontal="left" vertical="center" wrapText="1"/>
    </xf>
    <xf numFmtId="0" fontId="12" fillId="2" borderId="1" xfId="23" applyNumberFormat="1" applyFont="1" applyFill="1" applyBorder="1" applyAlignment="1">
      <alignment horizontal="center" vertical="center" wrapText="1"/>
    </xf>
    <xf numFmtId="2" fontId="14" fillId="2" borderId="1" xfId="10" applyNumberFormat="1" applyFont="1" applyFill="1" applyBorder="1" applyAlignment="1">
      <alignment horizontal="center" vertical="center"/>
    </xf>
    <xf numFmtId="166" fontId="18" fillId="2" borderId="1" xfId="10" applyNumberFormat="1" applyFont="1" applyFill="1" applyBorder="1" applyAlignment="1">
      <alignment horizontal="center" vertical="center"/>
    </xf>
    <xf numFmtId="2" fontId="17" fillId="2" borderId="1" xfId="10" applyNumberFormat="1" applyFont="1" applyFill="1" applyBorder="1" applyAlignment="1">
      <alignment horizontal="center" vertical="center" wrapText="1"/>
    </xf>
    <xf numFmtId="2" fontId="17" fillId="2" borderId="1" xfId="10" applyNumberFormat="1" applyFont="1" applyFill="1" applyBorder="1" applyAlignment="1">
      <alignment horizontal="center" vertical="center"/>
    </xf>
    <xf numFmtId="2" fontId="19" fillId="2" borderId="1" xfId="10" applyNumberFormat="1" applyFont="1" applyFill="1" applyBorder="1" applyAlignment="1">
      <alignment horizontal="center" vertical="center"/>
    </xf>
    <xf numFmtId="0" fontId="18" fillId="2" borderId="1" xfId="1" applyNumberFormat="1" applyFont="1" applyFill="1" applyBorder="1" applyAlignment="1">
      <alignment horizontal="center" vertical="center"/>
    </xf>
    <xf numFmtId="0" fontId="17" fillId="2" borderId="1" xfId="1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2" fontId="23" fillId="2" borderId="1" xfId="16" applyNumberFormat="1" applyFont="1" applyFill="1" applyBorder="1" applyAlignment="1">
      <alignment horizontal="center" vertical="center" wrapText="1"/>
    </xf>
    <xf numFmtId="2" fontId="17" fillId="2" borderId="1" xfId="16" applyNumberFormat="1" applyFont="1" applyFill="1" applyBorder="1" applyAlignment="1">
      <alignment horizontal="center" vertical="center" wrapText="1"/>
    </xf>
    <xf numFmtId="2" fontId="19" fillId="2" borderId="1" xfId="16" applyNumberFormat="1" applyFont="1" applyFill="1" applyBorder="1" applyAlignment="1">
      <alignment horizontal="center" vertical="center" wrapText="1"/>
    </xf>
    <xf numFmtId="2" fontId="18" fillId="2" borderId="1" xfId="10" applyNumberFormat="1" applyFont="1" applyFill="1" applyBorder="1" applyAlignment="1">
      <alignment horizontal="center" vertical="center" wrapText="1"/>
    </xf>
    <xf numFmtId="2" fontId="23" fillId="2" borderId="1" xfId="10" applyNumberFormat="1" applyFont="1" applyFill="1" applyBorder="1" applyAlignment="1">
      <alignment horizontal="center" vertical="center"/>
    </xf>
    <xf numFmtId="2" fontId="18" fillId="2" borderId="1" xfId="10" applyNumberFormat="1" applyFont="1" applyFill="1" applyBorder="1" applyAlignment="1">
      <alignment horizontal="center" vertical="center"/>
    </xf>
    <xf numFmtId="2" fontId="17" fillId="2" borderId="1" xfId="12" applyNumberFormat="1" applyFont="1" applyFill="1" applyBorder="1" applyAlignment="1">
      <alignment horizontal="center" vertical="center"/>
    </xf>
    <xf numFmtId="2" fontId="17" fillId="2" borderId="1" xfId="20" applyNumberFormat="1" applyFont="1" applyFill="1" applyBorder="1" applyAlignment="1">
      <alignment horizontal="center" vertical="center"/>
    </xf>
    <xf numFmtId="2" fontId="17" fillId="2" borderId="1" xfId="21" applyNumberFormat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 vertical="center"/>
    </xf>
    <xf numFmtId="0" fontId="20" fillId="2" borderId="1" xfId="10" applyNumberFormat="1" applyFont="1" applyFill="1" applyBorder="1" applyAlignment="1">
      <alignment horizontal="center" vertical="center"/>
    </xf>
    <xf numFmtId="0" fontId="11" fillId="2" borderId="1" xfId="10" applyNumberFormat="1" applyFont="1" applyFill="1" applyBorder="1" applyAlignment="1">
      <alignment horizontal="center" vertical="center"/>
    </xf>
    <xf numFmtId="0" fontId="11" fillId="2" borderId="1" xfId="18" applyNumberFormat="1" applyFont="1" applyFill="1" applyBorder="1" applyAlignment="1">
      <alignment horizontal="center" vertical="center" wrapText="1"/>
    </xf>
    <xf numFmtId="0" fontId="18" fillId="2" borderId="1" xfId="1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Alignment="1">
      <alignment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vertical="center"/>
    </xf>
    <xf numFmtId="0" fontId="11" fillId="2" borderId="1" xfId="1" applyNumberFormat="1" applyFont="1" applyFill="1" applyBorder="1" applyAlignment="1">
      <alignment horizontal="center" vertical="center"/>
    </xf>
    <xf numFmtId="0" fontId="15" fillId="2" borderId="1" xfId="16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Alignment="1">
      <alignment horizontal="center" vertical="center"/>
    </xf>
    <xf numFmtId="167" fontId="21" fillId="2" borderId="1" xfId="10" applyNumberFormat="1" applyFont="1" applyFill="1" applyBorder="1" applyAlignment="1">
      <alignment horizontal="center" vertical="center"/>
    </xf>
    <xf numFmtId="167" fontId="18" fillId="2" borderId="1" xfId="10" applyNumberFormat="1" applyFont="1" applyFill="1" applyBorder="1" applyAlignment="1">
      <alignment horizontal="center" vertical="center"/>
    </xf>
    <xf numFmtId="167" fontId="17" fillId="2" borderId="1" xfId="10" applyNumberFormat="1" applyFont="1" applyFill="1" applyBorder="1" applyAlignment="1">
      <alignment horizontal="center" vertical="center"/>
    </xf>
    <xf numFmtId="167" fontId="19" fillId="2" borderId="1" xfId="16" applyNumberFormat="1" applyFont="1" applyFill="1" applyBorder="1" applyAlignment="1">
      <alignment horizontal="center" vertical="center" wrapText="1"/>
    </xf>
    <xf numFmtId="167" fontId="23" fillId="2" borderId="1" xfId="16" applyNumberFormat="1" applyFont="1" applyFill="1" applyBorder="1" applyAlignment="1">
      <alignment horizontal="center" vertical="center" wrapText="1"/>
    </xf>
    <xf numFmtId="168" fontId="18" fillId="2" borderId="1" xfId="10" applyNumberFormat="1" applyFont="1" applyFill="1" applyBorder="1" applyAlignment="1">
      <alignment horizontal="center" vertical="center"/>
    </xf>
    <xf numFmtId="168" fontId="23" fillId="2" borderId="1" xfId="16" applyNumberFormat="1" applyFont="1" applyFill="1" applyBorder="1" applyAlignment="1">
      <alignment horizontal="center" vertical="center" wrapText="1"/>
    </xf>
    <xf numFmtId="168" fontId="18" fillId="2" borderId="1" xfId="20" applyNumberFormat="1" applyFont="1" applyFill="1" applyBorder="1" applyAlignment="1">
      <alignment horizontal="center" vertical="center"/>
    </xf>
    <xf numFmtId="168" fontId="18" fillId="2" borderId="1" xfId="12" applyNumberFormat="1" applyFont="1" applyFill="1" applyBorder="1" applyAlignment="1">
      <alignment horizontal="center" vertical="center"/>
    </xf>
    <xf numFmtId="169" fontId="18" fillId="2" borderId="1" xfId="20" applyNumberFormat="1" applyFont="1" applyFill="1" applyBorder="1" applyAlignment="1">
      <alignment horizontal="center" vertical="center"/>
    </xf>
    <xf numFmtId="168" fontId="18" fillId="2" borderId="1" xfId="10" applyNumberFormat="1" applyFont="1" applyFill="1" applyBorder="1" applyAlignment="1">
      <alignment horizontal="center" vertical="center" wrapText="1"/>
    </xf>
    <xf numFmtId="170" fontId="17" fillId="2" borderId="1" xfId="10" applyNumberFormat="1" applyFont="1" applyFill="1" applyBorder="1" applyAlignment="1">
      <alignment horizontal="center" vertical="center"/>
    </xf>
    <xf numFmtId="0" fontId="24" fillId="2" borderId="1" xfId="1" applyNumberFormat="1" applyFont="1" applyFill="1" applyBorder="1" applyAlignment="1">
      <alignment horizontal="center" vertical="center" wrapText="1"/>
    </xf>
    <xf numFmtId="0" fontId="24" fillId="2" borderId="1" xfId="1" applyNumberFormat="1" applyFont="1" applyFill="1" applyBorder="1" applyAlignment="1">
      <alignment horizontal="center" vertical="center"/>
    </xf>
    <xf numFmtId="0" fontId="17" fillId="2" borderId="1" xfId="1" applyNumberFormat="1" applyFont="1" applyFill="1" applyBorder="1" applyAlignment="1">
      <alignment horizontal="center" vertical="center"/>
    </xf>
    <xf numFmtId="0" fontId="18" fillId="2" borderId="1" xfId="1" applyNumberFormat="1" applyFont="1" applyFill="1" applyBorder="1" applyAlignment="1">
      <alignment horizontal="center" vertical="center"/>
    </xf>
    <xf numFmtId="0" fontId="17" fillId="2" borderId="1" xfId="1" applyNumberFormat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textRotation="90" wrapText="1"/>
    </xf>
  </cellXfs>
  <cellStyles count="29">
    <cellStyle name="Comma" xfId="9" builtinId="3"/>
    <cellStyle name="Comma 3 3" xfId="26" xr:uid="{00000000-0005-0000-0000-000001000000}"/>
    <cellStyle name="Normal" xfId="0" builtinId="0"/>
    <cellStyle name="Normal 10" xfId="27" xr:uid="{00000000-0005-0000-0000-000003000000}"/>
    <cellStyle name="Normal 12" xfId="14" xr:uid="{00000000-0005-0000-0000-000004000000}"/>
    <cellStyle name="Normal 13 5 3" xfId="24" xr:uid="{00000000-0005-0000-0000-000005000000}"/>
    <cellStyle name="Normal 14 3" xfId="8" xr:uid="{00000000-0005-0000-0000-000006000000}"/>
    <cellStyle name="Normal 2 3 2" xfId="19" xr:uid="{00000000-0005-0000-0000-000007000000}"/>
    <cellStyle name="Normal 2 3 2 2" xfId="12" xr:uid="{00000000-0005-0000-0000-000008000000}"/>
    <cellStyle name="Normal 3" xfId="6" xr:uid="{00000000-0005-0000-0000-000009000000}"/>
    <cellStyle name="Normal 36 2 2 2" xfId="25" xr:uid="{00000000-0005-0000-0000-00000A000000}"/>
    <cellStyle name="Normal 48" xfId="28" xr:uid="{00000000-0005-0000-0000-00000B000000}"/>
    <cellStyle name="Normal 8" xfId="13" xr:uid="{00000000-0005-0000-0000-00000C000000}"/>
    <cellStyle name="Normal_3-1----6-4" xfId="21" xr:uid="{00000000-0005-0000-0000-00000D000000}"/>
    <cellStyle name="Normal_Sheet1" xfId="18" xr:uid="{00000000-0005-0000-0000-00000E000000}"/>
    <cellStyle name="Обычный 2" xfId="2" xr:uid="{00000000-0005-0000-0000-00000F000000}"/>
    <cellStyle name="Обычный 2 2" xfId="16" xr:uid="{00000000-0005-0000-0000-000010000000}"/>
    <cellStyle name="Обычный 2 2 3" xfId="22" xr:uid="{00000000-0005-0000-0000-000011000000}"/>
    <cellStyle name="Обычный 2 2_XIDI" xfId="17" xr:uid="{00000000-0005-0000-0000-000012000000}"/>
    <cellStyle name="Обычный 3" xfId="7" xr:uid="{00000000-0005-0000-0000-000013000000}"/>
    <cellStyle name="Обычный 3 2" xfId="23" xr:uid="{00000000-0005-0000-0000-000014000000}"/>
    <cellStyle name="Обычный 3 3" xfId="20" xr:uid="{00000000-0005-0000-0000-000015000000}"/>
    <cellStyle name="Обычный 3 4" xfId="10" xr:uid="{00000000-0005-0000-0000-000016000000}"/>
    <cellStyle name="Обычный_FERIIS~1 2" xfId="11" xr:uid="{00000000-0005-0000-0000-000017000000}"/>
    <cellStyle name="Обычный_Лист1" xfId="1" xr:uid="{00000000-0005-0000-0000-000018000000}"/>
    <cellStyle name="Обычный_Лист1 2" xfId="15" xr:uid="{00000000-0005-0000-0000-000019000000}"/>
    <cellStyle name="Финансовый 2" xfId="3" xr:uid="{00000000-0005-0000-0000-00001A000000}"/>
    <cellStyle name="მძიმე 2" xfId="5" xr:uid="{00000000-0005-0000-0000-00001B000000}"/>
    <cellStyle name="ჩვეულებრივი 2" xfId="4" xr:uid="{00000000-0005-0000-0000-00001C000000}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1409700</xdr:colOff>
      <xdr:row>4</xdr:row>
      <xdr:rowOff>0</xdr:rowOff>
    </xdr:from>
    <xdr:to>
      <xdr:col>1</xdr:col>
      <xdr:colOff>1409700</xdr:colOff>
      <xdr:row>4</xdr:row>
      <xdr:rowOff>200025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800225" y="5019675"/>
          <a:ext cx="13525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4</xdr:row>
      <xdr:rowOff>0</xdr:rowOff>
    </xdr:from>
    <xdr:to>
      <xdr:col>1</xdr:col>
      <xdr:colOff>276225</xdr:colOff>
      <xdr:row>4</xdr:row>
      <xdr:rowOff>200025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600075" y="5019675"/>
          <a:ext cx="66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4</xdr:row>
      <xdr:rowOff>0</xdr:rowOff>
    </xdr:from>
    <xdr:to>
      <xdr:col>6</xdr:col>
      <xdr:colOff>238125</xdr:colOff>
      <xdr:row>4</xdr:row>
      <xdr:rowOff>190500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438900" y="50673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4</xdr:row>
      <xdr:rowOff>0</xdr:rowOff>
    </xdr:from>
    <xdr:to>
      <xdr:col>1</xdr:col>
      <xdr:colOff>704850</xdr:colOff>
      <xdr:row>4</xdr:row>
      <xdr:rowOff>200025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000125" y="5019675"/>
          <a:ext cx="2152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200025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028825" y="5019675"/>
          <a:ext cx="1123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1171575</xdr:colOff>
      <xdr:row>4</xdr:row>
      <xdr:rowOff>0</xdr:rowOff>
    </xdr:from>
    <xdr:to>
      <xdr:col>1</xdr:col>
      <xdr:colOff>1171575</xdr:colOff>
      <xdr:row>4</xdr:row>
      <xdr:rowOff>200025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562100" y="5019675"/>
          <a:ext cx="1590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workbookViewId="0">
      <selection activeCell="J4" sqref="J4"/>
    </sheetView>
  </sheetViews>
  <sheetFormatPr defaultColWidth="9.109375" defaultRowHeight="14.4"/>
  <cols>
    <col min="1" max="1" width="5.5546875" style="79" customWidth="1"/>
    <col min="2" max="2" width="54.77734375" style="3" customWidth="1"/>
    <col min="3" max="3" width="9.21875" style="3" bestFit="1" customWidth="1"/>
    <col min="4" max="4" width="11" style="3" customWidth="1"/>
    <col min="5" max="5" width="17.21875" style="3" customWidth="1"/>
    <col min="6" max="6" width="14" style="3" customWidth="1"/>
    <col min="7" max="7" width="12.5546875" style="3" customWidth="1"/>
    <col min="8" max="8" width="10.33203125" style="3" bestFit="1" customWidth="1"/>
    <col min="9" max="9" width="9.21875" style="3" bestFit="1" customWidth="1"/>
    <col min="10" max="10" width="9.109375" style="3"/>
    <col min="11" max="11" width="10.6640625" style="3" bestFit="1" customWidth="1"/>
    <col min="12" max="16384" width="9.109375" style="3"/>
  </cols>
  <sheetData>
    <row r="1" spans="1:7" ht="43.8" customHeight="1">
      <c r="A1" s="93" t="s">
        <v>72</v>
      </c>
      <c r="B1" s="93"/>
      <c r="C1" s="93"/>
      <c r="D1" s="93"/>
      <c r="E1" s="93"/>
      <c r="F1" s="93"/>
      <c r="G1" s="93"/>
    </row>
    <row r="2" spans="1:7" ht="36" customHeight="1">
      <c r="A2" s="77"/>
      <c r="B2" s="92" t="s">
        <v>73</v>
      </c>
      <c r="C2" s="92"/>
      <c r="D2" s="92"/>
      <c r="E2" s="92"/>
      <c r="F2" s="92"/>
      <c r="G2" s="92"/>
    </row>
    <row r="3" spans="1:7" ht="33" customHeight="1">
      <c r="A3" s="95" t="s">
        <v>0</v>
      </c>
      <c r="B3" s="96" t="s">
        <v>36</v>
      </c>
      <c r="C3" s="97" t="s">
        <v>17</v>
      </c>
      <c r="D3" s="94" t="s">
        <v>12</v>
      </c>
      <c r="E3" s="94"/>
      <c r="F3" s="94"/>
      <c r="G3" s="94"/>
    </row>
    <row r="4" spans="1:7" ht="43.2">
      <c r="A4" s="95"/>
      <c r="B4" s="96"/>
      <c r="C4" s="97"/>
      <c r="D4" s="54" t="s">
        <v>18</v>
      </c>
      <c r="E4" s="54" t="s">
        <v>19</v>
      </c>
      <c r="F4" s="54" t="s">
        <v>74</v>
      </c>
      <c r="G4" s="54" t="s">
        <v>75</v>
      </c>
    </row>
    <row r="5" spans="1:7" s="68" customFormat="1" ht="52.5" customHeight="1">
      <c r="A5" s="5" t="s">
        <v>1</v>
      </c>
      <c r="B5" s="4" t="s">
        <v>57</v>
      </c>
      <c r="C5" s="5" t="s">
        <v>7</v>
      </c>
      <c r="D5" s="1"/>
      <c r="E5" s="81">
        <v>14.5</v>
      </c>
      <c r="F5" s="50"/>
      <c r="G5" s="51"/>
    </row>
    <row r="6" spans="1:7" s="68" customFormat="1" ht="22.2" customHeight="1">
      <c r="A6" s="5"/>
      <c r="B6" s="11" t="s">
        <v>58</v>
      </c>
      <c r="C6" s="12" t="s">
        <v>26</v>
      </c>
      <c r="D6" s="13">
        <v>9.2499999999999995E-3</v>
      </c>
      <c r="E6" s="91">
        <f>E5*D6</f>
        <v>0.13412499999999999</v>
      </c>
      <c r="F6" s="51"/>
      <c r="G6" s="51"/>
    </row>
    <row r="7" spans="1:7" s="68" customFormat="1" ht="20.399999999999999" customHeight="1">
      <c r="A7" s="5"/>
      <c r="B7" s="11" t="s">
        <v>22</v>
      </c>
      <c r="C7" s="12" t="s">
        <v>23</v>
      </c>
      <c r="D7" s="13">
        <v>2.07E-2</v>
      </c>
      <c r="E7" s="91">
        <f>E5*D7</f>
        <v>0.30014999999999997</v>
      </c>
      <c r="F7" s="51"/>
      <c r="G7" s="51"/>
    </row>
    <row r="8" spans="1:7" s="68" customFormat="1" ht="21.6" customHeight="1">
      <c r="A8" s="5"/>
      <c r="B8" s="11" t="s">
        <v>37</v>
      </c>
      <c r="C8" s="12" t="s">
        <v>11</v>
      </c>
      <c r="D8" s="13">
        <v>1.3600000000000001E-3</v>
      </c>
      <c r="E8" s="91">
        <f>E5*D8</f>
        <v>1.9720000000000001E-2</v>
      </c>
      <c r="F8" s="51"/>
      <c r="G8" s="51"/>
    </row>
    <row r="9" spans="1:7" s="68" customFormat="1" ht="42.75" customHeight="1">
      <c r="A9" s="69" t="s">
        <v>3</v>
      </c>
      <c r="B9" s="4" t="s">
        <v>38</v>
      </c>
      <c r="C9" s="15" t="s">
        <v>7</v>
      </c>
      <c r="D9" s="6"/>
      <c r="E9" s="80">
        <v>1.5</v>
      </c>
      <c r="F9" s="48"/>
      <c r="G9" s="48"/>
    </row>
    <row r="10" spans="1:7" s="68" customFormat="1" ht="27.75" customHeight="1">
      <c r="A10" s="69"/>
      <c r="B10" s="11" t="s">
        <v>59</v>
      </c>
      <c r="C10" s="12" t="s">
        <v>26</v>
      </c>
      <c r="D10" s="9">
        <v>3.452</v>
      </c>
      <c r="E10" s="82">
        <f>E9*D10</f>
        <v>5.1779999999999999</v>
      </c>
      <c r="F10" s="51"/>
      <c r="G10" s="51"/>
    </row>
    <row r="11" spans="1:7" s="68" customFormat="1" ht="31.2" customHeight="1">
      <c r="A11" s="69" t="s">
        <v>5</v>
      </c>
      <c r="B11" s="16" t="s">
        <v>39</v>
      </c>
      <c r="C11" s="15" t="s">
        <v>7</v>
      </c>
      <c r="D11" s="6"/>
      <c r="E11" s="49">
        <v>1.35</v>
      </c>
      <c r="F11" s="48"/>
      <c r="G11" s="48"/>
    </row>
    <row r="12" spans="1:7" s="68" customFormat="1" ht="18.600000000000001" customHeight="1">
      <c r="A12" s="69"/>
      <c r="B12" s="11" t="s">
        <v>58</v>
      </c>
      <c r="C12" s="12" t="s">
        <v>26</v>
      </c>
      <c r="D12" s="7">
        <v>2.12</v>
      </c>
      <c r="E12" s="8">
        <f>E11*D12</f>
        <v>2.8620000000000005</v>
      </c>
      <c r="F12" s="51"/>
      <c r="G12" s="51"/>
    </row>
    <row r="13" spans="1:7" s="68" customFormat="1" ht="19.2" customHeight="1">
      <c r="A13" s="69"/>
      <c r="B13" s="11" t="s">
        <v>40</v>
      </c>
      <c r="C13" s="12" t="s">
        <v>11</v>
      </c>
      <c r="D13" s="9">
        <v>0.10100000000000001</v>
      </c>
      <c r="E13" s="8">
        <f>E11*D13</f>
        <v>0.13635000000000003</v>
      </c>
      <c r="F13" s="51"/>
      <c r="G13" s="51"/>
    </row>
    <row r="14" spans="1:7" s="68" customFormat="1" ht="19.8" customHeight="1">
      <c r="A14" s="69"/>
      <c r="B14" s="17" t="s">
        <v>41</v>
      </c>
      <c r="C14" s="2" t="s">
        <v>7</v>
      </c>
      <c r="D14" s="48">
        <v>1.1000000000000001</v>
      </c>
      <c r="E14" s="8">
        <f>E11*D14</f>
        <v>1.4850000000000003</v>
      </c>
      <c r="F14" s="51"/>
      <c r="G14" s="48"/>
    </row>
    <row r="15" spans="1:7" s="68" customFormat="1" ht="42.6" customHeight="1">
      <c r="A15" s="69" t="s">
        <v>2</v>
      </c>
      <c r="B15" s="18" t="s">
        <v>42</v>
      </c>
      <c r="C15" s="19" t="s">
        <v>4</v>
      </c>
      <c r="D15" s="20"/>
      <c r="E15" s="81">
        <f>E14*1.6</f>
        <v>2.3760000000000008</v>
      </c>
      <c r="F15" s="51"/>
      <c r="G15" s="52"/>
    </row>
    <row r="16" spans="1:7" s="68" customFormat="1" ht="40.799999999999997" customHeight="1">
      <c r="A16" s="78">
        <v>5</v>
      </c>
      <c r="B16" s="21" t="s">
        <v>29</v>
      </c>
      <c r="C16" s="22" t="s">
        <v>4</v>
      </c>
      <c r="D16" s="23"/>
      <c r="E16" s="84">
        <v>0.17</v>
      </c>
      <c r="F16" s="56"/>
      <c r="G16" s="56"/>
    </row>
    <row r="17" spans="1:7" s="68" customFormat="1">
      <c r="A17" s="78"/>
      <c r="B17" s="24" t="s">
        <v>60</v>
      </c>
      <c r="C17" s="25" t="s">
        <v>27</v>
      </c>
      <c r="D17" s="26">
        <v>14.2</v>
      </c>
      <c r="E17" s="26">
        <f>E16*D17</f>
        <v>2.4140000000000001</v>
      </c>
      <c r="F17" s="57"/>
      <c r="G17" s="57"/>
    </row>
    <row r="18" spans="1:7" s="68" customFormat="1" ht="18" customHeight="1">
      <c r="A18" s="78"/>
      <c r="B18" s="27" t="s">
        <v>67</v>
      </c>
      <c r="C18" s="25" t="s">
        <v>4</v>
      </c>
      <c r="D18" s="26" t="s">
        <v>24</v>
      </c>
      <c r="E18" s="83">
        <f>E16</f>
        <v>0.17</v>
      </c>
      <c r="F18" s="58"/>
      <c r="G18" s="58"/>
    </row>
    <row r="19" spans="1:7" s="68" customFormat="1" ht="27.75" customHeight="1">
      <c r="A19" s="70">
        <v>6</v>
      </c>
      <c r="B19" s="18" t="s">
        <v>20</v>
      </c>
      <c r="C19" s="19" t="s">
        <v>4</v>
      </c>
      <c r="D19" s="20"/>
      <c r="E19" s="85">
        <f>E18</f>
        <v>0.17</v>
      </c>
      <c r="F19" s="59"/>
      <c r="G19" s="60"/>
    </row>
    <row r="20" spans="1:7" s="68" customFormat="1" ht="43.5" customHeight="1">
      <c r="A20" s="78">
        <v>7</v>
      </c>
      <c r="B20" s="21" t="s">
        <v>30</v>
      </c>
      <c r="C20" s="22" t="s">
        <v>4</v>
      </c>
      <c r="D20" s="23"/>
      <c r="E20" s="86">
        <v>0.22800000000000001</v>
      </c>
      <c r="F20" s="58"/>
      <c r="G20" s="58"/>
    </row>
    <row r="21" spans="1:7" s="68" customFormat="1">
      <c r="A21" s="78"/>
      <c r="B21" s="24" t="s">
        <v>60</v>
      </c>
      <c r="C21" s="25" t="s">
        <v>27</v>
      </c>
      <c r="D21" s="26">
        <v>14.2</v>
      </c>
      <c r="E21" s="26">
        <f>E20*D21</f>
        <v>3.2376</v>
      </c>
      <c r="F21" s="57"/>
      <c r="G21" s="57"/>
    </row>
    <row r="22" spans="1:7" s="68" customFormat="1" ht="27.6">
      <c r="A22" s="78"/>
      <c r="B22" s="27" t="s">
        <v>68</v>
      </c>
      <c r="C22" s="25" t="s">
        <v>4</v>
      </c>
      <c r="D22" s="26"/>
      <c r="E22" s="26">
        <f>E20</f>
        <v>0.22800000000000001</v>
      </c>
      <c r="F22" s="58"/>
      <c r="G22" s="58"/>
    </row>
    <row r="23" spans="1:7" s="68" customFormat="1" ht="40.200000000000003" customHeight="1">
      <c r="A23" s="70">
        <v>8</v>
      </c>
      <c r="B23" s="18" t="s">
        <v>20</v>
      </c>
      <c r="C23" s="19" t="s">
        <v>4</v>
      </c>
      <c r="D23" s="20"/>
      <c r="E23" s="85">
        <f>E22</f>
        <v>0.22800000000000001</v>
      </c>
      <c r="F23" s="50"/>
      <c r="G23" s="52"/>
    </row>
    <row r="24" spans="1:7" s="68" customFormat="1" ht="43.8" customHeight="1">
      <c r="A24" s="71" t="s">
        <v>69</v>
      </c>
      <c r="B24" s="28" t="s">
        <v>32</v>
      </c>
      <c r="C24" s="15" t="s">
        <v>7</v>
      </c>
      <c r="D24" s="6"/>
      <c r="E24" s="85">
        <v>6.75</v>
      </c>
      <c r="F24" s="51"/>
      <c r="G24" s="51"/>
    </row>
    <row r="25" spans="1:7" s="68" customFormat="1">
      <c r="A25" s="71"/>
      <c r="B25" s="11" t="s">
        <v>58</v>
      </c>
      <c r="C25" s="12" t="s">
        <v>26</v>
      </c>
      <c r="D25" s="7">
        <v>3.19</v>
      </c>
      <c r="E25" s="8">
        <f>E24*D25</f>
        <v>21.532499999999999</v>
      </c>
      <c r="F25" s="51"/>
      <c r="G25" s="51"/>
    </row>
    <row r="26" spans="1:7" s="68" customFormat="1">
      <c r="A26" s="71"/>
      <c r="B26" s="29" t="s">
        <v>31</v>
      </c>
      <c r="C26" s="12" t="s">
        <v>23</v>
      </c>
      <c r="D26" s="8">
        <v>0.42799999999999999</v>
      </c>
      <c r="E26" s="8">
        <f>E24*D26</f>
        <v>2.8889999999999998</v>
      </c>
      <c r="F26" s="51"/>
      <c r="G26" s="51"/>
    </row>
    <row r="27" spans="1:7" s="68" customFormat="1">
      <c r="A27" s="71"/>
      <c r="B27" s="30" t="s">
        <v>37</v>
      </c>
      <c r="C27" s="31" t="s">
        <v>11</v>
      </c>
      <c r="D27" s="8">
        <v>0.83799999999999997</v>
      </c>
      <c r="E27" s="8">
        <f>E24*D27</f>
        <v>5.6564999999999994</v>
      </c>
      <c r="F27" s="51"/>
      <c r="G27" s="51"/>
    </row>
    <row r="28" spans="1:7" s="68" customFormat="1">
      <c r="A28" s="71"/>
      <c r="B28" s="29" t="s">
        <v>14</v>
      </c>
      <c r="C28" s="2" t="s">
        <v>7</v>
      </c>
      <c r="D28" s="8">
        <v>1.02</v>
      </c>
      <c r="E28" s="8">
        <f>E24*D28</f>
        <v>6.8849999999999998</v>
      </c>
      <c r="F28" s="61"/>
      <c r="G28" s="62"/>
    </row>
    <row r="29" spans="1:7" s="68" customFormat="1">
      <c r="A29" s="71"/>
      <c r="B29" s="11" t="s">
        <v>43</v>
      </c>
      <c r="C29" s="2" t="s">
        <v>7</v>
      </c>
      <c r="D29" s="7">
        <v>9.7000000000000003E-3</v>
      </c>
      <c r="E29" s="8">
        <f>E24*D29</f>
        <v>6.5475000000000005E-2</v>
      </c>
      <c r="F29" s="51"/>
      <c r="G29" s="51"/>
    </row>
    <row r="30" spans="1:7" s="68" customFormat="1">
      <c r="A30" s="71"/>
      <c r="B30" s="29" t="s">
        <v>44</v>
      </c>
      <c r="C30" s="2" t="s">
        <v>7</v>
      </c>
      <c r="D30" s="8">
        <v>1.14E-2</v>
      </c>
      <c r="E30" s="8">
        <f>E24*D30</f>
        <v>7.6950000000000005E-2</v>
      </c>
      <c r="F30" s="51"/>
      <c r="G30" s="51"/>
    </row>
    <row r="31" spans="1:7" s="68" customFormat="1">
      <c r="A31" s="71"/>
      <c r="B31" s="29" t="s">
        <v>45</v>
      </c>
      <c r="C31" s="2" t="s">
        <v>7</v>
      </c>
      <c r="D31" s="8">
        <v>1.37E-2</v>
      </c>
      <c r="E31" s="8">
        <f>E24*D31</f>
        <v>9.2475000000000002E-2</v>
      </c>
      <c r="F31" s="51"/>
      <c r="G31" s="51"/>
    </row>
    <row r="32" spans="1:7" s="68" customFormat="1">
      <c r="A32" s="71"/>
      <c r="B32" s="29" t="s">
        <v>46</v>
      </c>
      <c r="C32" s="2" t="s">
        <v>7</v>
      </c>
      <c r="D32" s="8">
        <v>2.2000000000000001E-3</v>
      </c>
      <c r="E32" s="8">
        <f>E24*D32</f>
        <v>1.485E-2</v>
      </c>
      <c r="F32" s="51"/>
      <c r="G32" s="51"/>
    </row>
    <row r="33" spans="1:7" s="68" customFormat="1">
      <c r="A33" s="71"/>
      <c r="B33" s="29" t="s">
        <v>33</v>
      </c>
      <c r="C33" s="2" t="s">
        <v>6</v>
      </c>
      <c r="D33" s="8">
        <v>0.25</v>
      </c>
      <c r="E33" s="8">
        <f>E24*D33</f>
        <v>1.6875</v>
      </c>
      <c r="F33" s="51"/>
      <c r="G33" s="51"/>
    </row>
    <row r="34" spans="1:7" s="68" customFormat="1">
      <c r="A34" s="71"/>
      <c r="B34" s="29" t="s">
        <v>34</v>
      </c>
      <c r="C34" s="2" t="s">
        <v>6</v>
      </c>
      <c r="D34" s="8">
        <v>0.51500000000000001</v>
      </c>
      <c r="E34" s="8">
        <f>E24*D34</f>
        <v>3.4762500000000003</v>
      </c>
      <c r="F34" s="51"/>
      <c r="G34" s="51"/>
    </row>
    <row r="35" spans="1:7" s="68" customFormat="1">
      <c r="A35" s="71"/>
      <c r="B35" s="29" t="s">
        <v>47</v>
      </c>
      <c r="C35" s="31" t="s">
        <v>11</v>
      </c>
      <c r="D35" s="8">
        <v>0.439</v>
      </c>
      <c r="E35" s="8">
        <f>E24*D35</f>
        <v>2.9632499999999999</v>
      </c>
      <c r="F35" s="62"/>
      <c r="G35" s="51"/>
    </row>
    <row r="36" spans="1:7" s="68" customFormat="1" ht="31.5" customHeight="1">
      <c r="A36" s="33">
        <v>10</v>
      </c>
      <c r="B36" s="32" t="s">
        <v>15</v>
      </c>
      <c r="C36" s="33" t="s">
        <v>4</v>
      </c>
      <c r="D36" s="34"/>
      <c r="E36" s="87">
        <f>E28*2.4</f>
        <v>16.523999999999997</v>
      </c>
      <c r="F36" s="63"/>
      <c r="G36" s="63"/>
    </row>
    <row r="37" spans="1:7" s="68" customFormat="1" ht="36" customHeight="1">
      <c r="A37" s="71" t="s">
        <v>70</v>
      </c>
      <c r="B37" s="28" t="s">
        <v>35</v>
      </c>
      <c r="C37" s="15" t="s">
        <v>7</v>
      </c>
      <c r="D37" s="6"/>
      <c r="E37" s="85">
        <v>10.08</v>
      </c>
      <c r="F37" s="51"/>
      <c r="G37" s="51"/>
    </row>
    <row r="38" spans="1:7" s="68" customFormat="1">
      <c r="A38" s="71"/>
      <c r="B38" s="30" t="s">
        <v>61</v>
      </c>
      <c r="C38" s="35" t="s">
        <v>26</v>
      </c>
      <c r="D38" s="8">
        <v>5.18</v>
      </c>
      <c r="E38" s="14">
        <f>E37*D38</f>
        <v>52.214399999999998</v>
      </c>
      <c r="F38" s="62"/>
      <c r="G38" s="62"/>
    </row>
    <row r="39" spans="1:7" s="68" customFormat="1">
      <c r="A39" s="71"/>
      <c r="B39" s="30" t="s">
        <v>48</v>
      </c>
      <c r="C39" s="31" t="s">
        <v>23</v>
      </c>
      <c r="D39" s="8">
        <v>9.6000000000000002E-2</v>
      </c>
      <c r="E39" s="14">
        <f t="shared" ref="E39:E49" si="0">E38*D39</f>
        <v>5.0125824000000003</v>
      </c>
      <c r="F39" s="64"/>
      <c r="G39" s="51"/>
    </row>
    <row r="40" spans="1:7" s="68" customFormat="1">
      <c r="A40" s="71"/>
      <c r="B40" s="30" t="s">
        <v>37</v>
      </c>
      <c r="C40" s="31" t="s">
        <v>11</v>
      </c>
      <c r="D40" s="8">
        <v>0.23100000000000001</v>
      </c>
      <c r="E40" s="14">
        <f t="shared" si="0"/>
        <v>1.1579065344000001</v>
      </c>
      <c r="F40" s="51"/>
      <c r="G40" s="51"/>
    </row>
    <row r="41" spans="1:7" s="68" customFormat="1">
      <c r="A41" s="71"/>
      <c r="B41" s="29" t="s">
        <v>14</v>
      </c>
      <c r="C41" s="2" t="s">
        <v>7</v>
      </c>
      <c r="D41" s="8">
        <v>1.0149999999999999</v>
      </c>
      <c r="E41" s="14">
        <f>E37*D41</f>
        <v>10.231199999999999</v>
      </c>
      <c r="F41" s="61"/>
      <c r="G41" s="51"/>
    </row>
    <row r="42" spans="1:7" s="68" customFormat="1" ht="16.8" customHeight="1">
      <c r="A42" s="71"/>
      <c r="B42" s="30" t="s">
        <v>49</v>
      </c>
      <c r="C42" s="12" t="s">
        <v>7</v>
      </c>
      <c r="D42" s="8">
        <v>2.6599999999999999E-2</v>
      </c>
      <c r="E42" s="14">
        <f t="shared" si="0"/>
        <v>0.27214991999999999</v>
      </c>
      <c r="F42" s="51"/>
      <c r="G42" s="51"/>
    </row>
    <row r="43" spans="1:7" s="68" customFormat="1" ht="15" customHeight="1">
      <c r="A43" s="71"/>
      <c r="B43" s="11" t="s">
        <v>50</v>
      </c>
      <c r="C43" s="12" t="s">
        <v>8</v>
      </c>
      <c r="D43" s="8">
        <v>0.82</v>
      </c>
      <c r="E43" s="14">
        <f t="shared" si="0"/>
        <v>0.22316293439999998</v>
      </c>
      <c r="F43" s="64"/>
      <c r="G43" s="51"/>
    </row>
    <row r="44" spans="1:7" s="68" customFormat="1" ht="22.2" customHeight="1">
      <c r="A44" s="71"/>
      <c r="B44" s="11" t="s">
        <v>43</v>
      </c>
      <c r="C44" s="12" t="s">
        <v>7</v>
      </c>
      <c r="D44" s="8">
        <v>0.1</v>
      </c>
      <c r="E44" s="14">
        <f t="shared" si="0"/>
        <v>2.2316293439999999E-2</v>
      </c>
      <c r="F44" s="64"/>
      <c r="G44" s="51"/>
    </row>
    <row r="45" spans="1:7" s="68" customFormat="1" ht="16.8" customHeight="1">
      <c r="A45" s="71"/>
      <c r="B45" s="11" t="s">
        <v>51</v>
      </c>
      <c r="C45" s="12" t="s">
        <v>7</v>
      </c>
      <c r="D45" s="8">
        <v>1E-3</v>
      </c>
      <c r="E45" s="14">
        <f>E37*D45</f>
        <v>1.008E-2</v>
      </c>
      <c r="F45" s="51"/>
      <c r="G45" s="51"/>
    </row>
    <row r="46" spans="1:7" s="68" customFormat="1" ht="16.8" customHeight="1">
      <c r="A46" s="71"/>
      <c r="B46" s="11" t="s">
        <v>52</v>
      </c>
      <c r="C46" s="12" t="s">
        <v>7</v>
      </c>
      <c r="D46" s="8">
        <v>8.0000000000000004E-4</v>
      </c>
      <c r="E46" s="14">
        <f t="shared" si="0"/>
        <v>8.0640000000000011E-6</v>
      </c>
      <c r="F46" s="51"/>
      <c r="G46" s="51"/>
    </row>
    <row r="47" spans="1:7" s="68" customFormat="1" ht="17.399999999999999" customHeight="1">
      <c r="A47" s="71"/>
      <c r="B47" s="11" t="s">
        <v>53</v>
      </c>
      <c r="C47" s="12" t="s">
        <v>7</v>
      </c>
      <c r="D47" s="8">
        <v>1.7399999999999999E-2</v>
      </c>
      <c r="E47" s="14">
        <f>E37*D47</f>
        <v>0.17539199999999999</v>
      </c>
      <c r="F47" s="51"/>
      <c r="G47" s="51"/>
    </row>
    <row r="48" spans="1:7" s="68" customFormat="1" ht="18.600000000000001" customHeight="1">
      <c r="A48" s="71"/>
      <c r="B48" s="11" t="s">
        <v>33</v>
      </c>
      <c r="C48" s="12" t="s">
        <v>6</v>
      </c>
      <c r="D48" s="8">
        <v>0.49</v>
      </c>
      <c r="E48" s="14">
        <f>E37*D48</f>
        <v>4.9391999999999996</v>
      </c>
      <c r="F48" s="64"/>
      <c r="G48" s="51"/>
    </row>
    <row r="49" spans="1:7" s="68" customFormat="1" ht="16.2" customHeight="1">
      <c r="A49" s="71"/>
      <c r="B49" s="11" t="s">
        <v>47</v>
      </c>
      <c r="C49" s="12" t="s">
        <v>11</v>
      </c>
      <c r="D49" s="8">
        <v>0.61199999999999999</v>
      </c>
      <c r="E49" s="14">
        <f t="shared" si="0"/>
        <v>3.0227903999999999</v>
      </c>
      <c r="F49" s="62"/>
      <c r="G49" s="51"/>
    </row>
    <row r="50" spans="1:7" s="68" customFormat="1" ht="37.200000000000003" customHeight="1">
      <c r="A50" s="33">
        <v>12</v>
      </c>
      <c r="B50" s="32" t="s">
        <v>15</v>
      </c>
      <c r="C50" s="33" t="s">
        <v>4</v>
      </c>
      <c r="D50" s="34"/>
      <c r="E50" s="89">
        <f>E41*2.4</f>
        <v>24.554879999999997</v>
      </c>
      <c r="F50" s="63"/>
      <c r="G50" s="63"/>
    </row>
    <row r="51" spans="1:7" s="68" customFormat="1" ht="35.25" customHeight="1">
      <c r="A51" s="5" t="s">
        <v>71</v>
      </c>
      <c r="B51" s="37" t="s">
        <v>62</v>
      </c>
      <c r="C51" s="5" t="s">
        <v>28</v>
      </c>
      <c r="D51" s="38"/>
      <c r="E51" s="88">
        <v>7.2</v>
      </c>
      <c r="F51" s="62"/>
      <c r="G51" s="62"/>
    </row>
    <row r="52" spans="1:7" s="68" customFormat="1">
      <c r="A52" s="5"/>
      <c r="B52" s="30" t="s">
        <v>61</v>
      </c>
      <c r="C52" s="35" t="s">
        <v>26</v>
      </c>
      <c r="D52" s="8">
        <v>0.11899999999999999</v>
      </c>
      <c r="E52" s="14">
        <f>E51*D52</f>
        <v>0.85680000000000001</v>
      </c>
      <c r="F52" s="62"/>
      <c r="G52" s="62"/>
    </row>
    <row r="53" spans="1:7" s="68" customFormat="1">
      <c r="A53" s="5"/>
      <c r="B53" s="30" t="s">
        <v>37</v>
      </c>
      <c r="C53" s="31" t="s">
        <v>11</v>
      </c>
      <c r="D53" s="8">
        <v>6.7500000000000004E-2</v>
      </c>
      <c r="E53" s="8">
        <f>E51*D53</f>
        <v>0.48600000000000004</v>
      </c>
      <c r="F53" s="51"/>
      <c r="G53" s="51"/>
    </row>
    <row r="54" spans="1:7" s="68" customFormat="1">
      <c r="A54" s="5"/>
      <c r="B54" s="39" t="s">
        <v>9</v>
      </c>
      <c r="C54" s="12" t="s">
        <v>28</v>
      </c>
      <c r="D54" s="36">
        <v>1.01</v>
      </c>
      <c r="E54" s="36">
        <f>E51*D54</f>
        <v>7.2720000000000002</v>
      </c>
      <c r="F54" s="64"/>
      <c r="G54" s="51"/>
    </row>
    <row r="55" spans="1:7" s="68" customFormat="1">
      <c r="A55" s="5"/>
      <c r="B55" s="39" t="s">
        <v>47</v>
      </c>
      <c r="C55" s="31" t="s">
        <v>11</v>
      </c>
      <c r="D55" s="36">
        <v>2.16E-3</v>
      </c>
      <c r="E55" s="36">
        <f>E51*D55</f>
        <v>1.5552E-2</v>
      </c>
      <c r="F55" s="62"/>
      <c r="G55" s="51"/>
    </row>
    <row r="56" spans="1:7" s="68" customFormat="1" ht="43.2" customHeight="1">
      <c r="A56" s="70">
        <v>14</v>
      </c>
      <c r="B56" s="40" t="s">
        <v>54</v>
      </c>
      <c r="C56" s="41" t="s">
        <v>10</v>
      </c>
      <c r="D56" s="42"/>
      <c r="E56" s="90">
        <v>13.5</v>
      </c>
      <c r="F56" s="51"/>
      <c r="G56" s="51"/>
    </row>
    <row r="57" spans="1:7" s="68" customFormat="1" ht="22.2" customHeight="1">
      <c r="A57" s="70"/>
      <c r="B57" s="43" t="s">
        <v>58</v>
      </c>
      <c r="C57" s="44" t="s">
        <v>27</v>
      </c>
      <c r="D57" s="45">
        <v>2.1499999999999998E-2</v>
      </c>
      <c r="E57" s="7">
        <f>E56*D57</f>
        <v>0.29024999999999995</v>
      </c>
      <c r="F57" s="50"/>
      <c r="G57" s="50"/>
    </row>
    <row r="58" spans="1:7" s="68" customFormat="1" ht="20.399999999999999" customHeight="1">
      <c r="A58" s="70"/>
      <c r="B58" s="46" t="s">
        <v>25</v>
      </c>
      <c r="C58" s="47" t="s">
        <v>13</v>
      </c>
      <c r="D58" s="45">
        <v>4.82E-2</v>
      </c>
      <c r="E58" s="7">
        <f>E56*D58</f>
        <v>0.65069999999999995</v>
      </c>
      <c r="F58" s="50"/>
      <c r="G58" s="50"/>
    </row>
    <row r="59" spans="1:7" s="68" customFormat="1" ht="19.8" customHeight="1">
      <c r="A59" s="70"/>
      <c r="B59" s="46" t="s">
        <v>16</v>
      </c>
      <c r="C59" s="47" t="s">
        <v>7</v>
      </c>
      <c r="D59" s="45">
        <v>1.22</v>
      </c>
      <c r="E59" s="7">
        <f>E56*D59</f>
        <v>16.47</v>
      </c>
      <c r="F59" s="50"/>
      <c r="G59" s="50"/>
    </row>
    <row r="60" spans="1:7" s="68" customFormat="1" ht="32.4" customHeight="1">
      <c r="A60" s="33">
        <v>15</v>
      </c>
      <c r="B60" s="32" t="s">
        <v>55</v>
      </c>
      <c r="C60" s="33" t="s">
        <v>4</v>
      </c>
      <c r="D60" s="34"/>
      <c r="E60" s="87">
        <f>E59*1.6</f>
        <v>26.352</v>
      </c>
      <c r="F60" s="63"/>
      <c r="G60" s="63"/>
    </row>
    <row r="61" spans="1:7" s="73" customFormat="1" ht="27.6" customHeight="1">
      <c r="A61" s="53"/>
      <c r="B61" s="72" t="s">
        <v>56</v>
      </c>
      <c r="C61" s="72" t="s">
        <v>11</v>
      </c>
      <c r="D61" s="72"/>
      <c r="E61" s="72"/>
      <c r="F61" s="65"/>
      <c r="G61" s="66"/>
    </row>
    <row r="62" spans="1:7" s="73" customFormat="1" ht="28.2" customHeight="1">
      <c r="A62" s="53"/>
      <c r="B62" s="74" t="s">
        <v>63</v>
      </c>
      <c r="C62" s="72" t="s">
        <v>11</v>
      </c>
      <c r="D62" s="75"/>
      <c r="E62" s="72"/>
      <c r="F62" s="66"/>
      <c r="G62" s="66"/>
    </row>
    <row r="63" spans="1:7" s="73" customFormat="1" ht="25.8" customHeight="1">
      <c r="A63" s="53"/>
      <c r="B63" s="74" t="s">
        <v>56</v>
      </c>
      <c r="C63" s="72" t="s">
        <v>11</v>
      </c>
      <c r="D63" s="75"/>
      <c r="E63" s="72"/>
      <c r="F63" s="66"/>
      <c r="G63" s="66"/>
    </row>
    <row r="64" spans="1:7" s="73" customFormat="1" ht="28.8" customHeight="1">
      <c r="A64" s="53"/>
      <c r="B64" s="74" t="s">
        <v>21</v>
      </c>
      <c r="C64" s="72" t="s">
        <v>11</v>
      </c>
      <c r="D64" s="75"/>
      <c r="E64" s="72"/>
      <c r="F64" s="66"/>
      <c r="G64" s="66"/>
    </row>
    <row r="65" spans="1:8" s="73" customFormat="1" ht="26.4" customHeight="1">
      <c r="A65" s="53"/>
      <c r="B65" s="74" t="s">
        <v>64</v>
      </c>
      <c r="C65" s="72" t="s">
        <v>11</v>
      </c>
      <c r="D65" s="75"/>
      <c r="E65" s="72"/>
      <c r="F65" s="66"/>
      <c r="G65" s="66"/>
    </row>
    <row r="66" spans="1:8" s="73" customFormat="1" ht="36.6" customHeight="1">
      <c r="A66" s="53"/>
      <c r="B66" s="74" t="s">
        <v>65</v>
      </c>
      <c r="C66" s="72"/>
      <c r="D66" s="75"/>
      <c r="E66" s="72"/>
      <c r="F66" s="66"/>
      <c r="G66" s="66"/>
    </row>
    <row r="67" spans="1:8" s="73" customFormat="1" ht="36" customHeight="1">
      <c r="A67" s="55"/>
      <c r="B67" s="55" t="s">
        <v>66</v>
      </c>
      <c r="C67" s="76"/>
      <c r="D67" s="76"/>
      <c r="E67" s="76"/>
      <c r="F67" s="67"/>
      <c r="G67" s="67"/>
    </row>
    <row r="68" spans="1:8">
      <c r="B68" s="10"/>
      <c r="C68" s="10"/>
      <c r="D68" s="10"/>
      <c r="E68" s="10"/>
      <c r="F68" s="10"/>
      <c r="G68" s="10"/>
      <c r="H68" s="10"/>
    </row>
    <row r="69" spans="1:8">
      <c r="B69" s="10"/>
      <c r="C69" s="10"/>
      <c r="D69" s="10"/>
      <c r="E69" s="10"/>
      <c r="F69" s="10"/>
      <c r="G69" s="10"/>
      <c r="H69" s="10"/>
    </row>
  </sheetData>
  <mergeCells count="7">
    <mergeCell ref="B2:G2"/>
    <mergeCell ref="A1:G1"/>
    <mergeCell ref="F3:G3"/>
    <mergeCell ref="A3:A4"/>
    <mergeCell ref="B3:B4"/>
    <mergeCell ref="C3:C4"/>
    <mergeCell ref="D3:E3"/>
  </mergeCells>
  <conditionalFormatting sqref="B24:E27 B56:E60 E23 B36:E36 B50:E50 E28:E35 E19 E15 B5:E5 E6:E8 B6:C8 B9:E14">
    <cfRule type="cellIs" dxfId="1" priority="2" stopIfTrue="1" operator="equal">
      <formula>0</formula>
    </cfRule>
  </conditionalFormatting>
  <conditionalFormatting sqref="D56:G59 B23:D23 D36:G36 D50:G50 B19:D19 B15:D15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2022-09-24T17:00:07Z</dcterms:modified>
</cp:coreProperties>
</file>