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J A B A\Desktop\33 3333\"/>
    </mc:Choice>
  </mc:AlternateContent>
  <xr:revisionPtr revIDLastSave="0" documentId="13_ncr:1_{50F5BB5A-A9F0-42A5-A43B-5C12CA41EAE8}" xr6:coauthVersionLast="36" xr6:coauthVersionMax="36" xr10:uidLastSave="{00000000-0000-0000-0000-000000000000}"/>
  <bookViews>
    <workbookView xWindow="-120" yWindow="480" windowWidth="29040" windowHeight="15840" tabRatio="849" firstSheet="2" activeTab="2" xr2:uid="{00000000-000D-0000-FFFF-FFFF00000000}"/>
  </bookViews>
  <sheets>
    <sheet name="001 მოხვევის კუთხეები-" sheetId="2" r:id="rId1"/>
    <sheet name="002 მიწის ვაკისის პარამეტრები+" sheetId="26" r:id="rId2"/>
    <sheet name="008 კრებსითი+" sheetId="12" r:id="rId3"/>
  </sheets>
  <definedNames>
    <definedName name="_xlnm.Print_Titles" localSheetId="0">'001 მოხვევის კუთხეები-'!$5:$5</definedName>
    <definedName name="_xlnm.Print_Titles" localSheetId="1">'002 მიწის ვაკისის პარამეტრები+'!$7:$7</definedName>
    <definedName name="_xlnm.Print_Titles" localSheetId="2">'008 კრებსითი+'!$5:$5</definedName>
    <definedName name="_xlnm.Print_Area" localSheetId="0">'001 მოხვევის კუთხეები-'!$A$1:$U$24</definedName>
    <definedName name="_xlnm.Print_Area" localSheetId="1">'002 მიწის ვაკისის პარამეტრები+'!$A$1:$N$48</definedName>
    <definedName name="_xlnm.Print_Area" localSheetId="2">'008 კრებსითი+'!$A$1:$G$36</definedName>
  </definedNames>
  <calcPr calcId="191029"/>
</workbook>
</file>

<file path=xl/calcChain.xml><?xml version="1.0" encoding="utf-8"?>
<calcChain xmlns="http://schemas.openxmlformats.org/spreadsheetml/2006/main">
  <c r="D84" i="12" l="1"/>
  <c r="D81" i="12"/>
  <c r="D70" i="12" l="1"/>
  <c r="D67" i="12"/>
  <c r="D64" i="12"/>
  <c r="D45" i="12"/>
</calcChain>
</file>

<file path=xl/sharedStrings.xml><?xml version="1.0" encoding="utf-8"?>
<sst xmlns="http://schemas.openxmlformats.org/spreadsheetml/2006/main" count="582" uniqueCount="213">
  <si>
    <t>კოორდინატები</t>
  </si>
  <si>
    <t>ღერძი</t>
  </si>
  <si>
    <t>№</t>
  </si>
  <si>
    <t>კწ</t>
  </si>
  <si>
    <t>კუთხე</t>
  </si>
  <si>
    <t>გარდამავალი და წრიული მრუდის ელემენტები, მ</t>
  </si>
  <si>
    <t>ელემენტების პიკეტური</t>
  </si>
  <si>
    <t>კწ-ს შორის მანძილი, მ</t>
  </si>
  <si>
    <t>სწორის სიგრძე, მ</t>
  </si>
  <si>
    <t>კოორდინატები, მ</t>
  </si>
  <si>
    <t>პკ+</t>
  </si>
  <si>
    <t>მარცხ.</t>
  </si>
  <si>
    <t>მარჯ.</t>
  </si>
  <si>
    <t>R</t>
  </si>
  <si>
    <t>L1</t>
  </si>
  <si>
    <t>L2</t>
  </si>
  <si>
    <t>T1</t>
  </si>
  <si>
    <t>T2</t>
  </si>
  <si>
    <t>Kსრ</t>
  </si>
  <si>
    <t>Kდ</t>
  </si>
  <si>
    <t>Б</t>
  </si>
  <si>
    <t>Д</t>
  </si>
  <si>
    <t>გმდ</t>
  </si>
  <si>
    <t>წმდ</t>
  </si>
  <si>
    <t>წმბ</t>
  </si>
  <si>
    <t>გმბ</t>
  </si>
  <si>
    <t>X</t>
  </si>
  <si>
    <t>Y</t>
  </si>
  <si>
    <t>ტ.დ</t>
  </si>
  <si>
    <t>კწ1</t>
  </si>
  <si>
    <t>კწ2</t>
  </si>
  <si>
    <t>კწ3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</si>
  <si>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</si>
  <si>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</si>
  <si>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</si>
  <si>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</si>
  <si>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</si>
  <si>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</si>
  <si>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</si>
  <si>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</si>
  <si>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</si>
  <si>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</si>
  <si>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</si>
  <si>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</si>
  <si>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</si>
  <si>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</si>
  <si>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</si>
  <si>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</si>
  <si>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</si>
  <si>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</si>
  <si>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</si>
  <si>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</si>
  <si>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</si>
  <si>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შენიშვნა</t>
  </si>
  <si>
    <t>მ</t>
  </si>
  <si>
    <t>მ³</t>
  </si>
  <si>
    <t>კგ</t>
  </si>
  <si>
    <t>სამუშაოს დასახელება</t>
  </si>
  <si>
    <t>განზ.</t>
  </si>
  <si>
    <t>თავი I. მოსამზადებელი სამუშაოები</t>
  </si>
  <si>
    <t>ტრასის აღდგენა და დამაგრება</t>
  </si>
  <si>
    <t>თავი II. მიწის ვაკისი</t>
  </si>
  <si>
    <t>თავი III. საგზაო სამოსის კონსტრუქცია</t>
  </si>
  <si>
    <t>თავი IV. ხელოვნური ნაგებობები</t>
  </si>
  <si>
    <r>
      <t>მ</t>
    </r>
    <r>
      <rPr>
        <vertAlign val="superscript"/>
        <sz val="10"/>
        <rFont val="Sylfaen"/>
        <family val="1"/>
        <charset val="204"/>
      </rPr>
      <t>3</t>
    </r>
  </si>
  <si>
    <t>რაოდენობა</t>
  </si>
  <si>
    <t>ცხაურის სიგრძე</t>
  </si>
  <si>
    <t xml:space="preserve">ღარის ბეტონი B25 F200 W6 </t>
  </si>
  <si>
    <t>გრძ.მ</t>
  </si>
  <si>
    <t>A-I, F-8</t>
  </si>
  <si>
    <t xml:space="preserve"> 1.1</t>
  </si>
  <si>
    <r>
      <t>მ</t>
    </r>
    <r>
      <rPr>
        <vertAlign val="superscript"/>
        <sz val="10"/>
        <rFont val="Sylfaen"/>
        <family val="1"/>
        <charset val="204"/>
      </rPr>
      <t>2</t>
    </r>
  </si>
  <si>
    <t>0+00.00</t>
  </si>
  <si>
    <t/>
  </si>
  <si>
    <t>0°0'0"</t>
  </si>
  <si>
    <t>კწ4</t>
  </si>
  <si>
    <t>კწ5</t>
  </si>
  <si>
    <t>ტბ</t>
  </si>
  <si>
    <t>0+20.00</t>
  </si>
  <si>
    <t>0+40.00</t>
  </si>
  <si>
    <t>ნიშნული, მ</t>
  </si>
  <si>
    <t>მარჯვ.</t>
  </si>
  <si>
    <t>ნაწიბ.</t>
  </si>
  <si>
    <t>სავალი ნაწილი</t>
  </si>
  <si>
    <t xml:space="preserve">იხილეთ უწყისი </t>
  </si>
  <si>
    <t>0+10.00</t>
  </si>
  <si>
    <t>0+30.00</t>
  </si>
  <si>
    <t xml:space="preserve">დაშორება ღეძიდან </t>
  </si>
  <si>
    <t xml:space="preserve">ქანობი </t>
  </si>
  <si>
    <t>მარცხ</t>
  </si>
  <si>
    <t>ფართობი</t>
  </si>
  <si>
    <t>კარიერიდან მოზიდული ხრეშოვანი გრუნტის უკუჩაყრა და დატკეპნა ფენებად - 5 კმ.</t>
  </si>
  <si>
    <t>ღორღის საგები სისქით h=10 სმ.</t>
  </si>
  <si>
    <t>კუთხოვანა ზომით L80X80X8</t>
  </si>
  <si>
    <t xml:space="preserve">შველერი №5-6 </t>
  </si>
  <si>
    <t xml:space="preserve">არმატურა Ø22 A-III  </t>
  </si>
  <si>
    <t xml:space="preserve">რკ/ბეტონის კბილის მოწყობა </t>
  </si>
  <si>
    <t xml:space="preserve">კბილის სიგრძე </t>
  </si>
  <si>
    <t>არმატურა A - III d-8 მმ</t>
  </si>
  <si>
    <t>ცემენტობეტონი B30 F200 W6 სისქით 18 სმ</t>
  </si>
  <si>
    <t>არმატურა A - III d-16 მმ</t>
  </si>
  <si>
    <t>არმირებული ცემენტობეტონის მოწყობა მცირე მექანიზაციით სისქით 18 სმ</t>
  </si>
  <si>
    <t xml:space="preserve">საფუძველი  - ფრაქციული - ღორღი  (0-40 მმ)  სისქით 20 სმ </t>
  </si>
  <si>
    <t xml:space="preserve">ქვესაგები ფენა - ქვიშა - ხრეშოვანი ნარევი, სისქით 20 სმ </t>
  </si>
  <si>
    <t xml:space="preserve">ტემპერატურული ნაკერების მოწყობა და შევსება წყალგაუმტარი მასალით </t>
  </si>
  <si>
    <t>33გ გრუნტის დამუშავება ხელით  დატვირთვა ა/თვითმცლელებზე და გატანა ნაყარში -5 კმ-მდე</t>
  </si>
  <si>
    <t>ყრილის მოწყობა კარიერიდან მოზიდული გრუნტით, 5კმ-დან</t>
  </si>
  <si>
    <r>
      <rPr>
        <b/>
        <i/>
        <sz val="11"/>
        <color theme="1"/>
        <rFont val="Sylfaen"/>
        <family val="1"/>
        <charset val="204"/>
      </rPr>
      <t>სამუშაოთა მოცულობების კრებსითი უწყისი</t>
    </r>
    <r>
      <rPr>
        <i/>
        <sz val="12"/>
        <color theme="1"/>
        <rFont val="Sylfaen"/>
        <family val="1"/>
        <charset val="204"/>
      </rPr>
      <t xml:space="preserve">
</t>
    </r>
    <r>
      <rPr>
        <b/>
        <i/>
        <sz val="10"/>
        <color theme="1"/>
        <rFont val="Sylfaen"/>
        <family val="1"/>
        <charset val="204"/>
      </rPr>
      <t>ობიექტი:</t>
    </r>
    <r>
      <rPr>
        <i/>
        <sz val="10"/>
        <color theme="1"/>
        <rFont val="Sylfaen"/>
        <family val="1"/>
        <charset val="204"/>
      </rPr>
      <t xml:space="preserve">    ქედის მუნიციპალიტეტის ტერიტორიაზე საყრდენი კედლების, გაბიონების, სანიაღვრე არხების, შიდა სასოფლო გზების და ხიდების მშენებლობის და რეაბილიტაციის სამუშაოებისათვის საჭირო საპროექტო სახარჯთაღრიცხვო დოკუმენტაცია </t>
    </r>
  </si>
  <si>
    <t xml:space="preserve"> 2.1</t>
  </si>
  <si>
    <t xml:space="preserve"> 3.1</t>
  </si>
  <si>
    <t xml:space="preserve"> 3.2</t>
  </si>
  <si>
    <t>0+07.08</t>
  </si>
  <si>
    <t>7°38'15"</t>
  </si>
  <si>
    <t>0+06.17</t>
  </si>
  <si>
    <t>0+07.98</t>
  </si>
  <si>
    <t>0+18.54</t>
  </si>
  <si>
    <t>4°30'26"</t>
  </si>
  <si>
    <t>0+18.06</t>
  </si>
  <si>
    <t>0+19.02</t>
  </si>
  <si>
    <t>0+33.81</t>
  </si>
  <si>
    <t>2°8'28"</t>
  </si>
  <si>
    <t>0+26.90</t>
  </si>
  <si>
    <t>0+40.72</t>
  </si>
  <si>
    <t>0+53.93</t>
  </si>
  <si>
    <t>1°6'50"</t>
  </si>
  <si>
    <t>0+68.08</t>
  </si>
  <si>
    <t>7°10'36"</t>
  </si>
  <si>
    <t>0+63.47</t>
  </si>
  <si>
    <t>0+72.67</t>
  </si>
  <si>
    <t>0+75.88</t>
  </si>
  <si>
    <t>11°19'1"</t>
  </si>
  <si>
    <t>0+74.62</t>
  </si>
  <si>
    <t>0+77.14</t>
  </si>
  <si>
    <t>0+85.00</t>
  </si>
  <si>
    <t>2°29'53"</t>
  </si>
  <si>
    <t>0+92.84</t>
  </si>
  <si>
    <t>8°1'19"</t>
  </si>
  <si>
    <t>0+91.31</t>
  </si>
  <si>
    <t>0+94.37</t>
  </si>
  <si>
    <t>კწ6</t>
  </si>
  <si>
    <t>კწ7</t>
  </si>
  <si>
    <t>კწ8</t>
  </si>
  <si>
    <t>0+05.00</t>
  </si>
  <si>
    <t>0+15.00</t>
  </si>
  <si>
    <t>0+25.00</t>
  </si>
  <si>
    <t>0+35.00</t>
  </si>
  <si>
    <t>0+45.00</t>
  </si>
  <si>
    <t>0+50.00</t>
  </si>
  <si>
    <t>0+55.00</t>
  </si>
  <si>
    <t>0+60.00</t>
  </si>
  <si>
    <t>0+65.00</t>
  </si>
  <si>
    <t>0+70.00</t>
  </si>
  <si>
    <t>0+75.00</t>
  </si>
  <si>
    <t>0+80.00</t>
  </si>
  <si>
    <t>0+90.00</t>
  </si>
  <si>
    <t>0+95.00</t>
  </si>
  <si>
    <t>1+00.00</t>
  </si>
  <si>
    <t>ანაკრები რკ/ბეტონის ღარის  მოწყობა სიგრძით 3,5 მეტრი  (შიდა კვეთი 0,4x0,4-ზე)</t>
  </si>
  <si>
    <t xml:space="preserve">სოფელ წონიარისი კეხიურის უბანში ამირან გოგიტიძის სახლთან მისასვლელი ბეტონის გზის მოწყობა  </t>
  </si>
  <si>
    <t xml:space="preserve"> გრუნტის დამუშავება ხელით  დატვირთვა ა/თვითმცლელებზე და გატანა ნაყარში 5კმ-მდე</t>
  </si>
  <si>
    <t>33გ</t>
  </si>
  <si>
    <t>18ა</t>
  </si>
  <si>
    <t xml:space="preserve"> გრუნტის დამუშავება ექსკავატორზე მიმაგრებული სანგრევი ჩაქუჩებით   დატვირთვა ა/თვითმცლელებზე და გატანა ნაყარში 5კმ-მდე</t>
  </si>
  <si>
    <t>6ბ</t>
  </si>
  <si>
    <t xml:space="preserve">ტრანშეის დამუშავება ხელით, დავტირთვა და გატანა ნაყარში  5 კმ-ზე </t>
  </si>
  <si>
    <t xml:space="preserve">6ბ </t>
  </si>
  <si>
    <r>
      <rPr>
        <b/>
        <sz val="11"/>
        <rFont val="Sylfaen"/>
        <family val="1"/>
        <charset val="204"/>
      </rPr>
      <t xml:space="preserve">მიწის ვაკისის ცალკეული ელემენტების პარამეტრები
ობიექტი: </t>
    </r>
    <r>
      <rPr>
        <sz val="11"/>
        <rFont val="Sylfaen"/>
        <family val="1"/>
        <charset val="204"/>
      </rPr>
      <t xml:space="preserve">  ქედის მუნიციპალიტეტის ტერიტორიაზე საყრდენი კედლების, გაბიონების, სანიაღვრე არხების, შიდა სასოფლო გზების და ხიდების მშენებლობის და რეაბილიტაციის სამუშაოებისათვის საჭირო საპროექტო სახარჯთაღრიცხვო დოკუმენტაცია </t>
    </r>
  </si>
  <si>
    <r>
      <rPr>
        <b/>
        <i/>
        <sz val="11"/>
        <rFont val="Sylfaen"/>
        <family val="1"/>
        <charset val="204"/>
      </rPr>
      <t>მოხვევის კუთხეების სწორების და მრუდების უწყისი</t>
    </r>
    <r>
      <rPr>
        <sz val="10"/>
        <rFont val="Sylfaen"/>
        <family val="1"/>
        <charset val="204"/>
      </rPr>
      <t xml:space="preserve">
</t>
    </r>
    <r>
      <rPr>
        <b/>
        <sz val="10"/>
        <rFont val="Sylfaen"/>
        <family val="1"/>
        <charset val="204"/>
      </rPr>
      <t>ობიექტი:</t>
    </r>
    <r>
      <rPr>
        <i/>
        <sz val="11"/>
        <rFont val="Sylfaen"/>
        <family val="1"/>
        <charset val="204"/>
      </rPr>
      <t xml:space="preserve">  ქედის მუნიციპალიტეტის ტერიტორიაზე საყრდენი კედლების, გაბიონების, სანიაღვრე არხების, შიდა სასოფლო გზების და ხიდების მშენებლობის და რეაბილიტაციის სამუშაოებისათვის საჭირო საპროექტო სახარჯთაღრიცხვო დოკუმენტაცია </t>
    </r>
    <r>
      <rPr>
        <b/>
        <i/>
        <sz val="11"/>
        <rFont val="Sylfaen"/>
        <family val="1"/>
        <charset val="204"/>
      </rPr>
      <t xml:space="preserve">                                 </t>
    </r>
  </si>
  <si>
    <t>##</t>
  </si>
  <si>
    <t>samuSaoTa dasaxeleba</t>
  </si>
  <si>
    <t>SeniSvna</t>
  </si>
  <si>
    <t>mosamzadebeli samuSaoebi</t>
  </si>
  <si>
    <t>trasis aRdgena damagreba koordinatTa sistemaSi</t>
  </si>
  <si>
    <t>grZ.m</t>
  </si>
  <si>
    <r>
      <t xml:space="preserve"> betonis zeda sayrdeni kedlis mowyoba</t>
    </r>
    <r>
      <rPr>
        <b/>
        <sz val="11"/>
        <rFont val="Arial"/>
        <family val="2"/>
        <charset val="204"/>
      </rPr>
      <t xml:space="preserve"> L</t>
    </r>
    <r>
      <rPr>
        <b/>
        <sz val="11"/>
        <rFont val="AcadMtavr"/>
      </rPr>
      <t>=18</t>
    </r>
    <r>
      <rPr>
        <b/>
        <sz val="11"/>
        <rFont val="Arial"/>
        <family val="2"/>
        <charset val="204"/>
      </rPr>
      <t xml:space="preserve"> h</t>
    </r>
    <r>
      <rPr>
        <b/>
        <sz val="11"/>
        <rFont val="AcadMtavr"/>
      </rPr>
      <t>=2.0m.</t>
    </r>
  </si>
  <si>
    <r>
      <t>fundamentis qvabulSi IV jg gruntebis damuSaveba eqskavatoriT V-1,0 m</t>
    </r>
    <r>
      <rPr>
        <vertAlign val="superscript"/>
        <sz val="11"/>
        <rFont val="AcadNusx"/>
      </rPr>
      <t>3</t>
    </r>
    <r>
      <rPr>
        <sz val="11"/>
        <rFont val="AcadNusx"/>
      </rPr>
      <t xml:space="preserve"> datvirTviT avtoTviTmcvlelebze</t>
    </r>
  </si>
  <si>
    <r>
      <t>m</t>
    </r>
    <r>
      <rPr>
        <vertAlign val="superscript"/>
        <sz val="11"/>
        <rFont val="AcadNusx"/>
      </rPr>
      <t>3</t>
    </r>
  </si>
  <si>
    <t>gruntis gatana nayarSi 3-km-mde</t>
  </si>
  <si>
    <t xml:space="preserve">IV jg gruntis damuSaveba xeliT fundamentis qvabulSi </t>
  </si>
  <si>
    <t>VI jg gruntebSi fundamentis qvabulis damuSaveba sangrevi CaquCebiT</t>
  </si>
  <si>
    <r>
      <t xml:space="preserve">qviSa-xreSovani baliSi  </t>
    </r>
    <r>
      <rPr>
        <sz val="11"/>
        <rFont val="Arial"/>
        <family val="2"/>
        <charset val="204"/>
      </rPr>
      <t/>
    </r>
  </si>
  <si>
    <r>
      <t xml:space="preserve">h- 10 </t>
    </r>
    <r>
      <rPr>
        <sz val="11"/>
        <rFont val="AcadNusx"/>
      </rPr>
      <t>sm</t>
    </r>
  </si>
  <si>
    <t xml:space="preserve">kedlis fundamentis betoni </t>
  </si>
  <si>
    <t>B-20 F-200 W-6</t>
  </si>
  <si>
    <t xml:space="preserve">kedlis tanis betoni </t>
  </si>
  <si>
    <t>sadrenaJo mili</t>
  </si>
  <si>
    <t>m</t>
  </si>
  <si>
    <t xml:space="preserve">orfeniani hidroizolacia </t>
  </si>
  <si>
    <r>
      <t>m</t>
    </r>
    <r>
      <rPr>
        <vertAlign val="superscript"/>
        <sz val="11"/>
        <rFont val="AcadNusx"/>
      </rPr>
      <t>2</t>
    </r>
  </si>
  <si>
    <t>bitumi</t>
  </si>
  <si>
    <r>
      <t>kedlis ukan yrilis mowyoba xreSovani masaliT. eqskavatoriT V=0.5 m</t>
    </r>
    <r>
      <rPr>
        <vertAlign val="superscript"/>
        <sz val="11"/>
        <rFont val="AcadNusx"/>
      </rPr>
      <t>3</t>
    </r>
    <r>
      <rPr>
        <sz val="11"/>
        <rFont val="AcadNusx"/>
      </rPr>
      <t xml:space="preserve"> </t>
    </r>
  </si>
  <si>
    <t>samuSaoTa moculobebis krebsiTi uwyisi</t>
  </si>
  <si>
    <t>ganzomileba</t>
  </si>
  <si>
    <t>raodenoba</t>
  </si>
  <si>
    <r>
      <t xml:space="preserve"> gabionis qveda sayrdeni kedlis mowyoba </t>
    </r>
    <r>
      <rPr>
        <b/>
        <sz val="12"/>
        <rFont val="Arial"/>
        <family val="2"/>
        <charset val="204"/>
      </rPr>
      <t>L</t>
    </r>
    <r>
      <rPr>
        <b/>
        <sz val="12"/>
        <rFont val="AcadNusx"/>
      </rPr>
      <t xml:space="preserve">=24.0m </t>
    </r>
    <r>
      <rPr>
        <b/>
        <sz val="12"/>
        <rFont val="Arial"/>
        <family val="2"/>
        <charset val="204"/>
      </rPr>
      <t>h</t>
    </r>
    <r>
      <rPr>
        <b/>
        <sz val="12"/>
        <rFont val="AcadNusx"/>
      </rPr>
      <t>=4.0m</t>
    </r>
  </si>
  <si>
    <t>trasis dakvalva da damagreba</t>
  </si>
  <si>
    <t xml:space="preserve">kldovani gruntis gafxviereba eqskavatoris bazaze damontaJebuli sangrevi CaquCebiT "kodala", </t>
  </si>
  <si>
    <t>gatana nayarSi 3 km-mde</t>
  </si>
  <si>
    <r>
      <t>fundamentis qvabulSi IV jg gruntebis damuSaveba eqskavatoriT V-0,5 m</t>
    </r>
    <r>
      <rPr>
        <vertAlign val="superscript"/>
        <sz val="11"/>
        <rFont val="AcadNusx"/>
      </rPr>
      <t>3</t>
    </r>
    <r>
      <rPr>
        <sz val="11"/>
        <rFont val="AcadNusx"/>
      </rPr>
      <t xml:space="preserve"> datvirTviT avtoTviTmcvlelebze</t>
    </r>
  </si>
  <si>
    <t>V jg gruntebSi fundamentis qvabulis damuSaveba sangrevi CaquCebiT</t>
  </si>
  <si>
    <t>gabionebis mowyoba</t>
  </si>
  <si>
    <t>gabionis yuTebi zomiT 2X1X1m</t>
  </si>
  <si>
    <t>c</t>
  </si>
  <si>
    <r>
      <rPr>
        <sz val="11"/>
        <rFont val="Arial"/>
        <family val="2"/>
        <charset val="204"/>
      </rPr>
      <t>d</t>
    </r>
    <r>
      <rPr>
        <sz val="11"/>
        <rFont val="AcadNusx"/>
      </rPr>
      <t>=2.7mm</t>
    </r>
  </si>
  <si>
    <t>gabionis yuTebi zomiT 1,5X1X1m</t>
  </si>
  <si>
    <t>Sesakravi mavTuli</t>
  </si>
  <si>
    <t>kg</t>
  </si>
  <si>
    <r>
      <rPr>
        <sz val="11"/>
        <rFont val="Arial"/>
        <family val="2"/>
        <charset val="204"/>
      </rPr>
      <t>d</t>
    </r>
    <r>
      <rPr>
        <sz val="11"/>
        <rFont val="AcadNusx"/>
      </rPr>
      <t>=2.2mm</t>
    </r>
  </si>
  <si>
    <t>yrilis mowyoba xreSovani masaliT eqskavatoriT Cayra da mosworeba</t>
  </si>
  <si>
    <t>daba qeda. xabaZeebis ubanSi roin xabaZis saxlTan  s/gzaze qveda sayrdeni kedlis mowyoba</t>
  </si>
  <si>
    <t>sof. axo. murad diasamiZis saxlTan sayrdeni kedlis mowyoba</t>
  </si>
  <si>
    <r>
      <t xml:space="preserve"> gabionis qveda sayrdeni kedlis mowyoba </t>
    </r>
    <r>
      <rPr>
        <b/>
        <sz val="12"/>
        <rFont val="Arial"/>
        <family val="2"/>
        <charset val="204"/>
      </rPr>
      <t>L</t>
    </r>
    <r>
      <rPr>
        <b/>
        <sz val="12"/>
        <rFont val="AcadNusx"/>
      </rPr>
      <t xml:space="preserve">=26.0m </t>
    </r>
    <r>
      <rPr>
        <b/>
        <sz val="12"/>
        <rFont val="Arial"/>
        <family val="2"/>
        <charset val="204"/>
      </rPr>
      <t>h</t>
    </r>
    <r>
      <rPr>
        <b/>
        <sz val="12"/>
        <rFont val="AcadNusx"/>
      </rPr>
      <t>=2.0m</t>
    </r>
  </si>
  <si>
    <t>sof. orcva. ramaz abulaZis saxlTan s/gzaze sayrdeni kedlis mowyoba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</si>
</sst>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₽_-;\-* #,##0.00\ _₽_-;_-* &quot;-&quot;??\ _₽_-;_-@_-"/>
    <numFmt numFmtId="164" formatCode="0.000"/>
    <numFmt numFmtId="165" formatCode="0.0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5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sz val="10"/>
      <color rgb="FF000000"/>
      <name val="Sylfaen"/>
      <family val="1"/>
      <charset val="204"/>
    </font>
    <font>
      <vertAlign val="superscript"/>
      <sz val="10"/>
      <name val="Sylfaen"/>
      <family val="1"/>
      <charset val="204"/>
    </font>
    <font>
      <sz val="8"/>
      <name val="Arial Cyr"/>
      <family val="2"/>
      <charset val="204"/>
    </font>
    <font>
      <sz val="12"/>
      <color theme="1"/>
      <name val="AcadNusx"/>
      <family val="2"/>
      <charset val="1"/>
    </font>
    <font>
      <b/>
      <i/>
      <sz val="11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0"/>
      <name val="Arial"/>
      <family val="2"/>
    </font>
    <font>
      <i/>
      <sz val="12"/>
      <color theme="1"/>
      <name val="Sylfaen"/>
      <family val="1"/>
      <charset val="204"/>
    </font>
    <font>
      <i/>
      <sz val="10"/>
      <color theme="1"/>
      <name val="Sylfaen"/>
      <family val="1"/>
      <charset val="204"/>
    </font>
    <font>
      <b/>
      <i/>
      <sz val="11"/>
      <name val="Sylfaen"/>
      <family val="1"/>
      <charset val="204"/>
    </font>
    <font>
      <i/>
      <sz val="11"/>
      <name val="Sylfae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1"/>
      <name val="Sylfaen"/>
      <family val="1"/>
      <charset val="204"/>
    </font>
    <font>
      <b/>
      <sz val="11"/>
      <name val="Sylfae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2"/>
      <color theme="1"/>
      <name val="Sylfaen"/>
      <family val="1"/>
      <charset val="204"/>
    </font>
    <font>
      <sz val="12"/>
      <color theme="1"/>
      <name val="AcadNusx"/>
      <family val="2"/>
      <charset val="204"/>
    </font>
    <font>
      <sz val="10"/>
      <name val="Arial Cyr"/>
      <charset val="204"/>
    </font>
    <font>
      <sz val="12"/>
      <name val="AcadMtavr"/>
    </font>
    <font>
      <sz val="11"/>
      <name val="Calibri"/>
      <family val="2"/>
      <charset val="204"/>
      <scheme val="minor"/>
    </font>
    <font>
      <sz val="11"/>
      <name val="AcadNusx"/>
    </font>
    <font>
      <sz val="10"/>
      <name val="AcadNusx"/>
    </font>
    <font>
      <sz val="12"/>
      <name val="Arial Cyr"/>
      <charset val="204"/>
    </font>
    <font>
      <b/>
      <sz val="11"/>
      <name val="AcadNusx"/>
    </font>
    <font>
      <b/>
      <sz val="11"/>
      <name val="AcadMtavr"/>
    </font>
    <font>
      <b/>
      <sz val="11"/>
      <name val="Arial"/>
      <family val="2"/>
      <charset val="204"/>
    </font>
    <font>
      <vertAlign val="superscript"/>
      <sz val="11"/>
      <name val="AcadNusx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</font>
    <font>
      <b/>
      <sz val="12"/>
      <name val="Arial"/>
      <family val="2"/>
      <charset val="204"/>
    </font>
    <font>
      <b/>
      <sz val="12"/>
      <name val="AcadNusx"/>
    </font>
    <font>
      <sz val="11"/>
      <name val="AcadMtavr"/>
    </font>
    <font>
      <u/>
      <sz val="10"/>
      <color indexed="12"/>
      <name val="Arial"/>
      <family val="2"/>
      <charset val="204"/>
    </font>
    <font>
      <sz val="10"/>
      <name val="MS Sans Serif"/>
      <family val="2"/>
      <charset val="204"/>
    </font>
    <font>
      <sz val="11"/>
      <name val="Times New Roman"/>
      <family val="1"/>
    </font>
    <font>
      <sz val="10"/>
      <name val="Helv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7">
    <xf numFmtId="0" fontId="0" fillId="0" borderId="0"/>
    <xf numFmtId="0" fontId="11" fillId="0" borderId="0"/>
    <xf numFmtId="0" fontId="14" fillId="0" borderId="0"/>
    <xf numFmtId="0" fontId="19" fillId="0" borderId="0"/>
    <xf numFmtId="0" fontId="11" fillId="0" borderId="0"/>
    <xf numFmtId="0" fontId="14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21" fillId="0" borderId="0"/>
    <xf numFmtId="0" fontId="20" fillId="0" borderId="0"/>
    <xf numFmtId="0" fontId="5" fillId="0" borderId="0"/>
    <xf numFmtId="0" fontId="4" fillId="0" borderId="0"/>
    <xf numFmtId="0" fontId="14" fillId="0" borderId="0"/>
    <xf numFmtId="0" fontId="28" fillId="0" borderId="0"/>
    <xf numFmtId="0" fontId="3" fillId="0" borderId="0"/>
    <xf numFmtId="0" fontId="14" fillId="0" borderId="0"/>
    <xf numFmtId="0" fontId="29" fillId="0" borderId="0"/>
    <xf numFmtId="0" fontId="2" fillId="0" borderId="0"/>
    <xf numFmtId="0" fontId="19" fillId="0" borderId="0"/>
    <xf numFmtId="0" fontId="1" fillId="0" borderId="0"/>
    <xf numFmtId="0" fontId="19" fillId="0" borderId="0"/>
    <xf numFmtId="0" fontId="14" fillId="0" borderId="0"/>
    <xf numFmtId="0" fontId="19" fillId="0" borderId="0"/>
    <xf numFmtId="167" fontId="3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45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22" fillId="0" borderId="0"/>
    <xf numFmtId="0" fontId="50" fillId="0" borderId="0"/>
    <xf numFmtId="0" fontId="14" fillId="0" borderId="0"/>
    <xf numFmtId="0" fontId="33" fillId="0" borderId="0"/>
    <xf numFmtId="0" fontId="22" fillId="0" borderId="0"/>
    <xf numFmtId="0" fontId="51" fillId="0" borderId="0"/>
    <xf numFmtId="0" fontId="14" fillId="0" borderId="0"/>
    <xf numFmtId="9" fontId="14" fillId="0" borderId="0" applyFont="0" applyFill="0" applyBorder="0" applyAlignment="0" applyProtection="0"/>
    <xf numFmtId="0" fontId="52" fillId="0" borderId="0"/>
    <xf numFmtId="0" fontId="22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45" fillId="0" borderId="0"/>
    <xf numFmtId="0" fontId="1" fillId="0" borderId="0"/>
    <xf numFmtId="0" fontId="45" fillId="0" borderId="0"/>
    <xf numFmtId="0" fontId="22" fillId="0" borderId="0"/>
    <xf numFmtId="0" fontId="22" fillId="0" borderId="0"/>
  </cellStyleXfs>
  <cellXfs count="194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24" fillId="0" borderId="1" xfId="4" applyFont="1" applyFill="1" applyBorder="1" applyAlignment="1">
      <alignment horizontal="center" vertical="center"/>
    </xf>
    <xf numFmtId="0" fontId="11" fillId="0" borderId="0" xfId="4"/>
    <xf numFmtId="0" fontId="11" fillId="0" borderId="0" xfId="4" applyAlignment="1">
      <alignment horizontal="center" vertical="center"/>
    </xf>
    <xf numFmtId="0" fontId="11" fillId="0" borderId="0" xfId="4" applyAlignment="1">
      <alignment horizontal="left" vertical="center"/>
    </xf>
    <xf numFmtId="0" fontId="11" fillId="0" borderId="0" xfId="4" applyBorder="1" applyAlignment="1">
      <alignment horizontal="center" vertical="center"/>
    </xf>
    <xf numFmtId="0" fontId="25" fillId="4" borderId="1" xfId="4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25" fillId="4" borderId="1" xfId="4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13" fillId="0" borderId="0" xfId="4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6" fontId="24" fillId="0" borderId="1" xfId="4" applyNumberFormat="1" applyFont="1" applyFill="1" applyBorder="1" applyAlignment="1">
      <alignment horizontal="center" vertical="center"/>
    </xf>
    <xf numFmtId="165" fontId="24" fillId="0" borderId="1" xfId="4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left" vertical="top" wrapText="1"/>
    </xf>
    <xf numFmtId="2" fontId="6" fillId="0" borderId="3" xfId="0" applyNumberFormat="1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left" vertical="top" wrapText="1"/>
    </xf>
    <xf numFmtId="2" fontId="6" fillId="0" borderId="13" xfId="0" applyNumberFormat="1" applyFont="1" applyBorder="1" applyAlignment="1">
      <alignment horizontal="left" vertical="top" wrapText="1"/>
    </xf>
    <xf numFmtId="2" fontId="6" fillId="0" borderId="14" xfId="0" applyNumberFormat="1" applyFont="1" applyBorder="1" applyAlignment="1">
      <alignment horizontal="left" vertical="top" wrapText="1"/>
    </xf>
    <xf numFmtId="2" fontId="6" fillId="0" borderId="15" xfId="0" applyNumberFormat="1" applyFont="1" applyBorder="1" applyAlignment="1">
      <alignment horizontal="left" vertical="top" wrapText="1"/>
    </xf>
    <xf numFmtId="2" fontId="6" fillId="0" borderId="16" xfId="0" applyNumberFormat="1" applyFont="1" applyBorder="1" applyAlignment="1">
      <alignment horizontal="left" vertical="top" wrapText="1"/>
    </xf>
    <xf numFmtId="49" fontId="6" fillId="0" borderId="17" xfId="0" applyNumberFormat="1" applyFont="1" applyBorder="1" applyAlignment="1">
      <alignment horizontal="left" vertical="top" wrapText="1"/>
    </xf>
    <xf numFmtId="49" fontId="6" fillId="0" borderId="18" xfId="0" applyNumberFormat="1" applyFont="1" applyBorder="1" applyAlignment="1">
      <alignment horizontal="left" vertical="top" wrapText="1"/>
    </xf>
    <xf numFmtId="49" fontId="6" fillId="0" borderId="19" xfId="0" applyNumberFormat="1" applyFont="1" applyBorder="1" applyAlignment="1">
      <alignment horizontal="left" vertical="top" wrapText="1"/>
    </xf>
    <xf numFmtId="49" fontId="6" fillId="0" borderId="20" xfId="0" applyNumberFormat="1" applyFont="1" applyBorder="1" applyAlignment="1">
      <alignment horizontal="left" vertical="top" wrapText="1"/>
    </xf>
    <xf numFmtId="49" fontId="6" fillId="0" borderId="21" xfId="0" applyNumberFormat="1" applyFont="1" applyBorder="1" applyAlignment="1">
      <alignment horizontal="left" vertical="top" wrapText="1"/>
    </xf>
    <xf numFmtId="49" fontId="6" fillId="0" borderId="22" xfId="0" applyNumberFormat="1" applyFont="1" applyBorder="1" applyAlignment="1">
      <alignment horizontal="left" vertical="top" wrapText="1"/>
    </xf>
    <xf numFmtId="49" fontId="6" fillId="0" borderId="23" xfId="0" applyNumberFormat="1" applyFont="1" applyBorder="1" applyAlignment="1">
      <alignment horizontal="left" vertical="top" wrapText="1"/>
    </xf>
    <xf numFmtId="49" fontId="6" fillId="0" borderId="24" xfId="0" applyNumberFormat="1" applyFont="1" applyBorder="1" applyAlignment="1">
      <alignment horizontal="left" vertical="top" wrapText="1"/>
    </xf>
    <xf numFmtId="49" fontId="6" fillId="0" borderId="25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left" vertical="top" wrapText="1"/>
    </xf>
    <xf numFmtId="49" fontId="6" fillId="0" borderId="26" xfId="0" applyNumberFormat="1" applyFont="1" applyBorder="1" applyAlignment="1">
      <alignment horizontal="left" vertical="top" wrapText="1"/>
    </xf>
    <xf numFmtId="49" fontId="6" fillId="0" borderId="27" xfId="0" applyNumberFormat="1" applyFont="1" applyBorder="1" applyAlignment="1">
      <alignment horizontal="left" vertical="top" wrapText="1"/>
    </xf>
    <xf numFmtId="49" fontId="6" fillId="0" borderId="28" xfId="0" applyNumberFormat="1" applyFont="1" applyBorder="1" applyAlignment="1">
      <alignment horizontal="left" vertical="top" wrapText="1"/>
    </xf>
    <xf numFmtId="49" fontId="6" fillId="0" borderId="29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0" fontId="6" fillId="0" borderId="1" xfId="4" applyFont="1" applyFill="1" applyBorder="1" applyAlignment="1">
      <alignment horizontal="center" vertical="center"/>
    </xf>
    <xf numFmtId="165" fontId="24" fillId="0" borderId="5" xfId="4" applyNumberFormat="1" applyFont="1" applyFill="1" applyBorder="1" applyAlignment="1">
      <alignment horizontal="center" vertical="center"/>
    </xf>
    <xf numFmtId="1" fontId="6" fillId="0" borderId="1" xfId="4" applyNumberFormat="1" applyFont="1" applyBorder="1" applyAlignment="1">
      <alignment horizontal="center" vertical="center"/>
    </xf>
    <xf numFmtId="2" fontId="24" fillId="0" borderId="1" xfId="1" applyNumberFormat="1" applyFont="1" applyFill="1" applyBorder="1" applyAlignment="1">
      <alignment horizontal="center" vertical="center"/>
    </xf>
    <xf numFmtId="0" fontId="7" fillId="3" borderId="4" xfId="5" applyFont="1" applyFill="1" applyBorder="1" applyAlignment="1">
      <alignment vertical="center" wrapText="1"/>
    </xf>
    <xf numFmtId="0" fontId="7" fillId="3" borderId="1" xfId="5" applyFont="1" applyFill="1" applyBorder="1" applyAlignment="1">
      <alignment vertical="center" wrapText="1"/>
    </xf>
    <xf numFmtId="0" fontId="24" fillId="0" borderId="1" xfId="1" applyFont="1" applyBorder="1" applyAlignment="1">
      <alignment horizontal="center" vertical="center"/>
    </xf>
    <xf numFmtId="0" fontId="24" fillId="0" borderId="1" xfId="4" applyFont="1" applyBorder="1" applyAlignment="1">
      <alignment horizontal="center" vertical="center"/>
    </xf>
    <xf numFmtId="2" fontId="24" fillId="0" borderId="1" xfId="4" applyNumberFormat="1" applyFont="1" applyFill="1" applyBorder="1" applyAlignment="1">
      <alignment horizontal="center" vertical="center"/>
    </xf>
    <xf numFmtId="0" fontId="32" fillId="0" borderId="0" xfId="4" applyFont="1"/>
    <xf numFmtId="0" fontId="32" fillId="0" borderId="0" xfId="4" applyFont="1" applyAlignment="1">
      <alignment horizontal="center" vertical="center"/>
    </xf>
    <xf numFmtId="2" fontId="24" fillId="0" borderId="1" xfId="4" applyNumberFormat="1" applyFont="1" applyBorder="1" applyAlignment="1">
      <alignment horizontal="center" vertical="center" wrapText="1"/>
    </xf>
    <xf numFmtId="0" fontId="24" fillId="0" borderId="1" xfId="4" applyFont="1" applyBorder="1" applyAlignment="1">
      <alignment horizontal="center" vertical="center" wrapText="1"/>
    </xf>
    <xf numFmtId="2" fontId="24" fillId="0" borderId="1" xfId="4" applyNumberFormat="1" applyFont="1" applyBorder="1" applyAlignment="1">
      <alignment horizontal="center" vertical="center"/>
    </xf>
    <xf numFmtId="1" fontId="6" fillId="0" borderId="1" xfId="4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textRotation="90" wrapText="1"/>
    </xf>
    <xf numFmtId="49" fontId="2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left" vertical="top" wrapText="1"/>
    </xf>
    <xf numFmtId="0" fontId="27" fillId="0" borderId="1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4" fillId="0" borderId="1" xfId="4" applyFont="1" applyFill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7" fillId="0" borderId="5" xfId="4" applyFont="1" applyBorder="1" applyAlignment="1">
      <alignment horizontal="center" vertical="center"/>
    </xf>
    <xf numFmtId="0" fontId="7" fillId="0" borderId="6" xfId="4" applyFont="1" applyBorder="1" applyAlignment="1">
      <alignment horizontal="center" vertical="center"/>
    </xf>
    <xf numFmtId="16" fontId="24" fillId="0" borderId="1" xfId="4" applyNumberFormat="1" applyFont="1" applyBorder="1" applyAlignment="1">
      <alignment horizontal="center" vertical="center"/>
    </xf>
    <xf numFmtId="0" fontId="24" fillId="0" borderId="1" xfId="4" applyFont="1" applyBorder="1" applyAlignment="1">
      <alignment horizontal="left" vertical="center" wrapText="1"/>
    </xf>
    <xf numFmtId="0" fontId="25" fillId="0" borderId="1" xfId="4" applyFont="1" applyBorder="1" applyAlignment="1">
      <alignment horizontal="left" vertical="center" wrapText="1"/>
    </xf>
    <xf numFmtId="0" fontId="7" fillId="3" borderId="7" xfId="5" applyFont="1" applyFill="1" applyBorder="1" applyAlignment="1">
      <alignment horizontal="center" vertical="center" wrapText="1"/>
    </xf>
    <xf numFmtId="0" fontId="7" fillId="3" borderId="8" xfId="5" applyFont="1" applyFill="1" applyBorder="1" applyAlignment="1">
      <alignment horizontal="center" vertical="center" wrapText="1"/>
    </xf>
    <xf numFmtId="0" fontId="6" fillId="0" borderId="3" xfId="4" applyFont="1" applyBorder="1" applyAlignment="1">
      <alignment horizontal="left" vertical="center" wrapText="1"/>
    </xf>
    <xf numFmtId="0" fontId="6" fillId="0" borderId="5" xfId="4" applyFont="1" applyBorder="1" applyAlignment="1">
      <alignment horizontal="left" vertical="center" wrapText="1"/>
    </xf>
    <xf numFmtId="0" fontId="6" fillId="0" borderId="6" xfId="4" applyFont="1" applyBorder="1" applyAlignment="1">
      <alignment horizontal="left" vertical="center" wrapText="1"/>
    </xf>
    <xf numFmtId="0" fontId="7" fillId="0" borderId="3" xfId="4" applyFont="1" applyFill="1" applyBorder="1" applyAlignment="1">
      <alignment horizontal="center" vertical="center"/>
    </xf>
    <xf numFmtId="0" fontId="7" fillId="0" borderId="5" xfId="4" applyFont="1" applyFill="1" applyBorder="1" applyAlignment="1">
      <alignment horizontal="center" vertical="center"/>
    </xf>
    <xf numFmtId="0" fontId="7" fillId="0" borderId="6" xfId="4" applyFont="1" applyFill="1" applyBorder="1" applyAlignment="1">
      <alignment horizontal="center" vertical="center"/>
    </xf>
    <xf numFmtId="0" fontId="24" fillId="0" borderId="3" xfId="4" applyFont="1" applyBorder="1" applyAlignment="1">
      <alignment horizontal="left" vertical="center" wrapText="1"/>
    </xf>
    <xf numFmtId="0" fontId="24" fillId="0" borderId="5" xfId="4" applyFont="1" applyBorder="1" applyAlignment="1">
      <alignment horizontal="left" vertical="center" wrapText="1"/>
    </xf>
    <xf numFmtId="0" fontId="24" fillId="0" borderId="6" xfId="4" applyFont="1" applyBorder="1" applyAlignment="1">
      <alignment horizontal="left" vertical="center" wrapText="1"/>
    </xf>
    <xf numFmtId="0" fontId="25" fillId="4" borderId="1" xfId="4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left" vertical="center"/>
    </xf>
    <xf numFmtId="0" fontId="25" fillId="0" borderId="1" xfId="4" applyFont="1" applyBorder="1" applyAlignment="1">
      <alignment horizontal="center" vertical="center"/>
    </xf>
    <xf numFmtId="16" fontId="24" fillId="0" borderId="4" xfId="4" applyNumberFormat="1" applyFont="1" applyFill="1" applyBorder="1" applyAlignment="1">
      <alignment horizontal="center" vertical="center"/>
    </xf>
    <xf numFmtId="16" fontId="24" fillId="0" borderId="7" xfId="4" applyNumberFormat="1" applyFont="1" applyFill="1" applyBorder="1" applyAlignment="1">
      <alignment horizontal="center" vertical="center"/>
    </xf>
    <xf numFmtId="16" fontId="24" fillId="0" borderId="8" xfId="4" applyNumberFormat="1" applyFont="1" applyFill="1" applyBorder="1" applyAlignment="1">
      <alignment horizontal="center" vertical="center"/>
    </xf>
    <xf numFmtId="0" fontId="15" fillId="0" borderId="0" xfId="4" applyFont="1" applyBorder="1" applyAlignment="1">
      <alignment horizontal="left" vertical="top" wrapText="1"/>
    </xf>
    <xf numFmtId="0" fontId="13" fillId="0" borderId="0" xfId="4" applyFont="1" applyBorder="1" applyAlignment="1">
      <alignment horizontal="left" vertical="top"/>
    </xf>
    <xf numFmtId="0" fontId="24" fillId="0" borderId="8" xfId="4" applyFont="1" applyBorder="1" applyAlignment="1">
      <alignment horizontal="center" vertical="center"/>
    </xf>
    <xf numFmtId="0" fontId="24" fillId="0" borderId="1" xfId="4" applyFont="1" applyBorder="1" applyAlignment="1">
      <alignment horizontal="center" vertical="center"/>
    </xf>
    <xf numFmtId="0" fontId="31" fillId="0" borderId="1" xfId="4" applyFont="1" applyBorder="1" applyAlignment="1">
      <alignment horizontal="center" vertical="center" wrapText="1"/>
    </xf>
    <xf numFmtId="0" fontId="24" fillId="0" borderId="4" xfId="4" applyFont="1" applyBorder="1" applyAlignment="1">
      <alignment horizontal="center" vertical="center" wrapText="1"/>
    </xf>
    <xf numFmtId="0" fontId="24" fillId="0" borderId="8" xfId="4" applyFont="1" applyBorder="1" applyAlignment="1">
      <alignment horizontal="center" vertical="center" wrapText="1"/>
    </xf>
    <xf numFmtId="0" fontId="25" fillId="0" borderId="3" xfId="4" applyFont="1" applyFill="1" applyBorder="1" applyAlignment="1">
      <alignment horizontal="center" vertical="center"/>
    </xf>
    <xf numFmtId="0" fontId="25" fillId="0" borderId="5" xfId="4" applyFont="1" applyFill="1" applyBorder="1" applyAlignment="1">
      <alignment horizontal="center" vertical="center"/>
    </xf>
    <xf numFmtId="0" fontId="25" fillId="0" borderId="6" xfId="4" applyFont="1" applyFill="1" applyBorder="1" applyAlignment="1">
      <alignment horizontal="center" vertical="center"/>
    </xf>
    <xf numFmtId="0" fontId="24" fillId="0" borderId="3" xfId="4" applyFont="1" applyBorder="1" applyAlignment="1">
      <alignment vertical="center" wrapText="1"/>
    </xf>
    <xf numFmtId="0" fontId="24" fillId="0" borderId="5" xfId="4" applyFont="1" applyBorder="1" applyAlignment="1">
      <alignment vertical="center" wrapText="1"/>
    </xf>
    <xf numFmtId="0" fontId="24" fillId="0" borderId="6" xfId="4" applyFont="1" applyBorder="1" applyAlignment="1">
      <alignment vertical="center" wrapText="1"/>
    </xf>
    <xf numFmtId="0" fontId="7" fillId="3" borderId="3" xfId="5" applyFont="1" applyFill="1" applyBorder="1" applyAlignment="1">
      <alignment horizontal="left" vertical="center" wrapText="1"/>
    </xf>
    <xf numFmtId="0" fontId="7" fillId="3" borderId="5" xfId="5" applyFont="1" applyFill="1" applyBorder="1" applyAlignment="1">
      <alignment horizontal="left" vertical="center" wrapText="1"/>
    </xf>
    <xf numFmtId="0" fontId="7" fillId="3" borderId="6" xfId="5" applyFont="1" applyFill="1" applyBorder="1" applyAlignment="1">
      <alignment horizontal="left" vertical="center" wrapText="1"/>
    </xf>
    <xf numFmtId="49" fontId="34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/>
    <xf numFmtId="49" fontId="36" fillId="0" borderId="0" xfId="0" applyNumberFormat="1" applyFont="1" applyAlignment="1">
      <alignment vertical="top"/>
    </xf>
    <xf numFmtId="49" fontId="36" fillId="0" borderId="0" xfId="0" applyNumberFormat="1" applyFont="1"/>
    <xf numFmtId="49" fontId="35" fillId="0" borderId="0" xfId="0" applyNumberFormat="1" applyFont="1"/>
    <xf numFmtId="0" fontId="38" fillId="0" borderId="0" xfId="0" applyFont="1"/>
    <xf numFmtId="0" fontId="38" fillId="5" borderId="0" xfId="0" applyFont="1" applyFill="1"/>
    <xf numFmtId="0" fontId="36" fillId="0" borderId="3" xfId="0" applyFont="1" applyFill="1" applyBorder="1" applyAlignment="1">
      <alignment horizontal="center" vertical="top"/>
    </xf>
    <xf numFmtId="0" fontId="39" fillId="0" borderId="3" xfId="22" applyFont="1" applyFill="1" applyBorder="1" applyAlignment="1">
      <alignment horizontal="center" vertical="center" wrapText="1"/>
    </xf>
    <xf numFmtId="0" fontId="39" fillId="0" borderId="5" xfId="22" applyFont="1" applyFill="1" applyBorder="1" applyAlignment="1">
      <alignment horizontal="center" vertical="center" wrapText="1"/>
    </xf>
    <xf numFmtId="0" fontId="39" fillId="0" borderId="6" xfId="22" applyFont="1" applyFill="1" applyBorder="1" applyAlignment="1">
      <alignment horizontal="center" vertical="center" wrapText="1"/>
    </xf>
    <xf numFmtId="0" fontId="40" fillId="0" borderId="3" xfId="23" applyFont="1" applyFill="1" applyBorder="1" applyAlignment="1">
      <alignment vertical="center"/>
    </xf>
    <xf numFmtId="0" fontId="36" fillId="0" borderId="4" xfId="24" applyFont="1" applyBorder="1" applyAlignment="1">
      <alignment horizontal="left" vertical="center" wrapText="1"/>
    </xf>
    <xf numFmtId="0" fontId="36" fillId="5" borderId="30" xfId="22" applyFont="1" applyFill="1" applyBorder="1" applyAlignment="1">
      <alignment horizontal="center" vertical="center" wrapText="1"/>
    </xf>
    <xf numFmtId="2" fontId="36" fillId="5" borderId="4" xfId="22" applyNumberFormat="1" applyFont="1" applyFill="1" applyBorder="1" applyAlignment="1">
      <alignment horizontal="center" vertical="center" wrapText="1"/>
    </xf>
    <xf numFmtId="0" fontId="39" fillId="0" borderId="30" xfId="22" applyFont="1" applyBorder="1" applyAlignment="1">
      <alignment horizontal="left" vertical="center" wrapText="1"/>
    </xf>
    <xf numFmtId="0" fontId="40" fillId="0" borderId="3" xfId="23" applyFont="1" applyFill="1" applyBorder="1" applyAlignment="1">
      <alignment horizontal="center" vertical="center"/>
    </xf>
    <xf numFmtId="0" fontId="40" fillId="0" borderId="5" xfId="23" applyFont="1" applyFill="1" applyBorder="1" applyAlignment="1">
      <alignment horizontal="center" vertical="center"/>
    </xf>
    <xf numFmtId="0" fontId="40" fillId="0" borderId="6" xfId="23" applyFont="1" applyFill="1" applyBorder="1" applyAlignment="1">
      <alignment horizontal="center" vertical="center"/>
    </xf>
    <xf numFmtId="0" fontId="36" fillId="5" borderId="8" xfId="25" applyFont="1" applyFill="1" applyBorder="1" applyAlignment="1">
      <alignment horizontal="center" vertical="top" wrapText="1"/>
    </xf>
    <xf numFmtId="0" fontId="36" fillId="0" borderId="1" xfId="24" applyFont="1" applyBorder="1" applyAlignment="1">
      <alignment horizontal="left" vertical="center" wrapText="1"/>
    </xf>
    <xf numFmtId="0" fontId="36" fillId="5" borderId="8" xfId="25" applyFont="1" applyFill="1" applyBorder="1" applyAlignment="1">
      <alignment horizontal="center" vertical="center" wrapText="1"/>
    </xf>
    <xf numFmtId="165" fontId="36" fillId="0" borderId="8" xfId="25" applyNumberFormat="1" applyFont="1" applyFill="1" applyBorder="1" applyAlignment="1">
      <alignment horizontal="center" vertical="center" wrapText="1"/>
    </xf>
    <xf numFmtId="0" fontId="36" fillId="0" borderId="7" xfId="25" applyFont="1" applyBorder="1" applyAlignment="1">
      <alignment horizontal="center" vertical="center" wrapText="1"/>
    </xf>
    <xf numFmtId="0" fontId="36" fillId="5" borderId="1" xfId="25" applyFont="1" applyFill="1" applyBorder="1" applyAlignment="1">
      <alignment horizontal="center" vertical="center" wrapText="1"/>
    </xf>
    <xf numFmtId="165" fontId="36" fillId="0" borderId="1" xfId="25" applyNumberFormat="1" applyFont="1" applyFill="1" applyBorder="1" applyAlignment="1">
      <alignment horizontal="center" vertical="center" wrapText="1"/>
    </xf>
    <xf numFmtId="0" fontId="36" fillId="0" borderId="1" xfId="25" applyFont="1" applyBorder="1" applyAlignment="1">
      <alignment horizontal="center" vertical="center" wrapText="1"/>
    </xf>
    <xf numFmtId="0" fontId="36" fillId="0" borderId="8" xfId="25" applyFont="1" applyBorder="1" applyAlignment="1">
      <alignment horizontal="center" vertical="center" wrapText="1"/>
    </xf>
    <xf numFmtId="0" fontId="36" fillId="0" borderId="1" xfId="25" applyFont="1" applyBorder="1" applyAlignment="1">
      <alignment vertical="center" wrapText="1"/>
    </xf>
    <xf numFmtId="0" fontId="44" fillId="0" borderId="1" xfId="25" applyFont="1" applyBorder="1" applyAlignment="1">
      <alignment horizontal="center" vertical="center" wrapText="1"/>
    </xf>
    <xf numFmtId="2" fontId="36" fillId="0" borderId="1" xfId="25" applyNumberFormat="1" applyFont="1" applyFill="1" applyBorder="1" applyAlignment="1">
      <alignment horizontal="center" vertical="center" wrapText="1"/>
    </xf>
    <xf numFmtId="2" fontId="43" fillId="3" borderId="1" xfId="0" applyNumberFormat="1" applyFont="1" applyFill="1" applyBorder="1" applyAlignment="1">
      <alignment horizontal="center" vertical="center"/>
    </xf>
    <xf numFmtId="0" fontId="36" fillId="0" borderId="9" xfId="25" applyFont="1" applyBorder="1" applyAlignment="1">
      <alignment vertical="center" wrapText="1"/>
    </xf>
    <xf numFmtId="0" fontId="36" fillId="0" borderId="9" xfId="12" applyFont="1" applyBorder="1" applyAlignment="1">
      <alignment vertical="center" wrapText="1"/>
    </xf>
    <xf numFmtId="0" fontId="36" fillId="0" borderId="1" xfId="12" applyFont="1" applyBorder="1" applyAlignment="1">
      <alignment vertical="center" wrapText="1"/>
    </xf>
    <xf numFmtId="0" fontId="36" fillId="0" borderId="1" xfId="26" applyFont="1" applyFill="1" applyBorder="1" applyAlignment="1">
      <alignment horizontal="center" vertical="center" wrapText="1"/>
    </xf>
    <xf numFmtId="0" fontId="40" fillId="0" borderId="3" xfId="23" applyFont="1" applyFill="1" applyBorder="1" applyAlignment="1">
      <alignment horizontal="left" vertical="center"/>
    </xf>
    <xf numFmtId="0" fontId="40" fillId="0" borderId="5" xfId="23" applyFont="1" applyFill="1" applyBorder="1" applyAlignment="1">
      <alignment horizontal="left" vertical="center"/>
    </xf>
    <xf numFmtId="0" fontId="40" fillId="0" borderId="6" xfId="23" applyFont="1" applyFill="1" applyBorder="1" applyAlignment="1">
      <alignment horizontal="left" vertical="center"/>
    </xf>
    <xf numFmtId="0" fontId="48" fillId="0" borderId="3" xfId="23" applyFont="1" applyFill="1" applyBorder="1" applyAlignment="1">
      <alignment horizontal="center" vertical="center"/>
    </xf>
    <xf numFmtId="0" fontId="36" fillId="0" borderId="1" xfId="15" applyFont="1" applyFill="1" applyBorder="1" applyAlignment="1">
      <alignment horizontal="left" vertical="center" wrapText="1"/>
    </xf>
    <xf numFmtId="0" fontId="36" fillId="0" borderId="1" xfId="15" applyFont="1" applyFill="1" applyBorder="1" applyAlignment="1">
      <alignment horizontal="center" vertical="center" wrapText="1"/>
    </xf>
    <xf numFmtId="2" fontId="36" fillId="0" borderId="1" xfId="15" applyNumberFormat="1" applyFont="1" applyFill="1" applyBorder="1" applyAlignment="1">
      <alignment horizontal="center" vertical="center" wrapText="1"/>
    </xf>
    <xf numFmtId="49" fontId="37" fillId="0" borderId="1" xfId="0" applyNumberFormat="1" applyFont="1" applyBorder="1" applyAlignment="1">
      <alignment horizontal="left" vertical="center" wrapText="1"/>
    </xf>
    <xf numFmtId="0" fontId="36" fillId="0" borderId="1" xfId="24" applyFont="1" applyBorder="1" applyAlignment="1">
      <alignment horizontal="center" vertical="center"/>
    </xf>
    <xf numFmtId="2" fontId="36" fillId="0" borderId="4" xfId="15" applyNumberFormat="1" applyFont="1" applyFill="1" applyBorder="1" applyAlignment="1">
      <alignment horizontal="center" vertical="center" wrapText="1"/>
    </xf>
    <xf numFmtId="0" fontId="36" fillId="3" borderId="1" xfId="25" applyFont="1" applyFill="1" applyBorder="1" applyAlignment="1">
      <alignment horizontal="center" vertical="top" wrapText="1"/>
    </xf>
    <xf numFmtId="165" fontId="36" fillId="3" borderId="1" xfId="25" applyNumberFormat="1" applyFont="1" applyFill="1" applyBorder="1" applyAlignment="1">
      <alignment horizontal="center" vertical="center" wrapText="1"/>
    </xf>
    <xf numFmtId="2" fontId="36" fillId="0" borderId="7" xfId="15" applyNumberFormat="1" applyFont="1" applyFill="1" applyBorder="1" applyAlignment="1">
      <alignment horizontal="center" vertical="center" wrapText="1"/>
    </xf>
    <xf numFmtId="0" fontId="36" fillId="0" borderId="1" xfId="25" applyFont="1" applyFill="1" applyBorder="1" applyAlignment="1">
      <alignment horizontal="center" vertical="top" wrapText="1"/>
    </xf>
    <xf numFmtId="165" fontId="36" fillId="0" borderId="1" xfId="15" applyNumberFormat="1" applyFont="1" applyBorder="1" applyAlignment="1">
      <alignment horizontal="center" vertical="center" wrapText="1"/>
    </xf>
    <xf numFmtId="165" fontId="36" fillId="0" borderId="1" xfId="25" applyNumberFormat="1" applyFont="1" applyBorder="1" applyAlignment="1">
      <alignment horizontal="center" vertical="center" wrapText="1"/>
    </xf>
    <xf numFmtId="2" fontId="36" fillId="0" borderId="8" xfId="15" applyNumberFormat="1" applyFont="1" applyFill="1" applyBorder="1" applyAlignment="1">
      <alignment horizontal="center" vertical="center" wrapText="1"/>
    </xf>
    <xf numFmtId="0" fontId="36" fillId="5" borderId="4" xfId="25" applyFont="1" applyFill="1" applyBorder="1" applyAlignment="1">
      <alignment horizontal="center" vertical="top" wrapText="1"/>
    </xf>
    <xf numFmtId="0" fontId="36" fillId="0" borderId="1" xfId="26" applyFont="1" applyBorder="1" applyAlignment="1">
      <alignment horizontal="left" vertical="center" wrapText="1"/>
    </xf>
    <xf numFmtId="165" fontId="36" fillId="0" borderId="3" xfId="15" applyNumberFormat="1" applyFont="1" applyBorder="1" applyAlignment="1">
      <alignment horizontal="center" vertical="center" wrapText="1"/>
    </xf>
    <xf numFmtId="0" fontId="36" fillId="5" borderId="7" xfId="25" applyFont="1" applyFill="1" applyBorder="1" applyAlignment="1">
      <alignment horizontal="center" vertical="top" wrapText="1"/>
    </xf>
    <xf numFmtId="0" fontId="36" fillId="0" borderId="1" xfId="26" applyFont="1" applyBorder="1" applyAlignment="1">
      <alignment vertical="center" wrapText="1"/>
    </xf>
    <xf numFmtId="165" fontId="36" fillId="0" borderId="3" xfId="15" applyNumberFormat="1" applyFont="1" applyFill="1" applyBorder="1" applyAlignment="1">
      <alignment horizontal="center" vertical="center" wrapText="1"/>
    </xf>
    <xf numFmtId="0" fontId="36" fillId="5" borderId="8" xfId="25" applyFont="1" applyFill="1" applyBorder="1" applyAlignment="1">
      <alignment horizontal="center" vertical="top" wrapText="1"/>
    </xf>
    <xf numFmtId="0" fontId="36" fillId="0" borderId="1" xfId="0" applyFont="1" applyBorder="1" applyAlignment="1">
      <alignment vertical="center" wrapText="1"/>
    </xf>
    <xf numFmtId="2" fontId="36" fillId="0" borderId="3" xfId="15" applyNumberFormat="1" applyFont="1" applyBorder="1" applyAlignment="1">
      <alignment horizontal="center" vertical="center" wrapText="1"/>
    </xf>
    <xf numFmtId="0" fontId="36" fillId="0" borderId="1" xfId="15" applyFont="1" applyBorder="1" applyAlignment="1">
      <alignment horizontal="center" vertical="center" wrapText="1"/>
    </xf>
    <xf numFmtId="0" fontId="36" fillId="4" borderId="1" xfId="23" applyFont="1" applyFill="1" applyBorder="1" applyAlignment="1">
      <alignment horizontal="center" vertical="center"/>
    </xf>
    <xf numFmtId="0" fontId="36" fillId="4" borderId="1" xfId="23" applyFont="1" applyFill="1" applyBorder="1" applyAlignment="1">
      <alignment horizontal="center" vertical="top"/>
    </xf>
    <xf numFmtId="0" fontId="36" fillId="4" borderId="1" xfId="23" applyFont="1" applyFill="1" applyBorder="1" applyAlignment="1">
      <alignment horizontal="center" vertical="center" wrapText="1"/>
    </xf>
    <xf numFmtId="0" fontId="36" fillId="4" borderId="1" xfId="23" applyFont="1" applyFill="1" applyBorder="1" applyAlignment="1">
      <alignment horizontal="center" vertical="center"/>
    </xf>
    <xf numFmtId="0" fontId="36" fillId="4" borderId="1" xfId="23" applyFont="1" applyFill="1" applyBorder="1" applyAlignment="1">
      <alignment horizontal="center" vertical="top"/>
    </xf>
    <xf numFmtId="0" fontId="36" fillId="4" borderId="1" xfId="23" applyFont="1" applyFill="1" applyBorder="1" applyAlignment="1">
      <alignment horizontal="center" vertical="center" wrapText="1"/>
    </xf>
    <xf numFmtId="0" fontId="36" fillId="4" borderId="1" xfId="23" applyFont="1" applyFill="1" applyBorder="1" applyAlignment="1">
      <alignment horizontal="center" vertical="center"/>
    </xf>
    <xf numFmtId="0" fontId="36" fillId="4" borderId="1" xfId="23" applyFont="1" applyFill="1" applyBorder="1" applyAlignment="1">
      <alignment horizontal="center" vertical="top"/>
    </xf>
    <xf numFmtId="0" fontId="36" fillId="4" borderId="1" xfId="23" applyFont="1" applyFill="1" applyBorder="1" applyAlignment="1">
      <alignment horizontal="center" vertical="center" wrapText="1"/>
    </xf>
  </cellXfs>
  <cellStyles count="67">
    <cellStyle name="Comma 2" xfId="27" xr:uid="{00000000-0005-0000-0000-000049000000}"/>
    <cellStyle name="Comma 2 2" xfId="28" xr:uid="{00000000-0005-0000-0000-00004A000000}"/>
    <cellStyle name="Comma 2 2 2" xfId="29" xr:uid="{00000000-0005-0000-0000-00004B000000}"/>
    <cellStyle name="Comma 2 3" xfId="30" xr:uid="{00000000-0005-0000-0000-00004C000000}"/>
    <cellStyle name="Comma 3" xfId="31" xr:uid="{00000000-0005-0000-0000-00004D000000}"/>
    <cellStyle name="Comma 3 2" xfId="32" xr:uid="{00000000-0005-0000-0000-00004E000000}"/>
    <cellStyle name="Comma 4" xfId="33" xr:uid="{00000000-0005-0000-0000-00004F000000}"/>
    <cellStyle name="Currency 2" xfId="34" xr:uid="{00000000-0005-0000-0000-000050000000}"/>
    <cellStyle name="Hyperlink 2" xfId="35" xr:uid="{00000000-0005-0000-0000-000051000000}"/>
    <cellStyle name="Normal 10" xfId="20" xr:uid="{00000000-0005-0000-0000-000001000000}"/>
    <cellStyle name="Normal 10 2" xfId="37" xr:uid="{00000000-0005-0000-0000-000053000000}"/>
    <cellStyle name="Normal 10 3" xfId="36" xr:uid="{00000000-0005-0000-0000-000052000000}"/>
    <cellStyle name="Normal 11 2 2" xfId="38" xr:uid="{00000000-0005-0000-0000-000054000000}"/>
    <cellStyle name="Normal 12" xfId="39" xr:uid="{00000000-0005-0000-0000-000055000000}"/>
    <cellStyle name="Normal 14" xfId="40" xr:uid="{00000000-0005-0000-0000-000056000000}"/>
    <cellStyle name="Normal 14 3" xfId="41" xr:uid="{00000000-0005-0000-0000-000057000000}"/>
    <cellStyle name="Normal 14_anakia II etapi.xls sm. defeqturi" xfId="42" xr:uid="{00000000-0005-0000-0000-000058000000}"/>
    <cellStyle name="Normal 16_axalqalaqis skola " xfId="43" xr:uid="{00000000-0005-0000-0000-000059000000}"/>
    <cellStyle name="Normal 2" xfId="3" xr:uid="{00000000-0005-0000-0000-000002000000}"/>
    <cellStyle name="Normal 2 2" xfId="5" xr:uid="{00000000-0005-0000-0000-000003000000}"/>
    <cellStyle name="Normal 2 3" xfId="11" xr:uid="{00000000-0005-0000-0000-000004000000}"/>
    <cellStyle name="Normal 2 3 2" xfId="44" xr:uid="{00000000-0005-0000-0000-00005A000000}"/>
    <cellStyle name="Normal 2 3 2 2" xfId="45" xr:uid="{00000000-0005-0000-0000-00005B000000}"/>
    <cellStyle name="Normal 2 3 2 3" xfId="46" xr:uid="{00000000-0005-0000-0000-00005C000000}"/>
    <cellStyle name="Normal 2_---SUL--- GORI-HOSPITALI-BOLO" xfId="47" xr:uid="{00000000-0005-0000-0000-00005D000000}"/>
    <cellStyle name="Normal 3" xfId="2" xr:uid="{00000000-0005-0000-0000-000005000000}"/>
    <cellStyle name="Normal 3 2" xfId="16" xr:uid="{00000000-0005-0000-0000-000006000000}"/>
    <cellStyle name="Normal 3 3" xfId="48" xr:uid="{00000000-0005-0000-0000-00005E000000}"/>
    <cellStyle name="Normal 4" xfId="6" xr:uid="{00000000-0005-0000-0000-000007000000}"/>
    <cellStyle name="Normal 4 2" xfId="50" xr:uid="{00000000-0005-0000-0000-000060000000}"/>
    <cellStyle name="Normal 4 3" xfId="51" xr:uid="{00000000-0005-0000-0000-000061000000}"/>
    <cellStyle name="Normal 4 4" xfId="49" xr:uid="{00000000-0005-0000-0000-00005F000000}"/>
    <cellStyle name="Normal 5" xfId="10" xr:uid="{00000000-0005-0000-0000-000008000000}"/>
    <cellStyle name="Normal 5 2" xfId="52" xr:uid="{00000000-0005-0000-0000-000062000000}"/>
    <cellStyle name="Normal 6" xfId="13" xr:uid="{00000000-0005-0000-0000-000009000000}"/>
    <cellStyle name="Normal 6 2" xfId="19" xr:uid="{00000000-0005-0000-0000-00000A000000}"/>
    <cellStyle name="Normal 6 3" xfId="53" xr:uid="{00000000-0005-0000-0000-000063000000}"/>
    <cellStyle name="Normal 7" xfId="4" xr:uid="{00000000-0005-0000-0000-00000B000000}"/>
    <cellStyle name="Normal 8" xfId="14" xr:uid="{00000000-0005-0000-0000-00000C000000}"/>
    <cellStyle name="Normal 8 2" xfId="54" xr:uid="{00000000-0005-0000-0000-000064000000}"/>
    <cellStyle name="Normal 9" xfId="18" xr:uid="{00000000-0005-0000-0000-00000D000000}"/>
    <cellStyle name="Percent 2" xfId="55" xr:uid="{00000000-0005-0000-0000-000065000000}"/>
    <cellStyle name="Style 1" xfId="56" xr:uid="{00000000-0005-0000-0000-000066000000}"/>
    <cellStyle name="Обычный" xfId="0" builtinId="0"/>
    <cellStyle name="Обычный 2" xfId="1" xr:uid="{00000000-0005-0000-0000-00000E000000}"/>
    <cellStyle name="Обычный 2 2" xfId="8" xr:uid="{00000000-0005-0000-0000-00000F000000}"/>
    <cellStyle name="Обычный 2 2 2" xfId="58" xr:uid="{00000000-0005-0000-0000-000068000000}"/>
    <cellStyle name="Обычный 2 2 3" xfId="59" xr:uid="{00000000-0005-0000-0000-000069000000}"/>
    <cellStyle name="Обычный 2 2 4" xfId="57" xr:uid="{00000000-0005-0000-0000-000067000000}"/>
    <cellStyle name="Обычный 2 3" xfId="7" xr:uid="{00000000-0005-0000-0000-000010000000}"/>
    <cellStyle name="Обычный 2 3 2" xfId="61" xr:uid="{00000000-0005-0000-0000-00006B000000}"/>
    <cellStyle name="Обычный 2 3 3" xfId="60" xr:uid="{00000000-0005-0000-0000-00006A000000}"/>
    <cellStyle name="Обычный 3" xfId="12" xr:uid="{00000000-0005-0000-0000-000011000000}"/>
    <cellStyle name="Обычный 3 2" xfId="26" xr:uid="{DFD94CD8-735E-48A6-84C6-ADD238FB2C16}"/>
    <cellStyle name="Обычный 3 3" xfId="23" xr:uid="{AA716923-0E31-49BC-BC56-91DA4A39C2FC}"/>
    <cellStyle name="Обычный 3 3 5" xfId="63" xr:uid="{00000000-0005-0000-0000-00006D000000}"/>
    <cellStyle name="Обычный 3 4" xfId="64" xr:uid="{00000000-0005-0000-0000-00006E000000}"/>
    <cellStyle name="Обычный 3 5" xfId="62" xr:uid="{00000000-0005-0000-0000-00006C000000}"/>
    <cellStyle name="Обычный 4" xfId="9" xr:uid="{00000000-0005-0000-0000-000012000000}"/>
    <cellStyle name="Обычный 5" xfId="15" xr:uid="{00000000-0005-0000-0000-000013000000}"/>
    <cellStyle name="Обычный 5 2" xfId="22" xr:uid="{0C9C1306-2007-4894-A6BF-128C58FE0D71}"/>
    <cellStyle name="Обычный 5 3" xfId="65" xr:uid="{00000000-0005-0000-0000-00006F000000}"/>
    <cellStyle name="Обычный 6" xfId="17" xr:uid="{00000000-0005-0000-0000-000014000000}"/>
    <cellStyle name="Обычный 6 2" xfId="66" xr:uid="{00000000-0005-0000-0000-000070000000}"/>
    <cellStyle name="Обычный 7" xfId="21" xr:uid="{00000000-0005-0000-0000-000015000000}"/>
    <cellStyle name="Обычный_5-USKI." xfId="25" xr:uid="{8F74E6D9-D9FC-4F1F-AB25-C2AA37DC37BD}"/>
    <cellStyle name="Обычный_FERIIS~1 2" xfId="24" xr:uid="{AF5DD724-511C-4054-BD37-1DB9B214AD09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view="pageBreakPreview" zoomScaleNormal="85" zoomScaleSheetLayoutView="100" zoomScalePageLayoutView="70" workbookViewId="0">
      <selection activeCell="F11" sqref="F11"/>
    </sheetView>
  </sheetViews>
  <sheetFormatPr defaultRowHeight="15"/>
  <cols>
    <col min="1" max="1" width="8.5703125" style="16" customWidth="1"/>
    <col min="2" max="2" width="9.7109375" style="16" customWidth="1"/>
    <col min="3" max="3" width="8.42578125" style="16" customWidth="1"/>
    <col min="4" max="4" width="8.7109375" style="16" customWidth="1"/>
    <col min="5" max="5" width="8.85546875" style="16" customWidth="1"/>
    <col min="6" max="6" width="8" style="16" customWidth="1"/>
    <col min="7" max="7" width="6.28515625" style="16" customWidth="1"/>
    <col min="8" max="8" width="7.7109375" style="16" customWidth="1"/>
    <col min="9" max="9" width="7.5703125" style="16" customWidth="1"/>
    <col min="10" max="10" width="7.42578125" style="16" customWidth="1"/>
    <col min="11" max="11" width="6.5703125" style="16" customWidth="1"/>
    <col min="12" max="12" width="5.140625" style="16" customWidth="1"/>
    <col min="13" max="13" width="5.85546875" style="16" customWidth="1"/>
    <col min="14" max="14" width="8.42578125" style="16" customWidth="1"/>
    <col min="15" max="15" width="8.85546875" style="16" customWidth="1"/>
    <col min="16" max="16" width="8.7109375" style="16" customWidth="1"/>
    <col min="17" max="17" width="8.140625" style="16" customWidth="1"/>
    <col min="18" max="18" width="6.7109375" style="16" customWidth="1"/>
    <col min="19" max="19" width="7" style="16" customWidth="1"/>
    <col min="20" max="20" width="11" style="16" customWidth="1"/>
    <col min="21" max="21" width="10.5703125" style="16" customWidth="1"/>
    <col min="22" max="16384" width="9.140625" style="16"/>
  </cols>
  <sheetData>
    <row r="1" spans="1:21" ht="57.75" customHeight="1">
      <c r="A1" s="66" t="s">
        <v>167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s="17" customFormat="1" ht="20.100000000000001" customHeight="1">
      <c r="A2" s="69" t="s">
        <v>158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21" s="18" customFormat="1" ht="51.75" customHeight="1">
      <c r="A3" s="67" t="s">
        <v>2</v>
      </c>
      <c r="B3" s="49" t="s">
        <v>3</v>
      </c>
      <c r="C3" s="67" t="s">
        <v>4</v>
      </c>
      <c r="D3" s="67"/>
      <c r="E3" s="67" t="s">
        <v>5</v>
      </c>
      <c r="F3" s="67"/>
      <c r="G3" s="67"/>
      <c r="H3" s="67"/>
      <c r="I3" s="67"/>
      <c r="J3" s="67"/>
      <c r="K3" s="67"/>
      <c r="L3" s="67"/>
      <c r="M3" s="67"/>
      <c r="N3" s="67" t="s">
        <v>6</v>
      </c>
      <c r="O3" s="67"/>
      <c r="P3" s="67"/>
      <c r="Q3" s="67"/>
      <c r="R3" s="68" t="s">
        <v>7</v>
      </c>
      <c r="S3" s="68" t="s">
        <v>8</v>
      </c>
      <c r="T3" s="67" t="s">
        <v>9</v>
      </c>
      <c r="U3" s="67"/>
    </row>
    <row r="4" spans="1:21" ht="20.25" customHeight="1">
      <c r="A4" s="67"/>
      <c r="B4" s="49" t="s">
        <v>10</v>
      </c>
      <c r="C4" s="49" t="s">
        <v>11</v>
      </c>
      <c r="D4" s="49" t="s">
        <v>12</v>
      </c>
      <c r="E4" s="49" t="s">
        <v>13</v>
      </c>
      <c r="F4" s="49" t="s">
        <v>14</v>
      </c>
      <c r="G4" s="49" t="s">
        <v>15</v>
      </c>
      <c r="H4" s="49" t="s">
        <v>16</v>
      </c>
      <c r="I4" s="49" t="s">
        <v>17</v>
      </c>
      <c r="J4" s="49" t="s">
        <v>18</v>
      </c>
      <c r="K4" s="49" t="s">
        <v>19</v>
      </c>
      <c r="L4" s="49" t="s">
        <v>20</v>
      </c>
      <c r="M4" s="49" t="s">
        <v>21</v>
      </c>
      <c r="N4" s="49" t="s">
        <v>22</v>
      </c>
      <c r="O4" s="49" t="s">
        <v>23</v>
      </c>
      <c r="P4" s="49" t="s">
        <v>24</v>
      </c>
      <c r="Q4" s="49" t="s">
        <v>25</v>
      </c>
      <c r="R4" s="68"/>
      <c r="S4" s="68"/>
      <c r="T4" s="49" t="s">
        <v>26</v>
      </c>
      <c r="U4" s="49" t="s">
        <v>27</v>
      </c>
    </row>
    <row r="5" spans="1:21" ht="15" customHeight="1">
      <c r="A5" s="2" t="s">
        <v>32</v>
      </c>
      <c r="B5" s="2" t="s">
        <v>33</v>
      </c>
      <c r="C5" s="2" t="s">
        <v>34</v>
      </c>
      <c r="D5" s="2" t="s">
        <v>35</v>
      </c>
      <c r="E5" s="2" t="s">
        <v>36</v>
      </c>
      <c r="F5" s="2" t="s">
        <v>37</v>
      </c>
      <c r="G5" s="2" t="s">
        <v>38</v>
      </c>
      <c r="H5" s="2" t="s">
        <v>39</v>
      </c>
      <c r="I5" s="2" t="s">
        <v>40</v>
      </c>
      <c r="J5" s="2" t="s">
        <v>41</v>
      </c>
      <c r="K5" s="2" t="s">
        <v>42</v>
      </c>
      <c r="L5" s="2" t="s">
        <v>43</v>
      </c>
      <c r="M5" s="2" t="s">
        <v>44</v>
      </c>
      <c r="N5" s="2" t="s">
        <v>45</v>
      </c>
      <c r="O5" s="2" t="s">
        <v>46</v>
      </c>
      <c r="P5" s="2" t="s">
        <v>47</v>
      </c>
      <c r="Q5" s="2" t="s">
        <v>48</v>
      </c>
      <c r="R5" s="2" t="s">
        <v>49</v>
      </c>
      <c r="S5" s="2" t="s">
        <v>50</v>
      </c>
      <c r="T5" s="2" t="s">
        <v>51</v>
      </c>
      <c r="U5" s="2" t="s">
        <v>52</v>
      </c>
    </row>
    <row r="6" spans="1:21" ht="15" customHeight="1">
      <c r="A6" s="50" t="s">
        <v>28</v>
      </c>
      <c r="B6" s="19" t="s">
        <v>72</v>
      </c>
      <c r="C6" s="26" t="s">
        <v>73</v>
      </c>
      <c r="D6" s="19" t="s">
        <v>74</v>
      </c>
      <c r="E6" s="19" t="s">
        <v>73</v>
      </c>
      <c r="F6" s="19" t="s">
        <v>73</v>
      </c>
      <c r="G6" s="19" t="s">
        <v>73</v>
      </c>
      <c r="H6" s="19" t="s">
        <v>73</v>
      </c>
      <c r="I6" s="19" t="s">
        <v>73</v>
      </c>
      <c r="J6" s="19" t="s">
        <v>73</v>
      </c>
      <c r="K6" s="19" t="s">
        <v>73</v>
      </c>
      <c r="L6" s="19" t="s">
        <v>73</v>
      </c>
      <c r="M6" s="19" t="s">
        <v>73</v>
      </c>
      <c r="N6" s="27" t="s">
        <v>73</v>
      </c>
      <c r="O6" s="26" t="s">
        <v>73</v>
      </c>
      <c r="P6" s="19" t="s">
        <v>73</v>
      </c>
      <c r="Q6" s="19" t="s">
        <v>73</v>
      </c>
      <c r="R6" s="19" t="s">
        <v>73</v>
      </c>
      <c r="S6" s="19" t="s">
        <v>73</v>
      </c>
      <c r="T6" s="20">
        <v>4615617.72</v>
      </c>
      <c r="U6" s="20">
        <v>251834.85</v>
      </c>
    </row>
    <row r="7" spans="1:21" ht="15.75" customHeight="1">
      <c r="A7" s="23"/>
      <c r="B7" s="19" t="s">
        <v>73</v>
      </c>
      <c r="C7" s="26" t="s">
        <v>73</v>
      </c>
      <c r="D7" s="19" t="s">
        <v>73</v>
      </c>
      <c r="E7" s="19" t="s">
        <v>73</v>
      </c>
      <c r="F7" s="19" t="s">
        <v>73</v>
      </c>
      <c r="G7" s="19" t="s">
        <v>73</v>
      </c>
      <c r="H7" s="19" t="s">
        <v>73</v>
      </c>
      <c r="I7" s="19" t="s">
        <v>73</v>
      </c>
      <c r="J7" s="19" t="s">
        <v>73</v>
      </c>
      <c r="K7" s="19" t="s">
        <v>73</v>
      </c>
      <c r="L7" s="19" t="s">
        <v>73</v>
      </c>
      <c r="M7" s="19" t="s">
        <v>73</v>
      </c>
      <c r="N7" s="27" t="s">
        <v>73</v>
      </c>
      <c r="O7" s="26" t="s">
        <v>73</v>
      </c>
      <c r="P7" s="19" t="s">
        <v>73</v>
      </c>
      <c r="Q7" s="19" t="s">
        <v>73</v>
      </c>
      <c r="R7" s="20">
        <v>7.08</v>
      </c>
      <c r="S7" s="28">
        <v>6.17</v>
      </c>
      <c r="T7" s="19" t="s">
        <v>73</v>
      </c>
      <c r="U7" s="19" t="s">
        <v>73</v>
      </c>
    </row>
    <row r="8" spans="1:21">
      <c r="A8" s="19" t="s">
        <v>29</v>
      </c>
      <c r="B8" s="19" t="s">
        <v>111</v>
      </c>
      <c r="C8" s="26" t="s">
        <v>112</v>
      </c>
      <c r="D8" s="29" t="s">
        <v>73</v>
      </c>
      <c r="E8" s="30">
        <v>13.62</v>
      </c>
      <c r="F8" s="31">
        <v>0</v>
      </c>
      <c r="G8" s="32">
        <v>0</v>
      </c>
      <c r="H8" s="32">
        <v>0.91</v>
      </c>
      <c r="I8" s="32">
        <v>0.91</v>
      </c>
      <c r="J8" s="32">
        <v>1.82</v>
      </c>
      <c r="K8" s="32">
        <v>1.82</v>
      </c>
      <c r="L8" s="32">
        <v>0.03</v>
      </c>
      <c r="M8" s="33">
        <v>0</v>
      </c>
      <c r="N8" s="34" t="s">
        <v>113</v>
      </c>
      <c r="O8" s="26" t="s">
        <v>113</v>
      </c>
      <c r="P8" s="19" t="s">
        <v>114</v>
      </c>
      <c r="Q8" s="19" t="s">
        <v>114</v>
      </c>
      <c r="R8" s="19" t="s">
        <v>73</v>
      </c>
      <c r="S8" s="35" t="s">
        <v>73</v>
      </c>
      <c r="T8" s="20">
        <v>4615623.47</v>
      </c>
      <c r="U8" s="20">
        <v>251830.72</v>
      </c>
    </row>
    <row r="9" spans="1:21">
      <c r="A9" s="19" t="s">
        <v>73</v>
      </c>
      <c r="B9" s="19" t="s">
        <v>73</v>
      </c>
      <c r="C9" s="36" t="s">
        <v>73</v>
      </c>
      <c r="D9" s="37" t="s">
        <v>73</v>
      </c>
      <c r="E9" s="38" t="s">
        <v>73</v>
      </c>
      <c r="F9" s="39" t="s">
        <v>73</v>
      </c>
      <c r="G9" s="40" t="s">
        <v>73</v>
      </c>
      <c r="H9" s="40" t="s">
        <v>73</v>
      </c>
      <c r="I9" s="40" t="s">
        <v>73</v>
      </c>
      <c r="J9" s="40" t="s">
        <v>73</v>
      </c>
      <c r="K9" s="40" t="s">
        <v>73</v>
      </c>
      <c r="L9" s="40" t="s">
        <v>73</v>
      </c>
      <c r="M9" s="41" t="s">
        <v>73</v>
      </c>
      <c r="N9" s="34" t="s">
        <v>73</v>
      </c>
      <c r="O9" s="26" t="s">
        <v>73</v>
      </c>
      <c r="P9" s="19" t="s">
        <v>73</v>
      </c>
      <c r="Q9" s="19" t="s">
        <v>73</v>
      </c>
      <c r="R9" s="20">
        <v>11.46</v>
      </c>
      <c r="S9" s="28">
        <v>10.08</v>
      </c>
      <c r="T9" s="19" t="s">
        <v>73</v>
      </c>
      <c r="U9" s="19" t="s">
        <v>73</v>
      </c>
    </row>
    <row r="10" spans="1:21">
      <c r="A10" s="19" t="s">
        <v>30</v>
      </c>
      <c r="B10" s="19" t="s">
        <v>115</v>
      </c>
      <c r="C10" s="34" t="s">
        <v>116</v>
      </c>
      <c r="D10" s="42" t="s">
        <v>73</v>
      </c>
      <c r="E10" s="43">
        <v>12.16</v>
      </c>
      <c r="F10" s="43">
        <v>0</v>
      </c>
      <c r="G10" s="44">
        <v>0</v>
      </c>
      <c r="H10" s="44">
        <v>0.48</v>
      </c>
      <c r="I10" s="44">
        <v>0.48</v>
      </c>
      <c r="J10" s="44">
        <v>0.96</v>
      </c>
      <c r="K10" s="44">
        <v>0.96</v>
      </c>
      <c r="L10" s="44">
        <v>0.01</v>
      </c>
      <c r="M10" s="44">
        <v>0</v>
      </c>
      <c r="N10" s="34" t="s">
        <v>117</v>
      </c>
      <c r="O10" s="26" t="s">
        <v>117</v>
      </c>
      <c r="P10" s="19" t="s">
        <v>118</v>
      </c>
      <c r="Q10" s="19" t="s">
        <v>118</v>
      </c>
      <c r="R10" s="19" t="s">
        <v>73</v>
      </c>
      <c r="S10" s="35" t="s">
        <v>73</v>
      </c>
      <c r="T10" s="20">
        <v>4615631.8099999996</v>
      </c>
      <c r="U10" s="20">
        <v>251822.86</v>
      </c>
    </row>
    <row r="11" spans="1:21">
      <c r="A11" s="19" t="s">
        <v>73</v>
      </c>
      <c r="B11" s="19" t="s">
        <v>73</v>
      </c>
      <c r="C11" s="34" t="s">
        <v>73</v>
      </c>
      <c r="D11" s="45" t="s">
        <v>73</v>
      </c>
      <c r="E11" s="46" t="s">
        <v>73</v>
      </c>
      <c r="F11" s="46" t="s">
        <v>73</v>
      </c>
      <c r="G11" s="46" t="s">
        <v>73</v>
      </c>
      <c r="H11" s="46" t="s">
        <v>73</v>
      </c>
      <c r="I11" s="46" t="s">
        <v>73</v>
      </c>
      <c r="J11" s="46" t="s">
        <v>73</v>
      </c>
      <c r="K11" s="46" t="s">
        <v>73</v>
      </c>
      <c r="L11" s="46" t="s">
        <v>73</v>
      </c>
      <c r="M11" s="47" t="s">
        <v>73</v>
      </c>
      <c r="N11" s="34" t="s">
        <v>73</v>
      </c>
      <c r="O11" s="26" t="s">
        <v>73</v>
      </c>
      <c r="P11" s="19" t="s">
        <v>73</v>
      </c>
      <c r="Q11" s="19" t="s">
        <v>73</v>
      </c>
      <c r="R11" s="20">
        <v>15.28</v>
      </c>
      <c r="S11" s="28">
        <v>7.89</v>
      </c>
      <c r="T11" s="19" t="s">
        <v>73</v>
      </c>
      <c r="U11" s="19" t="s">
        <v>73</v>
      </c>
    </row>
    <row r="12" spans="1:21">
      <c r="A12" s="19" t="s">
        <v>31</v>
      </c>
      <c r="B12" s="19" t="s">
        <v>119</v>
      </c>
      <c r="C12" s="34" t="s">
        <v>120</v>
      </c>
      <c r="D12" s="48" t="s">
        <v>73</v>
      </c>
      <c r="E12" s="30">
        <v>369.78</v>
      </c>
      <c r="F12" s="31">
        <v>0</v>
      </c>
      <c r="G12" s="32">
        <v>0</v>
      </c>
      <c r="H12" s="32">
        <v>6.91</v>
      </c>
      <c r="I12" s="32">
        <v>6.91</v>
      </c>
      <c r="J12" s="32">
        <v>13.82</v>
      </c>
      <c r="K12" s="32">
        <v>13.82</v>
      </c>
      <c r="L12" s="32">
        <v>0.06</v>
      </c>
      <c r="M12" s="32">
        <v>0</v>
      </c>
      <c r="N12" s="34" t="s">
        <v>121</v>
      </c>
      <c r="O12" s="26" t="s">
        <v>121</v>
      </c>
      <c r="P12" s="19" t="s">
        <v>122</v>
      </c>
      <c r="Q12" s="19" t="s">
        <v>122</v>
      </c>
      <c r="R12" s="19" t="s">
        <v>73</v>
      </c>
      <c r="S12" s="35" t="s">
        <v>73</v>
      </c>
      <c r="T12" s="20">
        <v>4615642.07</v>
      </c>
      <c r="U12" s="20">
        <v>251811.54</v>
      </c>
    </row>
    <row r="13" spans="1:21">
      <c r="A13" s="19" t="s">
        <v>73</v>
      </c>
      <c r="B13" s="19" t="s">
        <v>73</v>
      </c>
      <c r="C13" s="34" t="s">
        <v>73</v>
      </c>
      <c r="D13" s="45" t="s">
        <v>73</v>
      </c>
      <c r="E13" s="46" t="s">
        <v>73</v>
      </c>
      <c r="F13" s="46" t="s">
        <v>73</v>
      </c>
      <c r="G13" s="46" t="s">
        <v>73</v>
      </c>
      <c r="H13" s="46" t="s">
        <v>73</v>
      </c>
      <c r="I13" s="46" t="s">
        <v>73</v>
      </c>
      <c r="J13" s="46" t="s">
        <v>73</v>
      </c>
      <c r="K13" s="46" t="s">
        <v>73</v>
      </c>
      <c r="L13" s="46" t="s">
        <v>73</v>
      </c>
      <c r="M13" s="47" t="s">
        <v>73</v>
      </c>
      <c r="N13" s="34" t="s">
        <v>73</v>
      </c>
      <c r="O13" s="26" t="s">
        <v>73</v>
      </c>
      <c r="P13" s="19" t="s">
        <v>73</v>
      </c>
      <c r="Q13" s="19" t="s">
        <v>73</v>
      </c>
      <c r="R13" s="20">
        <v>20.12</v>
      </c>
      <c r="S13" s="28">
        <v>13.21</v>
      </c>
      <c r="T13" s="19" t="s">
        <v>73</v>
      </c>
      <c r="U13" s="19" t="s">
        <v>73</v>
      </c>
    </row>
    <row r="14" spans="1:21">
      <c r="A14" s="19" t="s">
        <v>75</v>
      </c>
      <c r="B14" s="19" t="s">
        <v>123</v>
      </c>
      <c r="C14" s="34" t="s">
        <v>73</v>
      </c>
      <c r="D14" s="26" t="s">
        <v>124</v>
      </c>
      <c r="E14" s="19" t="s">
        <v>73</v>
      </c>
      <c r="F14" s="19" t="s">
        <v>73</v>
      </c>
      <c r="G14" s="19" t="s">
        <v>73</v>
      </c>
      <c r="H14" s="19" t="s">
        <v>73</v>
      </c>
      <c r="I14" s="19" t="s">
        <v>73</v>
      </c>
      <c r="J14" s="19" t="s">
        <v>73</v>
      </c>
      <c r="K14" s="19" t="s">
        <v>73</v>
      </c>
      <c r="L14" s="19" t="s">
        <v>73</v>
      </c>
      <c r="M14" s="35" t="s">
        <v>73</v>
      </c>
      <c r="N14" s="34" t="s">
        <v>73</v>
      </c>
      <c r="O14" s="26" t="s">
        <v>73</v>
      </c>
      <c r="P14" s="19" t="s">
        <v>73</v>
      </c>
      <c r="Q14" s="19" t="s">
        <v>73</v>
      </c>
      <c r="R14" s="19" t="s">
        <v>73</v>
      </c>
      <c r="S14" s="35" t="s">
        <v>73</v>
      </c>
      <c r="T14" s="20">
        <v>4615655.01</v>
      </c>
      <c r="U14" s="20">
        <v>251796.14</v>
      </c>
    </row>
    <row r="15" spans="1:21">
      <c r="A15" s="19" t="s">
        <v>73</v>
      </c>
      <c r="B15" s="19" t="s">
        <v>73</v>
      </c>
      <c r="C15" s="34" t="s">
        <v>73</v>
      </c>
      <c r="D15" s="26" t="s">
        <v>73</v>
      </c>
      <c r="E15" s="19" t="s">
        <v>73</v>
      </c>
      <c r="F15" s="19" t="s">
        <v>73</v>
      </c>
      <c r="G15" s="19" t="s">
        <v>73</v>
      </c>
      <c r="H15" s="19" t="s">
        <v>73</v>
      </c>
      <c r="I15" s="19" t="s">
        <v>73</v>
      </c>
      <c r="J15" s="19" t="s">
        <v>73</v>
      </c>
      <c r="K15" s="19" t="s">
        <v>73</v>
      </c>
      <c r="L15" s="19" t="s">
        <v>73</v>
      </c>
      <c r="M15" s="35" t="s">
        <v>73</v>
      </c>
      <c r="N15" s="34" t="s">
        <v>73</v>
      </c>
      <c r="O15" s="26" t="s">
        <v>73</v>
      </c>
      <c r="P15" s="19" t="s">
        <v>73</v>
      </c>
      <c r="Q15" s="19" t="s">
        <v>73</v>
      </c>
      <c r="R15" s="20">
        <v>14.15</v>
      </c>
      <c r="S15" s="28">
        <v>9.5399999999999991</v>
      </c>
      <c r="T15" s="19" t="s">
        <v>73</v>
      </c>
      <c r="U15" s="19" t="s">
        <v>73</v>
      </c>
    </row>
    <row r="16" spans="1:21">
      <c r="A16" s="19" t="s">
        <v>76</v>
      </c>
      <c r="B16" s="19" t="s">
        <v>125</v>
      </c>
      <c r="C16" s="34" t="s">
        <v>73</v>
      </c>
      <c r="D16" s="48" t="s">
        <v>126</v>
      </c>
      <c r="E16" s="30">
        <v>73.45</v>
      </c>
      <c r="F16" s="31">
        <v>0</v>
      </c>
      <c r="G16" s="32">
        <v>0</v>
      </c>
      <c r="H16" s="32">
        <v>4.6100000000000003</v>
      </c>
      <c r="I16" s="32">
        <v>4.6100000000000003</v>
      </c>
      <c r="J16" s="32">
        <v>9.1999999999999993</v>
      </c>
      <c r="K16" s="32">
        <v>9.1999999999999993</v>
      </c>
      <c r="L16" s="32">
        <v>0.14000000000000001</v>
      </c>
      <c r="M16" s="32">
        <v>0.01</v>
      </c>
      <c r="N16" s="34" t="s">
        <v>127</v>
      </c>
      <c r="O16" s="26" t="s">
        <v>127</v>
      </c>
      <c r="P16" s="19" t="s">
        <v>128</v>
      </c>
      <c r="Q16" s="19" t="s">
        <v>128</v>
      </c>
      <c r="R16" s="19" t="s">
        <v>73</v>
      </c>
      <c r="S16" s="35" t="s">
        <v>73</v>
      </c>
      <c r="T16" s="20">
        <v>4615664.33</v>
      </c>
      <c r="U16" s="20">
        <v>251785.49</v>
      </c>
    </row>
    <row r="17" spans="1:21">
      <c r="A17" s="19" t="s">
        <v>73</v>
      </c>
      <c r="B17" s="19" t="s">
        <v>73</v>
      </c>
      <c r="C17" s="34" t="s">
        <v>73</v>
      </c>
      <c r="D17" s="45" t="s">
        <v>73</v>
      </c>
      <c r="E17" s="46" t="s">
        <v>73</v>
      </c>
      <c r="F17" s="46" t="s">
        <v>73</v>
      </c>
      <c r="G17" s="46" t="s">
        <v>73</v>
      </c>
      <c r="H17" s="46" t="s">
        <v>73</v>
      </c>
      <c r="I17" s="46" t="s">
        <v>73</v>
      </c>
      <c r="J17" s="46" t="s">
        <v>73</v>
      </c>
      <c r="K17" s="46" t="s">
        <v>73</v>
      </c>
      <c r="L17" s="46" t="s">
        <v>73</v>
      </c>
      <c r="M17" s="47" t="s">
        <v>73</v>
      </c>
      <c r="N17" s="34" t="s">
        <v>73</v>
      </c>
      <c r="O17" s="26" t="s">
        <v>73</v>
      </c>
      <c r="P17" s="19" t="s">
        <v>73</v>
      </c>
      <c r="Q17" s="19" t="s">
        <v>73</v>
      </c>
      <c r="R17" s="20">
        <v>7.82</v>
      </c>
      <c r="S17" s="28">
        <v>1.95</v>
      </c>
      <c r="T17" s="19" t="s">
        <v>73</v>
      </c>
      <c r="U17" s="19" t="s">
        <v>73</v>
      </c>
    </row>
    <row r="18" spans="1:21">
      <c r="A18" s="19" t="s">
        <v>139</v>
      </c>
      <c r="B18" s="19" t="s">
        <v>129</v>
      </c>
      <c r="C18" s="34" t="s">
        <v>73</v>
      </c>
      <c r="D18" s="48" t="s">
        <v>130</v>
      </c>
      <c r="E18" s="30">
        <v>12.77</v>
      </c>
      <c r="F18" s="31">
        <v>0</v>
      </c>
      <c r="G18" s="32">
        <v>0</v>
      </c>
      <c r="H18" s="32">
        <v>1.27</v>
      </c>
      <c r="I18" s="32">
        <v>1.27</v>
      </c>
      <c r="J18" s="32">
        <v>2.52</v>
      </c>
      <c r="K18" s="32">
        <v>2.52</v>
      </c>
      <c r="L18" s="32">
        <v>0.06</v>
      </c>
      <c r="M18" s="32">
        <v>0.01</v>
      </c>
      <c r="N18" s="34" t="s">
        <v>131</v>
      </c>
      <c r="O18" s="26" t="s">
        <v>131</v>
      </c>
      <c r="P18" s="19" t="s">
        <v>132</v>
      </c>
      <c r="Q18" s="19" t="s">
        <v>132</v>
      </c>
      <c r="R18" s="19" t="s">
        <v>73</v>
      </c>
      <c r="S18" s="35" t="s">
        <v>73</v>
      </c>
      <c r="T18" s="20">
        <v>4615670.17</v>
      </c>
      <c r="U18" s="20">
        <v>251780.3</v>
      </c>
    </row>
    <row r="19" spans="1:21">
      <c r="B19" s="19" t="s">
        <v>73</v>
      </c>
      <c r="C19" s="34" t="s">
        <v>73</v>
      </c>
      <c r="D19" s="45" t="s">
        <v>73</v>
      </c>
      <c r="E19" s="46" t="s">
        <v>73</v>
      </c>
      <c r="F19" s="46" t="s">
        <v>73</v>
      </c>
      <c r="G19" s="46" t="s">
        <v>73</v>
      </c>
      <c r="H19" s="46" t="s">
        <v>73</v>
      </c>
      <c r="I19" s="46" t="s">
        <v>73</v>
      </c>
      <c r="J19" s="46" t="s">
        <v>73</v>
      </c>
      <c r="K19" s="46" t="s">
        <v>73</v>
      </c>
      <c r="L19" s="46" t="s">
        <v>73</v>
      </c>
      <c r="M19" s="47" t="s">
        <v>73</v>
      </c>
      <c r="N19" s="34" t="s">
        <v>73</v>
      </c>
      <c r="O19" s="26" t="s">
        <v>73</v>
      </c>
      <c r="P19" s="19" t="s">
        <v>73</v>
      </c>
      <c r="Q19" s="19" t="s">
        <v>73</v>
      </c>
      <c r="R19" s="20">
        <v>9.1199999999999992</v>
      </c>
      <c r="S19" s="28">
        <v>7.86</v>
      </c>
      <c r="T19" s="19" t="s">
        <v>73</v>
      </c>
      <c r="U19" s="19" t="s">
        <v>73</v>
      </c>
    </row>
    <row r="20" spans="1:21">
      <c r="A20" s="19" t="s">
        <v>140</v>
      </c>
      <c r="B20" s="19" t="s">
        <v>133</v>
      </c>
      <c r="C20" s="34" t="s">
        <v>134</v>
      </c>
      <c r="D20" s="26" t="s">
        <v>73</v>
      </c>
      <c r="E20" s="19" t="s">
        <v>73</v>
      </c>
      <c r="F20" s="19" t="s">
        <v>73</v>
      </c>
      <c r="G20" s="19" t="s">
        <v>73</v>
      </c>
      <c r="H20" s="19" t="s">
        <v>73</v>
      </c>
      <c r="I20" s="19" t="s">
        <v>73</v>
      </c>
      <c r="J20" s="19" t="s">
        <v>73</v>
      </c>
      <c r="K20" s="19" t="s">
        <v>73</v>
      </c>
      <c r="L20" s="19" t="s">
        <v>73</v>
      </c>
      <c r="M20" s="35" t="s">
        <v>73</v>
      </c>
      <c r="N20" s="34" t="s">
        <v>73</v>
      </c>
      <c r="O20" s="26" t="s">
        <v>73</v>
      </c>
      <c r="P20" s="19" t="s">
        <v>73</v>
      </c>
      <c r="Q20" s="19" t="s">
        <v>73</v>
      </c>
      <c r="R20" s="19" t="s">
        <v>73</v>
      </c>
      <c r="S20" s="35" t="s">
        <v>73</v>
      </c>
      <c r="T20" s="20">
        <v>4615678.04</v>
      </c>
      <c r="U20" s="20">
        <v>251775.69</v>
      </c>
    </row>
    <row r="21" spans="1:21">
      <c r="B21" s="19" t="s">
        <v>73</v>
      </c>
      <c r="C21" s="34" t="s">
        <v>73</v>
      </c>
      <c r="D21" s="26" t="s">
        <v>73</v>
      </c>
      <c r="E21" s="19" t="s">
        <v>73</v>
      </c>
      <c r="F21" s="19" t="s">
        <v>73</v>
      </c>
      <c r="G21" s="19" t="s">
        <v>73</v>
      </c>
      <c r="H21" s="19" t="s">
        <v>73</v>
      </c>
      <c r="I21" s="19" t="s">
        <v>73</v>
      </c>
      <c r="J21" s="19" t="s">
        <v>73</v>
      </c>
      <c r="K21" s="19" t="s">
        <v>73</v>
      </c>
      <c r="L21" s="19" t="s">
        <v>73</v>
      </c>
      <c r="M21" s="35" t="s">
        <v>73</v>
      </c>
      <c r="N21" s="34" t="s">
        <v>73</v>
      </c>
      <c r="O21" s="26" t="s">
        <v>73</v>
      </c>
      <c r="P21" s="19" t="s">
        <v>73</v>
      </c>
      <c r="Q21" s="19" t="s">
        <v>73</v>
      </c>
      <c r="R21" s="20">
        <v>7.84</v>
      </c>
      <c r="S21" s="28">
        <v>6.31</v>
      </c>
      <c r="T21" s="19" t="s">
        <v>73</v>
      </c>
      <c r="U21" s="19" t="s">
        <v>73</v>
      </c>
    </row>
    <row r="22" spans="1:21">
      <c r="A22" s="19" t="s">
        <v>141</v>
      </c>
      <c r="B22" s="19" t="s">
        <v>135</v>
      </c>
      <c r="C22" s="34" t="s">
        <v>73</v>
      </c>
      <c r="D22" s="48" t="s">
        <v>136</v>
      </c>
      <c r="E22" s="30">
        <v>21.85</v>
      </c>
      <c r="F22" s="31">
        <v>0</v>
      </c>
      <c r="G22" s="32">
        <v>0</v>
      </c>
      <c r="H22" s="32">
        <v>1.53</v>
      </c>
      <c r="I22" s="32">
        <v>1.53</v>
      </c>
      <c r="J22" s="32">
        <v>3.06</v>
      </c>
      <c r="K22" s="32">
        <v>3.06</v>
      </c>
      <c r="L22" s="32">
        <v>0.05</v>
      </c>
      <c r="M22" s="32">
        <v>0.01</v>
      </c>
      <c r="N22" s="34" t="s">
        <v>137</v>
      </c>
      <c r="O22" s="26" t="s">
        <v>137</v>
      </c>
      <c r="P22" s="19" t="s">
        <v>138</v>
      </c>
      <c r="Q22" s="19" t="s">
        <v>138</v>
      </c>
      <c r="R22" s="19" t="s">
        <v>73</v>
      </c>
      <c r="S22" s="35" t="s">
        <v>73</v>
      </c>
      <c r="T22" s="20">
        <v>4615684.63</v>
      </c>
      <c r="U22" s="20">
        <v>251771.44</v>
      </c>
    </row>
    <row r="23" spans="1:21">
      <c r="B23" s="19" t="s">
        <v>73</v>
      </c>
      <c r="C23" s="34" t="s">
        <v>73</v>
      </c>
      <c r="D23" s="45" t="s">
        <v>73</v>
      </c>
      <c r="E23" s="46" t="s">
        <v>73</v>
      </c>
      <c r="F23" s="46" t="s">
        <v>73</v>
      </c>
      <c r="G23" s="46" t="s">
        <v>73</v>
      </c>
      <c r="H23" s="46" t="s">
        <v>73</v>
      </c>
      <c r="I23" s="46" t="s">
        <v>73</v>
      </c>
      <c r="J23" s="46" t="s">
        <v>73</v>
      </c>
      <c r="K23" s="46" t="s">
        <v>73</v>
      </c>
      <c r="L23" s="46" t="s">
        <v>73</v>
      </c>
      <c r="M23" s="47" t="s">
        <v>73</v>
      </c>
      <c r="N23" s="34" t="s">
        <v>73</v>
      </c>
      <c r="O23" s="26" t="s">
        <v>73</v>
      </c>
      <c r="P23" s="19" t="s">
        <v>73</v>
      </c>
      <c r="Q23" s="19" t="s">
        <v>73</v>
      </c>
      <c r="R23" s="20">
        <v>7.77</v>
      </c>
      <c r="S23" s="28">
        <v>6.24</v>
      </c>
      <c r="T23" s="19" t="s">
        <v>73</v>
      </c>
      <c r="U23" s="19" t="s">
        <v>73</v>
      </c>
    </row>
    <row r="24" spans="1:21">
      <c r="A24" s="19" t="s">
        <v>77</v>
      </c>
      <c r="B24" s="19" t="s">
        <v>156</v>
      </c>
      <c r="C24" s="34" t="s">
        <v>73</v>
      </c>
      <c r="D24" s="26" t="s">
        <v>74</v>
      </c>
      <c r="E24" s="19" t="s">
        <v>73</v>
      </c>
      <c r="F24" s="19" t="s">
        <v>73</v>
      </c>
      <c r="G24" s="19" t="s">
        <v>73</v>
      </c>
      <c r="H24" s="19" t="s">
        <v>73</v>
      </c>
      <c r="I24" s="19" t="s">
        <v>73</v>
      </c>
      <c r="J24" s="19" t="s">
        <v>73</v>
      </c>
      <c r="K24" s="19" t="s">
        <v>73</v>
      </c>
      <c r="L24" s="19" t="s">
        <v>73</v>
      </c>
      <c r="M24" s="35" t="s">
        <v>73</v>
      </c>
      <c r="N24" s="34" t="s">
        <v>73</v>
      </c>
      <c r="O24" s="26" t="s">
        <v>73</v>
      </c>
      <c r="P24" s="19" t="s">
        <v>73</v>
      </c>
      <c r="Q24" s="19" t="s">
        <v>73</v>
      </c>
      <c r="R24" s="19" t="s">
        <v>73</v>
      </c>
      <c r="S24" s="35" t="s">
        <v>73</v>
      </c>
      <c r="T24" s="20">
        <v>4615691.68</v>
      </c>
      <c r="U24" s="20">
        <v>251768.17</v>
      </c>
    </row>
  </sheetData>
  <sheetProtection insertColumns="0" insertRows="0"/>
  <mergeCells count="9">
    <mergeCell ref="A1:U1"/>
    <mergeCell ref="A3:A4"/>
    <mergeCell ref="C3:D3"/>
    <mergeCell ref="E3:M3"/>
    <mergeCell ref="N3:Q3"/>
    <mergeCell ref="R3:R4"/>
    <mergeCell ref="S3:S4"/>
    <mergeCell ref="T3:U3"/>
    <mergeCell ref="A2:U2"/>
  </mergeCells>
  <phoneticPr fontId="10" type="noConversion"/>
  <pageMargins left="0.59062499999999996" right="0.19685039370078741" top="0.59055118110236227" bottom="0.59055118110236227" header="0.59055118110236227" footer="0.19685039370078741"/>
  <pageSetup paperSize="9" scale="78" fitToHeight="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8"/>
  <sheetViews>
    <sheetView view="pageBreakPreview" zoomScaleNormal="85" zoomScaleSheetLayoutView="100" zoomScalePageLayoutView="70" workbookViewId="0">
      <selection activeCell="F11" sqref="F11"/>
    </sheetView>
  </sheetViews>
  <sheetFormatPr defaultRowHeight="15"/>
  <cols>
    <col min="1" max="1" width="9" style="22" customWidth="1"/>
    <col min="2" max="3" width="8.7109375" style="18" customWidth="1"/>
    <col min="4" max="4" width="9.140625" style="18" customWidth="1"/>
    <col min="5" max="5" width="9.42578125" style="18" customWidth="1"/>
    <col min="6" max="6" width="10" style="18" customWidth="1"/>
    <col min="7" max="8" width="9.28515625" style="18" customWidth="1"/>
    <col min="9" max="9" width="11.85546875" style="18" customWidth="1"/>
    <col min="10" max="10" width="10.7109375" style="18" customWidth="1"/>
    <col min="11" max="11" width="12.140625" style="18" customWidth="1"/>
    <col min="12" max="12" width="10.42578125" style="18" customWidth="1"/>
    <col min="13" max="13" width="12.42578125" style="18" customWidth="1"/>
    <col min="14" max="14" width="11.140625" style="18" customWidth="1"/>
    <col min="15" max="16384" width="9.140625" style="18"/>
  </cols>
  <sheetData>
    <row r="1" spans="1:14" ht="62.25" customHeight="1">
      <c r="A1" s="71" t="s">
        <v>166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24.75" customHeight="1">
      <c r="A2" s="72" t="s">
        <v>158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22.5" customHeight="1">
      <c r="A3" s="73" t="s">
        <v>10</v>
      </c>
      <c r="B3" s="75" t="s">
        <v>87</v>
      </c>
      <c r="C3" s="76"/>
      <c r="D3" s="74" t="s">
        <v>80</v>
      </c>
      <c r="E3" s="74"/>
      <c r="F3" s="74"/>
      <c r="G3" s="76" t="s">
        <v>88</v>
      </c>
      <c r="H3" s="76"/>
      <c r="I3" s="67" t="s">
        <v>0</v>
      </c>
      <c r="J3" s="67"/>
      <c r="K3" s="67"/>
      <c r="L3" s="67"/>
      <c r="M3" s="67"/>
      <c r="N3" s="67"/>
    </row>
    <row r="4" spans="1:14" ht="15.75" customHeight="1">
      <c r="A4" s="74"/>
      <c r="B4" s="77"/>
      <c r="C4" s="78"/>
      <c r="D4" s="74"/>
      <c r="E4" s="74"/>
      <c r="F4" s="74"/>
      <c r="G4" s="78"/>
      <c r="H4" s="78"/>
      <c r="I4" s="67"/>
      <c r="J4" s="67"/>
      <c r="K4" s="67"/>
      <c r="L4" s="67"/>
      <c r="M4" s="67"/>
      <c r="N4" s="67"/>
    </row>
    <row r="5" spans="1:14">
      <c r="A5" s="74"/>
      <c r="B5" s="15" t="s">
        <v>11</v>
      </c>
      <c r="C5" s="15" t="s">
        <v>81</v>
      </c>
      <c r="D5" s="15" t="s">
        <v>11</v>
      </c>
      <c r="E5" s="74" t="s">
        <v>1</v>
      </c>
      <c r="F5" s="15" t="s">
        <v>81</v>
      </c>
      <c r="G5" s="15" t="s">
        <v>11</v>
      </c>
      <c r="H5" s="15" t="s">
        <v>81</v>
      </c>
      <c r="I5" s="74" t="s">
        <v>89</v>
      </c>
      <c r="J5" s="74"/>
      <c r="K5" s="74" t="s">
        <v>1</v>
      </c>
      <c r="L5" s="74"/>
      <c r="M5" s="74" t="s">
        <v>81</v>
      </c>
      <c r="N5" s="74"/>
    </row>
    <row r="6" spans="1:14" ht="38.25" customHeight="1">
      <c r="A6" s="74"/>
      <c r="B6" s="15" t="s">
        <v>82</v>
      </c>
      <c r="C6" s="15" t="s">
        <v>82</v>
      </c>
      <c r="D6" s="15" t="s">
        <v>82</v>
      </c>
      <c r="E6" s="74"/>
      <c r="F6" s="15" t="s">
        <v>82</v>
      </c>
      <c r="G6" s="15" t="s">
        <v>83</v>
      </c>
      <c r="H6" s="15" t="s">
        <v>83</v>
      </c>
      <c r="I6" s="73" t="s">
        <v>82</v>
      </c>
      <c r="J6" s="73"/>
      <c r="K6" s="74"/>
      <c r="L6" s="74"/>
      <c r="M6" s="79" t="s">
        <v>82</v>
      </c>
      <c r="N6" s="80"/>
    </row>
    <row r="7" spans="1:14" ht="15" customHeigh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</row>
    <row r="8" spans="1:14">
      <c r="A8" s="14" t="s">
        <v>72</v>
      </c>
      <c r="B8" s="21">
        <v>1.5</v>
      </c>
      <c r="C8" s="21">
        <v>1.5</v>
      </c>
      <c r="D8" s="12">
        <v>543.1</v>
      </c>
      <c r="E8" s="12">
        <v>543.05999999999995</v>
      </c>
      <c r="F8" s="12">
        <v>543.02</v>
      </c>
      <c r="G8" s="21">
        <v>-25</v>
      </c>
      <c r="H8" s="21">
        <v>25</v>
      </c>
      <c r="I8" s="12">
        <v>4615616.84</v>
      </c>
      <c r="J8" s="12">
        <v>251833.63</v>
      </c>
      <c r="K8" s="12">
        <v>4615617.72</v>
      </c>
      <c r="L8" s="12">
        <v>251834.85</v>
      </c>
      <c r="M8" s="12">
        <v>4615618.59</v>
      </c>
      <c r="N8" s="12">
        <v>251836.07</v>
      </c>
    </row>
    <row r="9" spans="1:14">
      <c r="A9" s="14" t="s">
        <v>142</v>
      </c>
      <c r="B9" s="21">
        <v>1.5</v>
      </c>
      <c r="C9" s="21">
        <v>1.5</v>
      </c>
      <c r="D9" s="12">
        <v>541.79</v>
      </c>
      <c r="E9" s="12">
        <v>541.75</v>
      </c>
      <c r="F9" s="12">
        <v>541.72</v>
      </c>
      <c r="G9" s="21">
        <v>-25</v>
      </c>
      <c r="H9" s="21">
        <v>25</v>
      </c>
      <c r="I9" s="12">
        <v>4615620.9000000004</v>
      </c>
      <c r="J9" s="12">
        <v>251830.71</v>
      </c>
      <c r="K9" s="12">
        <v>4615621.78</v>
      </c>
      <c r="L9" s="12">
        <v>251831.93</v>
      </c>
      <c r="M9" s="12">
        <v>4615622.6500000004</v>
      </c>
      <c r="N9" s="12">
        <v>251833.15</v>
      </c>
    </row>
    <row r="10" spans="1:14">
      <c r="A10" s="14" t="s">
        <v>113</v>
      </c>
      <c r="B10" s="21">
        <v>1.5</v>
      </c>
      <c r="C10" s="21">
        <v>1.5</v>
      </c>
      <c r="D10" s="12">
        <v>541.49</v>
      </c>
      <c r="E10" s="12">
        <v>541.45000000000005</v>
      </c>
      <c r="F10" s="12">
        <v>541.41</v>
      </c>
      <c r="G10" s="21">
        <v>-25</v>
      </c>
      <c r="H10" s="21">
        <v>25</v>
      </c>
      <c r="I10" s="12">
        <v>4615621.8499999996</v>
      </c>
      <c r="J10" s="12">
        <v>251830.03</v>
      </c>
      <c r="K10" s="12">
        <v>4615622.7300000004</v>
      </c>
      <c r="L10" s="12">
        <v>251831.25</v>
      </c>
      <c r="M10" s="12">
        <v>4615623.5999999996</v>
      </c>
      <c r="N10" s="12">
        <v>251832.47</v>
      </c>
    </row>
    <row r="11" spans="1:14">
      <c r="A11" s="14" t="s">
        <v>111</v>
      </c>
      <c r="B11" s="21">
        <v>1.5</v>
      </c>
      <c r="C11" s="21">
        <v>1.5</v>
      </c>
      <c r="D11" s="12">
        <v>541.25</v>
      </c>
      <c r="E11" s="12">
        <v>541.21</v>
      </c>
      <c r="F11" s="12">
        <v>541.16999999999996</v>
      </c>
      <c r="G11" s="21">
        <v>-25</v>
      </c>
      <c r="H11" s="21">
        <v>25</v>
      </c>
      <c r="I11" s="12">
        <v>4615622.49</v>
      </c>
      <c r="J11" s="12">
        <v>251829.54</v>
      </c>
      <c r="K11" s="12">
        <v>4615623.45</v>
      </c>
      <c r="L11" s="12">
        <v>251830.7</v>
      </c>
      <c r="M11" s="12">
        <v>4615624.4000000004</v>
      </c>
      <c r="N11" s="12">
        <v>251831.85</v>
      </c>
    </row>
    <row r="12" spans="1:14">
      <c r="A12" s="14" t="s">
        <v>114</v>
      </c>
      <c r="B12" s="21">
        <v>1.5</v>
      </c>
      <c r="C12" s="21">
        <v>1.5</v>
      </c>
      <c r="D12" s="12">
        <v>541.01</v>
      </c>
      <c r="E12" s="12">
        <v>540.97</v>
      </c>
      <c r="F12" s="12">
        <v>540.94000000000005</v>
      </c>
      <c r="G12" s="21">
        <v>-25</v>
      </c>
      <c r="H12" s="21">
        <v>25</v>
      </c>
      <c r="I12" s="12">
        <v>4615623.0999999996</v>
      </c>
      <c r="J12" s="12">
        <v>251829.01</v>
      </c>
      <c r="K12" s="12">
        <v>4615624.13</v>
      </c>
      <c r="L12" s="12">
        <v>251830.1</v>
      </c>
      <c r="M12" s="12">
        <v>4615625.16</v>
      </c>
      <c r="N12" s="12">
        <v>251831.19</v>
      </c>
    </row>
    <row r="13" spans="1:14">
      <c r="A13" s="14" t="s">
        <v>85</v>
      </c>
      <c r="B13" s="21">
        <v>1.5</v>
      </c>
      <c r="C13" s="21">
        <v>1.5</v>
      </c>
      <c r="D13" s="12">
        <v>540.49</v>
      </c>
      <c r="E13" s="12">
        <v>540.45000000000005</v>
      </c>
      <c r="F13" s="12">
        <v>540.41</v>
      </c>
      <c r="G13" s="21">
        <v>-25</v>
      </c>
      <c r="H13" s="21">
        <v>25</v>
      </c>
      <c r="I13" s="12">
        <v>4615624.57</v>
      </c>
      <c r="J13" s="12">
        <v>251827.62</v>
      </c>
      <c r="K13" s="12">
        <v>4615625.59</v>
      </c>
      <c r="L13" s="12">
        <v>251828.71</v>
      </c>
      <c r="M13" s="12">
        <v>4615626.62</v>
      </c>
      <c r="N13" s="12">
        <v>251829.81</v>
      </c>
    </row>
    <row r="14" spans="1:14">
      <c r="A14" s="14" t="s">
        <v>143</v>
      </c>
      <c r="B14" s="21">
        <v>1.5</v>
      </c>
      <c r="C14" s="21">
        <v>1.5</v>
      </c>
      <c r="D14" s="12">
        <v>539.22</v>
      </c>
      <c r="E14" s="12">
        <v>539.17999999999995</v>
      </c>
      <c r="F14" s="12">
        <v>539.14</v>
      </c>
      <c r="G14" s="21">
        <v>-25</v>
      </c>
      <c r="H14" s="21">
        <v>25</v>
      </c>
      <c r="I14" s="12">
        <v>4615628.21</v>
      </c>
      <c r="J14" s="12">
        <v>251824.19</v>
      </c>
      <c r="K14" s="12">
        <v>4615629.2300000004</v>
      </c>
      <c r="L14" s="12">
        <v>251825.29</v>
      </c>
      <c r="M14" s="12">
        <v>4615630.26</v>
      </c>
      <c r="N14" s="12">
        <v>251826.38</v>
      </c>
    </row>
    <row r="15" spans="1:14">
      <c r="A15" s="14" t="s">
        <v>117</v>
      </c>
      <c r="B15" s="21">
        <v>1.5</v>
      </c>
      <c r="C15" s="21">
        <v>1.5</v>
      </c>
      <c r="D15" s="12">
        <v>538.54</v>
      </c>
      <c r="E15" s="12">
        <v>538.51</v>
      </c>
      <c r="F15" s="12">
        <v>538.47</v>
      </c>
      <c r="G15" s="21">
        <v>-25</v>
      </c>
      <c r="H15" s="21">
        <v>25</v>
      </c>
      <c r="I15" s="12">
        <v>4615630.43</v>
      </c>
      <c r="J15" s="12">
        <v>251822.1</v>
      </c>
      <c r="K15" s="12">
        <v>4615631.46</v>
      </c>
      <c r="L15" s="12">
        <v>251823.19</v>
      </c>
      <c r="M15" s="12">
        <v>4615632.49</v>
      </c>
      <c r="N15" s="12">
        <v>251824.28</v>
      </c>
    </row>
    <row r="16" spans="1:14">
      <c r="A16" s="14" t="s">
        <v>115</v>
      </c>
      <c r="B16" s="21">
        <v>1.5</v>
      </c>
      <c r="C16" s="21">
        <v>1.5</v>
      </c>
      <c r="D16" s="12">
        <v>538.45000000000005</v>
      </c>
      <c r="E16" s="12">
        <v>538.41</v>
      </c>
      <c r="F16" s="12">
        <v>538.37</v>
      </c>
      <c r="G16" s="21">
        <v>-25</v>
      </c>
      <c r="H16" s="21">
        <v>25</v>
      </c>
      <c r="I16" s="12">
        <v>4615630.7300000004</v>
      </c>
      <c r="J16" s="12">
        <v>251821.8</v>
      </c>
      <c r="K16" s="12">
        <v>4615631.8</v>
      </c>
      <c r="L16" s="12">
        <v>251822.85</v>
      </c>
      <c r="M16" s="12">
        <v>4615632.87</v>
      </c>
      <c r="N16" s="12">
        <v>251823.9</v>
      </c>
    </row>
    <row r="17" spans="1:14">
      <c r="A17" s="14" t="s">
        <v>118</v>
      </c>
      <c r="B17" s="21">
        <v>1.5</v>
      </c>
      <c r="C17" s="21">
        <v>1.5</v>
      </c>
      <c r="D17" s="12">
        <v>538.35</v>
      </c>
      <c r="E17" s="12">
        <v>538.30999999999995</v>
      </c>
      <c r="F17" s="12">
        <v>538.28</v>
      </c>
      <c r="G17" s="21">
        <v>-25</v>
      </c>
      <c r="H17" s="21">
        <v>25</v>
      </c>
      <c r="I17" s="12">
        <v>4615631.0199999996</v>
      </c>
      <c r="J17" s="12">
        <v>251821.5</v>
      </c>
      <c r="K17" s="12">
        <v>4615632.13</v>
      </c>
      <c r="L17" s="12">
        <v>251822.51</v>
      </c>
      <c r="M17" s="12">
        <v>4615633.24</v>
      </c>
      <c r="N17" s="12">
        <v>251823.51</v>
      </c>
    </row>
    <row r="18" spans="1:14">
      <c r="A18" s="14" t="s">
        <v>78</v>
      </c>
      <c r="B18" s="21">
        <v>1.5</v>
      </c>
      <c r="C18" s="21">
        <v>1.5</v>
      </c>
      <c r="D18" s="12">
        <v>538.16</v>
      </c>
      <c r="E18" s="12">
        <v>538.12</v>
      </c>
      <c r="F18" s="12">
        <v>538.09</v>
      </c>
      <c r="G18" s="21">
        <v>-25</v>
      </c>
      <c r="H18" s="21">
        <v>25</v>
      </c>
      <c r="I18" s="12">
        <v>4615631.68</v>
      </c>
      <c r="J18" s="12">
        <v>251820.77</v>
      </c>
      <c r="K18" s="12">
        <v>4615632.79</v>
      </c>
      <c r="L18" s="12">
        <v>251821.78</v>
      </c>
      <c r="M18" s="12">
        <v>4615633.9000000004</v>
      </c>
      <c r="N18" s="12">
        <v>251822.78</v>
      </c>
    </row>
    <row r="19" spans="1:14">
      <c r="A19" s="14" t="s">
        <v>144</v>
      </c>
      <c r="B19" s="21">
        <v>1.5</v>
      </c>
      <c r="C19" s="21">
        <v>1.5</v>
      </c>
      <c r="D19" s="12">
        <v>537.32000000000005</v>
      </c>
      <c r="E19" s="12">
        <v>537.28</v>
      </c>
      <c r="F19" s="12">
        <v>537.25</v>
      </c>
      <c r="G19" s="21">
        <v>-25</v>
      </c>
      <c r="H19" s="21">
        <v>25</v>
      </c>
      <c r="I19" s="12">
        <v>4615635.04</v>
      </c>
      <c r="J19" s="12">
        <v>251817.06</v>
      </c>
      <c r="K19" s="12">
        <v>4615636.1500000004</v>
      </c>
      <c r="L19" s="12">
        <v>251818.07</v>
      </c>
      <c r="M19" s="12">
        <v>4615637.26</v>
      </c>
      <c r="N19" s="12">
        <v>251819.08</v>
      </c>
    </row>
    <row r="20" spans="1:14">
      <c r="A20" s="14" t="s">
        <v>121</v>
      </c>
      <c r="B20" s="21">
        <v>1.5</v>
      </c>
      <c r="C20" s="21">
        <v>1.5</v>
      </c>
      <c r="D20" s="12">
        <v>537.02</v>
      </c>
      <c r="E20" s="12">
        <v>536.98</v>
      </c>
      <c r="F20" s="12">
        <v>536.94000000000005</v>
      </c>
      <c r="G20" s="21">
        <v>-25</v>
      </c>
      <c r="H20" s="21">
        <v>25</v>
      </c>
      <c r="I20" s="12">
        <v>4615636.32</v>
      </c>
      <c r="J20" s="12">
        <v>251815.65</v>
      </c>
      <c r="K20" s="12">
        <v>4615637.43</v>
      </c>
      <c r="L20" s="12">
        <v>251816.66</v>
      </c>
      <c r="M20" s="12">
        <v>4615638.54</v>
      </c>
      <c r="N20" s="12">
        <v>251817.67</v>
      </c>
    </row>
    <row r="21" spans="1:14">
      <c r="A21" s="14" t="s">
        <v>86</v>
      </c>
      <c r="B21" s="21">
        <v>1.5</v>
      </c>
      <c r="C21" s="21">
        <v>1.5</v>
      </c>
      <c r="D21" s="12">
        <v>536.53</v>
      </c>
      <c r="E21" s="12">
        <v>536.49</v>
      </c>
      <c r="F21" s="12">
        <v>536.45000000000005</v>
      </c>
      <c r="G21" s="21">
        <v>-25</v>
      </c>
      <c r="H21" s="21">
        <v>25</v>
      </c>
      <c r="I21" s="12">
        <v>4615638.38</v>
      </c>
      <c r="J21" s="12">
        <v>251813.36</v>
      </c>
      <c r="K21" s="12">
        <v>4615639.5</v>
      </c>
      <c r="L21" s="12">
        <v>251814.36</v>
      </c>
      <c r="M21" s="12">
        <v>4615640.62</v>
      </c>
      <c r="N21" s="12">
        <v>251815.36</v>
      </c>
    </row>
    <row r="22" spans="1:14">
      <c r="A22" s="14" t="s">
        <v>119</v>
      </c>
      <c r="B22" s="21">
        <v>1.5</v>
      </c>
      <c r="C22" s="21">
        <v>1.5</v>
      </c>
      <c r="D22" s="12">
        <v>535.69000000000005</v>
      </c>
      <c r="E22" s="12">
        <v>535.65</v>
      </c>
      <c r="F22" s="12">
        <v>535.61</v>
      </c>
      <c r="G22" s="21">
        <v>-25</v>
      </c>
      <c r="H22" s="21">
        <v>25</v>
      </c>
      <c r="I22" s="12">
        <v>4615640.8899999997</v>
      </c>
      <c r="J22" s="12">
        <v>251810.51</v>
      </c>
      <c r="K22" s="12">
        <v>4615642.0199999996</v>
      </c>
      <c r="L22" s="12">
        <v>251811.5</v>
      </c>
      <c r="M22" s="12">
        <v>4615643.1500000004</v>
      </c>
      <c r="N22" s="12">
        <v>251812.49</v>
      </c>
    </row>
    <row r="23" spans="1:14">
      <c r="A23" s="14" t="s">
        <v>145</v>
      </c>
      <c r="B23" s="21">
        <v>1.5</v>
      </c>
      <c r="C23" s="21">
        <v>1.5</v>
      </c>
      <c r="D23" s="12">
        <v>535.38</v>
      </c>
      <c r="E23" s="12">
        <v>535.35</v>
      </c>
      <c r="F23" s="12">
        <v>535.30999999999995</v>
      </c>
      <c r="G23" s="21">
        <v>-25</v>
      </c>
      <c r="H23" s="21">
        <v>25</v>
      </c>
      <c r="I23" s="12">
        <v>4615641.67</v>
      </c>
      <c r="J23" s="12">
        <v>251809.62</v>
      </c>
      <c r="K23" s="12">
        <v>4615642.8</v>
      </c>
      <c r="L23" s="12">
        <v>251810.6</v>
      </c>
      <c r="M23" s="12">
        <v>4615643.93</v>
      </c>
      <c r="N23" s="12">
        <v>251811.59</v>
      </c>
    </row>
    <row r="24" spans="1:14">
      <c r="A24" s="14" t="s">
        <v>79</v>
      </c>
      <c r="B24" s="21">
        <v>1.5</v>
      </c>
      <c r="C24" s="21">
        <v>1.5</v>
      </c>
      <c r="D24" s="12">
        <v>534.15</v>
      </c>
      <c r="E24" s="12">
        <v>534.11</v>
      </c>
      <c r="F24" s="12">
        <v>534.08000000000004</v>
      </c>
      <c r="G24" s="21">
        <v>-25</v>
      </c>
      <c r="H24" s="21">
        <v>25</v>
      </c>
      <c r="I24" s="12">
        <v>4615644.9000000004</v>
      </c>
      <c r="J24" s="12">
        <v>251805.84</v>
      </c>
      <c r="K24" s="12">
        <v>4615646.05</v>
      </c>
      <c r="L24" s="12">
        <v>251806.8</v>
      </c>
      <c r="M24" s="12">
        <v>4615647.2</v>
      </c>
      <c r="N24" s="12">
        <v>251807.77</v>
      </c>
    </row>
    <row r="25" spans="1:14">
      <c r="A25" s="14" t="s">
        <v>122</v>
      </c>
      <c r="B25" s="21">
        <v>1.5</v>
      </c>
      <c r="C25" s="21">
        <v>1.5</v>
      </c>
      <c r="D25" s="12">
        <v>534</v>
      </c>
      <c r="E25" s="12">
        <v>533.96</v>
      </c>
      <c r="F25" s="12">
        <v>533.91999999999996</v>
      </c>
      <c r="G25" s="21">
        <v>-25</v>
      </c>
      <c r="H25" s="21">
        <v>25</v>
      </c>
      <c r="I25" s="12">
        <v>4615645.37</v>
      </c>
      <c r="J25" s="12">
        <v>251805.29</v>
      </c>
      <c r="K25" s="12">
        <v>4615646.51</v>
      </c>
      <c r="L25" s="12">
        <v>251806.25</v>
      </c>
      <c r="M25" s="12">
        <v>4615647.66</v>
      </c>
      <c r="N25" s="12">
        <v>251807.22</v>
      </c>
    </row>
    <row r="26" spans="1:14">
      <c r="A26" s="14" t="s">
        <v>146</v>
      </c>
      <c r="B26" s="21">
        <v>1.5</v>
      </c>
      <c r="C26" s="21">
        <v>1.5</v>
      </c>
      <c r="D26" s="12">
        <v>533.21</v>
      </c>
      <c r="E26" s="12">
        <v>533.17999999999995</v>
      </c>
      <c r="F26" s="12">
        <v>533.14</v>
      </c>
      <c r="G26" s="21">
        <v>-25</v>
      </c>
      <c r="H26" s="21">
        <v>25</v>
      </c>
      <c r="I26" s="12">
        <v>4615648.12</v>
      </c>
      <c r="J26" s="12">
        <v>251802.01</v>
      </c>
      <c r="K26" s="12">
        <v>4615649.2699999996</v>
      </c>
      <c r="L26" s="12">
        <v>251802.98</v>
      </c>
      <c r="M26" s="12">
        <v>4615650.42</v>
      </c>
      <c r="N26" s="12">
        <v>251803.94</v>
      </c>
    </row>
    <row r="27" spans="1:14">
      <c r="A27" s="14" t="s">
        <v>147</v>
      </c>
      <c r="B27" s="21">
        <v>1.5</v>
      </c>
      <c r="C27" s="21">
        <v>1.5</v>
      </c>
      <c r="D27" s="12">
        <v>532.30999999999995</v>
      </c>
      <c r="E27" s="12">
        <v>532.28</v>
      </c>
      <c r="F27" s="12">
        <v>532.24</v>
      </c>
      <c r="G27" s="21">
        <v>-25</v>
      </c>
      <c r="H27" s="21">
        <v>25</v>
      </c>
      <c r="I27" s="12">
        <v>4615651.34</v>
      </c>
      <c r="J27" s="12">
        <v>251798.18</v>
      </c>
      <c r="K27" s="12">
        <v>4615652.49</v>
      </c>
      <c r="L27" s="12">
        <v>251799.15</v>
      </c>
      <c r="M27" s="12">
        <v>4615653.63</v>
      </c>
      <c r="N27" s="12">
        <v>251800.12</v>
      </c>
    </row>
    <row r="28" spans="1:14">
      <c r="A28" s="14" t="s">
        <v>123</v>
      </c>
      <c r="B28" s="21">
        <v>1.5</v>
      </c>
      <c r="C28" s="21">
        <v>1.5</v>
      </c>
      <c r="D28" s="12">
        <v>531.6</v>
      </c>
      <c r="E28" s="12">
        <v>531.57000000000005</v>
      </c>
      <c r="F28" s="12">
        <v>531.53</v>
      </c>
      <c r="G28" s="21">
        <v>-25</v>
      </c>
      <c r="H28" s="21">
        <v>25</v>
      </c>
      <c r="I28" s="12">
        <v>4615653.88</v>
      </c>
      <c r="J28" s="12">
        <v>251795.15</v>
      </c>
      <c r="K28" s="12">
        <v>4615655.01</v>
      </c>
      <c r="L28" s="12">
        <v>251796.14</v>
      </c>
      <c r="M28" s="12">
        <v>4615656.1399999997</v>
      </c>
      <c r="N28" s="12">
        <v>251797.13</v>
      </c>
    </row>
    <row r="29" spans="1:14">
      <c r="A29" s="14" t="s">
        <v>148</v>
      </c>
      <c r="B29" s="21">
        <v>1.5</v>
      </c>
      <c r="C29" s="21">
        <v>1.5</v>
      </c>
      <c r="D29" s="12">
        <v>531.39</v>
      </c>
      <c r="E29" s="12">
        <v>531.35</v>
      </c>
      <c r="F29" s="12">
        <v>531.32000000000005</v>
      </c>
      <c r="G29" s="21">
        <v>-25</v>
      </c>
      <c r="H29" s="21">
        <v>25</v>
      </c>
      <c r="I29" s="12">
        <v>4615654.59</v>
      </c>
      <c r="J29" s="12">
        <v>251794.35</v>
      </c>
      <c r="K29" s="12">
        <v>4615655.72</v>
      </c>
      <c r="L29" s="12">
        <v>251795.34</v>
      </c>
      <c r="M29" s="12">
        <v>4615656.8499999996</v>
      </c>
      <c r="N29" s="12">
        <v>251796.32</v>
      </c>
    </row>
    <row r="30" spans="1:14">
      <c r="A30" s="14" t="s">
        <v>149</v>
      </c>
      <c r="B30" s="21">
        <v>1.5</v>
      </c>
      <c r="C30" s="21">
        <v>1.5</v>
      </c>
      <c r="D30" s="12">
        <v>530.26</v>
      </c>
      <c r="E30" s="12">
        <v>530.23</v>
      </c>
      <c r="F30" s="12">
        <v>530.19000000000005</v>
      </c>
      <c r="G30" s="21">
        <v>-25</v>
      </c>
      <c r="H30" s="21">
        <v>25</v>
      </c>
      <c r="I30" s="12">
        <v>4615657.88</v>
      </c>
      <c r="J30" s="12">
        <v>251790.58</v>
      </c>
      <c r="K30" s="12">
        <v>4615659.01</v>
      </c>
      <c r="L30" s="12">
        <v>251791.57</v>
      </c>
      <c r="M30" s="12">
        <v>4615660.1399999997</v>
      </c>
      <c r="N30" s="12">
        <v>251792.56</v>
      </c>
    </row>
    <row r="31" spans="1:14">
      <c r="A31" s="14" t="s">
        <v>127</v>
      </c>
      <c r="B31" s="21">
        <v>1.5</v>
      </c>
      <c r="C31" s="21">
        <v>1.5</v>
      </c>
      <c r="D31" s="12">
        <v>529.46</v>
      </c>
      <c r="E31" s="12">
        <v>529.42999999999995</v>
      </c>
      <c r="F31" s="12">
        <v>529.39</v>
      </c>
      <c r="G31" s="21">
        <v>-25</v>
      </c>
      <c r="H31" s="21">
        <v>25</v>
      </c>
      <c r="I31" s="12">
        <v>4615660.16</v>
      </c>
      <c r="J31" s="12">
        <v>251787.97</v>
      </c>
      <c r="K31" s="12">
        <v>4615661.29</v>
      </c>
      <c r="L31" s="12">
        <v>251788.96</v>
      </c>
      <c r="M31" s="12">
        <v>4615662.42</v>
      </c>
      <c r="N31" s="12">
        <v>251789.95</v>
      </c>
    </row>
    <row r="32" spans="1:14">
      <c r="A32" s="14" t="s">
        <v>150</v>
      </c>
      <c r="B32" s="21">
        <v>1.5</v>
      </c>
      <c r="C32" s="21">
        <v>1.5</v>
      </c>
      <c r="D32" s="12">
        <v>529.11</v>
      </c>
      <c r="E32" s="12">
        <v>529.07000000000005</v>
      </c>
      <c r="F32" s="12">
        <v>529.04</v>
      </c>
      <c r="G32" s="21">
        <v>-25</v>
      </c>
      <c r="H32" s="21">
        <v>25</v>
      </c>
      <c r="I32" s="12">
        <v>4615661.2</v>
      </c>
      <c r="J32" s="12">
        <v>251786.81</v>
      </c>
      <c r="K32" s="12">
        <v>4615662.3099999996</v>
      </c>
      <c r="L32" s="12">
        <v>251787.82</v>
      </c>
      <c r="M32" s="12">
        <v>4615663.42</v>
      </c>
      <c r="N32" s="12">
        <v>251788.83</v>
      </c>
    </row>
    <row r="33" spans="1:14">
      <c r="A33" s="14" t="s">
        <v>125</v>
      </c>
      <c r="B33" s="21">
        <v>1.5</v>
      </c>
      <c r="C33" s="21">
        <v>1.5</v>
      </c>
      <c r="D33" s="12">
        <v>528.4</v>
      </c>
      <c r="E33" s="12">
        <v>528.37</v>
      </c>
      <c r="F33" s="12">
        <v>528.33000000000004</v>
      </c>
      <c r="G33" s="21">
        <v>-25</v>
      </c>
      <c r="H33" s="21">
        <v>25</v>
      </c>
      <c r="I33" s="12">
        <v>4615663.37</v>
      </c>
      <c r="J33" s="12">
        <v>251784.53</v>
      </c>
      <c r="K33" s="12">
        <v>4615664.43</v>
      </c>
      <c r="L33" s="12">
        <v>251785.59</v>
      </c>
      <c r="M33" s="12">
        <v>4615665.5</v>
      </c>
      <c r="N33" s="12">
        <v>251786.65</v>
      </c>
    </row>
    <row r="34" spans="1:14">
      <c r="A34" s="14" t="s">
        <v>151</v>
      </c>
      <c r="B34" s="21">
        <v>1.5</v>
      </c>
      <c r="C34" s="21">
        <v>1.5</v>
      </c>
      <c r="D34" s="12">
        <v>527.96</v>
      </c>
      <c r="E34" s="12">
        <v>527.91999999999996</v>
      </c>
      <c r="F34" s="12">
        <v>527.89</v>
      </c>
      <c r="G34" s="21">
        <v>-25</v>
      </c>
      <c r="H34" s="21">
        <v>25</v>
      </c>
      <c r="I34" s="12">
        <v>4615664.7699999996</v>
      </c>
      <c r="J34" s="12">
        <v>251783.16</v>
      </c>
      <c r="K34" s="12">
        <v>4615665.8</v>
      </c>
      <c r="L34" s="12">
        <v>251784.24</v>
      </c>
      <c r="M34" s="12">
        <v>4615666.84</v>
      </c>
      <c r="N34" s="12">
        <v>251785.32</v>
      </c>
    </row>
    <row r="35" spans="1:14">
      <c r="A35" s="14" t="s">
        <v>128</v>
      </c>
      <c r="B35" s="21">
        <v>1.5</v>
      </c>
      <c r="C35" s="21">
        <v>1.5</v>
      </c>
      <c r="D35" s="12">
        <v>527.35</v>
      </c>
      <c r="E35" s="12">
        <v>527.30999999999995</v>
      </c>
      <c r="F35" s="12">
        <v>527.27</v>
      </c>
      <c r="G35" s="21">
        <v>-25</v>
      </c>
      <c r="H35" s="21">
        <v>25</v>
      </c>
      <c r="I35" s="12">
        <v>4615666.7699999996</v>
      </c>
      <c r="J35" s="12">
        <v>251781.31</v>
      </c>
      <c r="K35" s="12">
        <v>4615667.7699999996</v>
      </c>
      <c r="L35" s="12">
        <v>251782.43</v>
      </c>
      <c r="M35" s="12">
        <v>4615668.76</v>
      </c>
      <c r="N35" s="12">
        <v>251783.55</v>
      </c>
    </row>
    <row r="36" spans="1:14">
      <c r="A36" s="14" t="s">
        <v>131</v>
      </c>
      <c r="B36" s="21">
        <v>1.5</v>
      </c>
      <c r="C36" s="21">
        <v>1.5</v>
      </c>
      <c r="D36" s="12">
        <v>526.92999999999995</v>
      </c>
      <c r="E36" s="12">
        <v>526.89</v>
      </c>
      <c r="F36" s="12">
        <v>526.86</v>
      </c>
      <c r="G36" s="21">
        <v>-25</v>
      </c>
      <c r="H36" s="21">
        <v>25</v>
      </c>
      <c r="I36" s="12">
        <v>4615668.22</v>
      </c>
      <c r="J36" s="12">
        <v>251780.02</v>
      </c>
      <c r="K36" s="12">
        <v>4615669.22</v>
      </c>
      <c r="L36" s="12">
        <v>251781.14</v>
      </c>
      <c r="M36" s="12">
        <v>4615670.22</v>
      </c>
      <c r="N36" s="12">
        <v>251782.26</v>
      </c>
    </row>
    <row r="37" spans="1:14">
      <c r="A37" s="14" t="s">
        <v>152</v>
      </c>
      <c r="B37" s="21">
        <v>1.5</v>
      </c>
      <c r="C37" s="21">
        <v>1.5</v>
      </c>
      <c r="D37" s="12">
        <v>526.86</v>
      </c>
      <c r="E37" s="12">
        <v>526.82000000000005</v>
      </c>
      <c r="F37" s="12">
        <v>526.78</v>
      </c>
      <c r="G37" s="21">
        <v>-25</v>
      </c>
      <c r="H37" s="21">
        <v>25</v>
      </c>
      <c r="I37" s="12">
        <v>4615668.55</v>
      </c>
      <c r="J37" s="12">
        <v>251779.74</v>
      </c>
      <c r="K37" s="12">
        <v>4615669.51</v>
      </c>
      <c r="L37" s="12">
        <v>251780.89</v>
      </c>
      <c r="M37" s="12">
        <v>4615670.47</v>
      </c>
      <c r="N37" s="12">
        <v>251782.04</v>
      </c>
    </row>
    <row r="38" spans="1:14">
      <c r="A38" s="14" t="s">
        <v>129</v>
      </c>
      <c r="B38" s="21">
        <v>1.5</v>
      </c>
      <c r="C38" s="21">
        <v>1.5</v>
      </c>
      <c r="D38" s="12">
        <v>526.69000000000005</v>
      </c>
      <c r="E38" s="12">
        <v>526.66</v>
      </c>
      <c r="F38" s="12">
        <v>526.62</v>
      </c>
      <c r="G38" s="21">
        <v>-25</v>
      </c>
      <c r="H38" s="21">
        <v>25</v>
      </c>
      <c r="I38" s="12">
        <v>4615669.33</v>
      </c>
      <c r="J38" s="12">
        <v>251779.13</v>
      </c>
      <c r="K38" s="12">
        <v>4615670.21</v>
      </c>
      <c r="L38" s="12">
        <v>251780.34</v>
      </c>
      <c r="M38" s="12">
        <v>4615671.09</v>
      </c>
      <c r="N38" s="12">
        <v>251781.56</v>
      </c>
    </row>
    <row r="39" spans="1:14">
      <c r="A39" s="14" t="s">
        <v>132</v>
      </c>
      <c r="B39" s="21">
        <v>1.5</v>
      </c>
      <c r="C39" s="21">
        <v>1.5</v>
      </c>
      <c r="D39" s="12">
        <v>526.49</v>
      </c>
      <c r="E39" s="12">
        <v>526.45000000000005</v>
      </c>
      <c r="F39" s="12">
        <v>526.41</v>
      </c>
      <c r="G39" s="21">
        <v>-25</v>
      </c>
      <c r="H39" s="21">
        <v>25</v>
      </c>
      <c r="I39" s="12">
        <v>4615670.5</v>
      </c>
      <c r="J39" s="12">
        <v>251778.36</v>
      </c>
      <c r="K39" s="12">
        <v>4615671.26</v>
      </c>
      <c r="L39" s="12">
        <v>251779.66</v>
      </c>
      <c r="M39" s="12">
        <v>4615672.0199999996</v>
      </c>
      <c r="N39" s="12">
        <v>251780.95</v>
      </c>
    </row>
    <row r="40" spans="1:14">
      <c r="A40" s="14" t="s">
        <v>153</v>
      </c>
      <c r="B40" s="21">
        <v>1.5</v>
      </c>
      <c r="C40" s="21">
        <v>1.5</v>
      </c>
      <c r="D40" s="12">
        <v>526.04999999999995</v>
      </c>
      <c r="E40" s="12">
        <v>526.01</v>
      </c>
      <c r="F40" s="12">
        <v>525.98</v>
      </c>
      <c r="G40" s="21">
        <v>-25</v>
      </c>
      <c r="H40" s="21">
        <v>25</v>
      </c>
      <c r="I40" s="12">
        <v>4615672.97</v>
      </c>
      <c r="J40" s="12">
        <v>251776.92</v>
      </c>
      <c r="K40" s="12">
        <v>4615673.7300000004</v>
      </c>
      <c r="L40" s="12">
        <v>251778.21</v>
      </c>
      <c r="M40" s="12">
        <v>4615674.49</v>
      </c>
      <c r="N40" s="12">
        <v>251779.51</v>
      </c>
    </row>
    <row r="41" spans="1:14">
      <c r="A41" s="14" t="s">
        <v>133</v>
      </c>
      <c r="B41" s="21">
        <v>1.5</v>
      </c>
      <c r="C41" s="21">
        <v>1.5</v>
      </c>
      <c r="D41" s="12">
        <v>525.29</v>
      </c>
      <c r="E41" s="12">
        <v>525.25</v>
      </c>
      <c r="F41" s="12">
        <v>525.21</v>
      </c>
      <c r="G41" s="21">
        <v>-25</v>
      </c>
      <c r="H41" s="21">
        <v>25</v>
      </c>
      <c r="I41" s="12">
        <v>4615677.2300000004</v>
      </c>
      <c r="J41" s="12">
        <v>251774.43</v>
      </c>
      <c r="K41" s="12">
        <v>4615678.04</v>
      </c>
      <c r="L41" s="12">
        <v>251775.69</v>
      </c>
      <c r="M41" s="12">
        <v>4615678.8499999996</v>
      </c>
      <c r="N41" s="12">
        <v>251776.95</v>
      </c>
    </row>
    <row r="42" spans="1:14">
      <c r="A42" s="14" t="s">
        <v>133</v>
      </c>
      <c r="B42" s="21">
        <v>1.5</v>
      </c>
      <c r="C42" s="21">
        <v>1.5</v>
      </c>
      <c r="D42" s="12">
        <v>525.29</v>
      </c>
      <c r="E42" s="12">
        <v>525.25</v>
      </c>
      <c r="F42" s="12">
        <v>525.21</v>
      </c>
      <c r="G42" s="21">
        <v>-25</v>
      </c>
      <c r="H42" s="21">
        <v>25</v>
      </c>
      <c r="I42" s="12">
        <v>4615677.2300000004</v>
      </c>
      <c r="J42" s="12">
        <v>251774.43</v>
      </c>
      <c r="K42" s="12">
        <v>4615678.04</v>
      </c>
      <c r="L42" s="12">
        <v>251775.69</v>
      </c>
      <c r="M42" s="12">
        <v>4615678.8600000003</v>
      </c>
      <c r="N42" s="12">
        <v>251776.95</v>
      </c>
    </row>
    <row r="43" spans="1:14">
      <c r="A43" s="14" t="s">
        <v>154</v>
      </c>
      <c r="B43" s="21">
        <v>1.5</v>
      </c>
      <c r="C43" s="21">
        <v>1.5</v>
      </c>
      <c r="D43" s="12">
        <v>524.33000000000004</v>
      </c>
      <c r="E43" s="12">
        <v>524.29</v>
      </c>
      <c r="F43" s="12">
        <v>524.26</v>
      </c>
      <c r="G43" s="21">
        <v>-25</v>
      </c>
      <c r="H43" s="21">
        <v>25</v>
      </c>
      <c r="I43" s="12">
        <v>4615681.43</v>
      </c>
      <c r="J43" s="12">
        <v>251771.71</v>
      </c>
      <c r="K43" s="12">
        <v>4615682.24</v>
      </c>
      <c r="L43" s="12">
        <v>251772.97</v>
      </c>
      <c r="M43" s="12">
        <v>4615683.0599999996</v>
      </c>
      <c r="N43" s="12">
        <v>251774.23</v>
      </c>
    </row>
    <row r="44" spans="1:14">
      <c r="A44" s="14" t="s">
        <v>137</v>
      </c>
      <c r="B44" s="21">
        <v>1.5</v>
      </c>
      <c r="C44" s="21">
        <v>1.5</v>
      </c>
      <c r="D44" s="12">
        <v>524.03</v>
      </c>
      <c r="E44" s="12">
        <v>523.99</v>
      </c>
      <c r="F44" s="12">
        <v>523.96</v>
      </c>
      <c r="G44" s="21">
        <v>-25</v>
      </c>
      <c r="H44" s="21">
        <v>25</v>
      </c>
      <c r="I44" s="12">
        <v>4615682.53</v>
      </c>
      <c r="J44" s="12">
        <v>251771.01</v>
      </c>
      <c r="K44" s="12">
        <v>4615683.34</v>
      </c>
      <c r="L44" s="12">
        <v>251772.27</v>
      </c>
      <c r="M44" s="12">
        <v>4615684.1500000004</v>
      </c>
      <c r="N44" s="12">
        <v>251773.53</v>
      </c>
    </row>
    <row r="45" spans="1:14">
      <c r="A45" s="14" t="s">
        <v>135</v>
      </c>
      <c r="B45" s="21">
        <v>1.5</v>
      </c>
      <c r="C45" s="21">
        <v>1.5</v>
      </c>
      <c r="D45" s="12">
        <v>523.67999999999995</v>
      </c>
      <c r="E45" s="12">
        <v>523.64</v>
      </c>
      <c r="F45" s="12">
        <v>523.6</v>
      </c>
      <c r="G45" s="21">
        <v>-25</v>
      </c>
      <c r="H45" s="21">
        <v>25</v>
      </c>
      <c r="I45" s="12">
        <v>4615683.93</v>
      </c>
      <c r="J45" s="12">
        <v>251770.17</v>
      </c>
      <c r="K45" s="12">
        <v>4615684.66</v>
      </c>
      <c r="L45" s="12">
        <v>251771.48</v>
      </c>
      <c r="M45" s="12">
        <v>4615685.38</v>
      </c>
      <c r="N45" s="12">
        <v>251772.79999999999</v>
      </c>
    </row>
    <row r="46" spans="1:14">
      <c r="A46" s="14" t="s">
        <v>138</v>
      </c>
      <c r="B46" s="21">
        <v>1.5</v>
      </c>
      <c r="C46" s="21">
        <v>1.5</v>
      </c>
      <c r="D46" s="12">
        <v>523.33000000000004</v>
      </c>
      <c r="E46" s="12">
        <v>523.29</v>
      </c>
      <c r="F46" s="12">
        <v>523.25</v>
      </c>
      <c r="G46" s="21">
        <v>-25</v>
      </c>
      <c r="H46" s="21">
        <v>25</v>
      </c>
      <c r="I46" s="12">
        <v>4615685.3899999997</v>
      </c>
      <c r="J46" s="12">
        <v>251769.43</v>
      </c>
      <c r="K46" s="12">
        <v>4615686.0199999996</v>
      </c>
      <c r="L46" s="12">
        <v>251770.79</v>
      </c>
      <c r="M46" s="12">
        <v>4615686.6500000004</v>
      </c>
      <c r="N46" s="12">
        <v>251772.15</v>
      </c>
    </row>
    <row r="47" spans="1:14">
      <c r="A47" s="14" t="s">
        <v>155</v>
      </c>
      <c r="B47" s="21">
        <v>1.5</v>
      </c>
      <c r="C47" s="21">
        <v>1.5</v>
      </c>
      <c r="D47" s="12">
        <v>523.17999999999995</v>
      </c>
      <c r="E47" s="12">
        <v>523.14</v>
      </c>
      <c r="F47" s="12">
        <v>523.11</v>
      </c>
      <c r="G47" s="21">
        <v>-25</v>
      </c>
      <c r="H47" s="21">
        <v>25</v>
      </c>
      <c r="I47" s="12">
        <v>4615685.97</v>
      </c>
      <c r="J47" s="12">
        <v>251769.16</v>
      </c>
      <c r="K47" s="12">
        <v>4615686.59</v>
      </c>
      <c r="L47" s="12">
        <v>251770.53</v>
      </c>
      <c r="M47" s="12">
        <v>4615687.22</v>
      </c>
      <c r="N47" s="12">
        <v>251771.89</v>
      </c>
    </row>
    <row r="48" spans="1:14">
      <c r="A48" s="14" t="s">
        <v>156</v>
      </c>
      <c r="B48" s="21">
        <v>1.5</v>
      </c>
      <c r="C48" s="21">
        <v>1.5</v>
      </c>
      <c r="D48" s="12">
        <v>522.03</v>
      </c>
      <c r="E48" s="12">
        <v>521.99</v>
      </c>
      <c r="F48" s="12">
        <v>521.95000000000005</v>
      </c>
      <c r="G48" s="21">
        <v>-25</v>
      </c>
      <c r="H48" s="21">
        <v>25</v>
      </c>
      <c r="I48" s="12">
        <v>4615690.5</v>
      </c>
      <c r="J48" s="12">
        <v>251767.07</v>
      </c>
      <c r="K48" s="12">
        <v>4615691.13</v>
      </c>
      <c r="L48" s="12">
        <v>251768.43</v>
      </c>
      <c r="M48" s="12">
        <v>4615691.76</v>
      </c>
      <c r="N48" s="12">
        <v>251769.79</v>
      </c>
    </row>
  </sheetData>
  <sheetProtection insertColumns="0" insertRows="0"/>
  <mergeCells count="13">
    <mergeCell ref="A1:N1"/>
    <mergeCell ref="A2:N2"/>
    <mergeCell ref="I3:N4"/>
    <mergeCell ref="A3:A6"/>
    <mergeCell ref="B3:C4"/>
    <mergeCell ref="D3:F4"/>
    <mergeCell ref="G3:H4"/>
    <mergeCell ref="E5:E6"/>
    <mergeCell ref="I5:J5"/>
    <mergeCell ref="K5:L6"/>
    <mergeCell ref="M5:N5"/>
    <mergeCell ref="I6:J6"/>
    <mergeCell ref="M6:N6"/>
  </mergeCells>
  <printOptions horizontalCentered="1"/>
  <pageMargins left="0.39370078740157483" right="0.19685039370078741" top="0.59055118110236227" bottom="0.59055118110236227" header="0.59055118110236227" footer="0.19685039370078741"/>
  <pageSetup paperSize="9" scale="94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5"/>
  <sheetViews>
    <sheetView tabSelected="1" topLeftCell="A73" zoomScale="85" zoomScaleNormal="85" zoomScaleSheetLayoutView="85" zoomScalePageLayoutView="70" workbookViewId="0">
      <selection activeCell="F92" sqref="F92"/>
    </sheetView>
  </sheetViews>
  <sheetFormatPr defaultRowHeight="16.5"/>
  <cols>
    <col min="1" max="1" width="6.7109375" style="7" customWidth="1"/>
    <col min="2" max="2" width="47.5703125" style="4" customWidth="1"/>
    <col min="3" max="3" width="7.28515625" style="4" customWidth="1"/>
    <col min="4" max="4" width="27.5703125" style="6" customWidth="1"/>
    <col min="5" max="5" width="26.85546875" style="4" customWidth="1"/>
    <col min="6" max="6" width="23" style="4" customWidth="1"/>
    <col min="7" max="7" width="24" style="5" customWidth="1"/>
    <col min="8" max="12" width="9.140625" style="4"/>
    <col min="13" max="13" width="42.42578125" style="4" customWidth="1"/>
    <col min="14" max="16384" width="9.140625" style="4"/>
  </cols>
  <sheetData>
    <row r="1" spans="1:7" ht="66" customHeight="1">
      <c r="A1" s="105" t="s">
        <v>107</v>
      </c>
      <c r="B1" s="106"/>
      <c r="C1" s="106"/>
      <c r="D1" s="106"/>
      <c r="E1" s="106"/>
      <c r="F1" s="106"/>
      <c r="G1" s="106"/>
    </row>
    <row r="2" spans="1:7" ht="24" customHeight="1">
      <c r="A2" s="109" t="s">
        <v>158</v>
      </c>
      <c r="B2" s="109"/>
      <c r="C2" s="109"/>
      <c r="D2" s="109"/>
      <c r="E2" s="109"/>
      <c r="F2" s="109"/>
      <c r="G2" s="109"/>
    </row>
    <row r="3" spans="1:7" ht="33" customHeight="1">
      <c r="A3" s="107" t="s">
        <v>2</v>
      </c>
      <c r="B3" s="107" t="s">
        <v>57</v>
      </c>
      <c r="C3" s="107"/>
      <c r="D3" s="107"/>
      <c r="E3" s="107" t="s">
        <v>58</v>
      </c>
      <c r="F3" s="110" t="s">
        <v>65</v>
      </c>
      <c r="G3" s="107" t="s">
        <v>53</v>
      </c>
    </row>
    <row r="4" spans="1:7" ht="69" customHeight="1">
      <c r="A4" s="108"/>
      <c r="B4" s="108"/>
      <c r="C4" s="108"/>
      <c r="D4" s="108"/>
      <c r="E4" s="108"/>
      <c r="F4" s="111"/>
      <c r="G4" s="108"/>
    </row>
    <row r="5" spans="1:7">
      <c r="A5" s="8">
        <v>1</v>
      </c>
      <c r="B5" s="99">
        <v>2</v>
      </c>
      <c r="C5" s="99"/>
      <c r="D5" s="99"/>
      <c r="E5" s="8">
        <v>3</v>
      </c>
      <c r="F5" s="11">
        <v>4</v>
      </c>
      <c r="G5" s="8">
        <v>5</v>
      </c>
    </row>
    <row r="6" spans="1:7" ht="20.100000000000001" customHeight="1">
      <c r="A6" s="101" t="s">
        <v>59</v>
      </c>
      <c r="B6" s="101"/>
      <c r="C6" s="101"/>
      <c r="D6" s="101"/>
      <c r="E6" s="101"/>
      <c r="F6" s="101"/>
      <c r="G6" s="101"/>
    </row>
    <row r="7" spans="1:7" ht="28.35" customHeight="1">
      <c r="A7" s="24" t="s">
        <v>70</v>
      </c>
      <c r="B7" s="100" t="s">
        <v>60</v>
      </c>
      <c r="C7" s="100"/>
      <c r="D7" s="100"/>
      <c r="E7" s="9" t="s">
        <v>54</v>
      </c>
      <c r="F7" s="65">
        <v>100</v>
      </c>
      <c r="G7" s="9"/>
    </row>
    <row r="8" spans="1:7" ht="28.35" customHeight="1">
      <c r="A8" s="82" t="s">
        <v>61</v>
      </c>
      <c r="B8" s="83"/>
      <c r="C8" s="83"/>
      <c r="D8" s="83"/>
      <c r="E8" s="83"/>
      <c r="F8" s="83"/>
      <c r="G8" s="84"/>
    </row>
    <row r="9" spans="1:7" ht="36.75" customHeight="1">
      <c r="A9" s="85" t="s">
        <v>108</v>
      </c>
      <c r="B9" s="90" t="s">
        <v>159</v>
      </c>
      <c r="C9" s="91"/>
      <c r="D9" s="92"/>
      <c r="E9" s="10" t="s">
        <v>64</v>
      </c>
      <c r="F9" s="53">
        <v>9</v>
      </c>
      <c r="G9" s="53" t="s">
        <v>160</v>
      </c>
    </row>
    <row r="10" spans="1:7" ht="41.25" customHeight="1">
      <c r="A10" s="85"/>
      <c r="B10" s="90" t="s">
        <v>162</v>
      </c>
      <c r="C10" s="91"/>
      <c r="D10" s="92"/>
      <c r="E10" s="10" t="s">
        <v>64</v>
      </c>
      <c r="F10" s="53">
        <v>170</v>
      </c>
      <c r="G10" s="53" t="s">
        <v>161</v>
      </c>
    </row>
    <row r="11" spans="1:7" ht="28.35" customHeight="1">
      <c r="A11" s="85"/>
      <c r="B11" s="90" t="s">
        <v>106</v>
      </c>
      <c r="C11" s="91"/>
      <c r="D11" s="92"/>
      <c r="E11" s="10" t="s">
        <v>64</v>
      </c>
      <c r="F11" s="53">
        <v>5.94</v>
      </c>
      <c r="G11" s="10" t="s">
        <v>163</v>
      </c>
    </row>
    <row r="12" spans="1:7" ht="28.35" customHeight="1">
      <c r="A12" s="112" t="s">
        <v>62</v>
      </c>
      <c r="B12" s="113"/>
      <c r="C12" s="113"/>
      <c r="D12" s="113"/>
      <c r="E12" s="113"/>
      <c r="F12" s="113"/>
      <c r="G12" s="114"/>
    </row>
    <row r="13" spans="1:7" ht="28.35" customHeight="1">
      <c r="A13" s="56" t="s">
        <v>109</v>
      </c>
      <c r="B13" s="118" t="s">
        <v>96</v>
      </c>
      <c r="C13" s="119"/>
      <c r="D13" s="119"/>
      <c r="E13" s="119"/>
      <c r="F13" s="119"/>
      <c r="G13" s="120"/>
    </row>
    <row r="14" spans="1:7" ht="28.35" customHeight="1">
      <c r="A14" s="88"/>
      <c r="B14" s="96" t="s">
        <v>97</v>
      </c>
      <c r="C14" s="97"/>
      <c r="D14" s="98"/>
      <c r="E14" s="51" t="s">
        <v>54</v>
      </c>
      <c r="F14" s="25">
        <v>60</v>
      </c>
      <c r="G14" s="3"/>
    </row>
    <row r="15" spans="1:7" ht="28.35" customHeight="1">
      <c r="A15" s="88"/>
      <c r="B15" s="96" t="s">
        <v>164</v>
      </c>
      <c r="C15" s="97"/>
      <c r="D15" s="98"/>
      <c r="E15" s="51" t="s">
        <v>64</v>
      </c>
      <c r="F15" s="25">
        <v>15.600000000000001</v>
      </c>
      <c r="G15" s="3"/>
    </row>
    <row r="16" spans="1:7" ht="28.35" customHeight="1">
      <c r="A16" s="88"/>
      <c r="B16" s="96" t="s">
        <v>99</v>
      </c>
      <c r="C16" s="97"/>
      <c r="D16" s="98"/>
      <c r="E16" s="51" t="s">
        <v>64</v>
      </c>
      <c r="F16" s="59">
        <v>6.72</v>
      </c>
      <c r="G16" s="3"/>
    </row>
    <row r="17" spans="1:9" ht="28.35" customHeight="1">
      <c r="A17" s="88"/>
      <c r="B17" s="96" t="s">
        <v>98</v>
      </c>
      <c r="C17" s="97"/>
      <c r="D17" s="98"/>
      <c r="E17" s="3" t="s">
        <v>56</v>
      </c>
      <c r="F17" s="25">
        <v>281.40000000000003</v>
      </c>
      <c r="G17" s="3"/>
    </row>
    <row r="18" spans="1:9" ht="28.35" customHeight="1">
      <c r="A18" s="89"/>
      <c r="B18" s="115" t="s">
        <v>100</v>
      </c>
      <c r="C18" s="116"/>
      <c r="D18" s="117"/>
      <c r="E18" s="3" t="s">
        <v>56</v>
      </c>
      <c r="F18" s="52">
        <v>379.20000000000005</v>
      </c>
      <c r="G18" s="3"/>
    </row>
    <row r="19" spans="1:9" ht="28.35" customHeight="1">
      <c r="A19" s="55" t="s">
        <v>110</v>
      </c>
      <c r="B19" s="87" t="s">
        <v>101</v>
      </c>
      <c r="C19" s="87"/>
      <c r="D19" s="87"/>
      <c r="E19" s="87"/>
      <c r="F19" s="87"/>
      <c r="G19" s="87"/>
    </row>
    <row r="20" spans="1:9" ht="28.35" customHeight="1">
      <c r="A20" s="102"/>
      <c r="B20" s="86" t="s">
        <v>90</v>
      </c>
      <c r="C20" s="86"/>
      <c r="D20" s="86"/>
      <c r="E20" s="51" t="s">
        <v>71</v>
      </c>
      <c r="F20" s="25">
        <v>300</v>
      </c>
      <c r="G20" s="3"/>
    </row>
    <row r="21" spans="1:9" ht="28.35" customHeight="1">
      <c r="A21" s="103"/>
      <c r="B21" s="86" t="s">
        <v>103</v>
      </c>
      <c r="C21" s="86"/>
      <c r="D21" s="86"/>
      <c r="E21" s="51" t="s">
        <v>64</v>
      </c>
      <c r="F21" s="25">
        <v>74.8</v>
      </c>
      <c r="G21" s="3"/>
    </row>
    <row r="22" spans="1:9" ht="30.75" customHeight="1">
      <c r="A22" s="103"/>
      <c r="B22" s="86" t="s">
        <v>102</v>
      </c>
      <c r="C22" s="86"/>
      <c r="D22" s="86"/>
      <c r="E22" s="51" t="s">
        <v>71</v>
      </c>
      <c r="F22" s="25">
        <v>320</v>
      </c>
      <c r="G22" s="3"/>
    </row>
    <row r="23" spans="1:9" ht="32.25" customHeight="1">
      <c r="A23" s="103"/>
      <c r="B23" s="86" t="s">
        <v>99</v>
      </c>
      <c r="C23" s="86"/>
      <c r="D23" s="86"/>
      <c r="E23" s="51" t="s">
        <v>64</v>
      </c>
      <c r="F23" s="25">
        <v>54</v>
      </c>
      <c r="G23" s="3"/>
    </row>
    <row r="24" spans="1:9" ht="28.35" customHeight="1">
      <c r="A24" s="103"/>
      <c r="B24" s="86" t="s">
        <v>98</v>
      </c>
      <c r="C24" s="86"/>
      <c r="D24" s="86"/>
      <c r="E24" s="3" t="s">
        <v>56</v>
      </c>
      <c r="F24" s="25">
        <v>1185</v>
      </c>
      <c r="G24" s="3"/>
    </row>
    <row r="25" spans="1:9" ht="28.35" customHeight="1">
      <c r="A25" s="104"/>
      <c r="B25" s="86" t="s">
        <v>104</v>
      </c>
      <c r="C25" s="86"/>
      <c r="D25" s="86"/>
      <c r="E25" s="3" t="s">
        <v>68</v>
      </c>
      <c r="F25" s="25">
        <v>60</v>
      </c>
      <c r="G25" s="3"/>
    </row>
    <row r="26" spans="1:9" ht="28.35" customHeight="1">
      <c r="A26" s="93" t="s">
        <v>63</v>
      </c>
      <c r="B26" s="94"/>
      <c r="C26" s="94"/>
      <c r="D26" s="94"/>
      <c r="E26" s="94"/>
      <c r="F26" s="94"/>
      <c r="G26" s="95"/>
    </row>
    <row r="27" spans="1:9" s="60" customFormat="1" ht="28.35" customHeight="1">
      <c r="A27" s="3">
        <v>4.0999999999999996</v>
      </c>
      <c r="B27" s="86" t="s">
        <v>157</v>
      </c>
      <c r="C27" s="86"/>
      <c r="D27" s="86"/>
      <c r="E27" s="58" t="s">
        <v>54</v>
      </c>
      <c r="F27" s="59">
        <v>3.5</v>
      </c>
      <c r="G27" s="3" t="s">
        <v>84</v>
      </c>
    </row>
    <row r="28" spans="1:9" s="60" customFormat="1" ht="34.5" customHeight="1">
      <c r="A28" s="81"/>
      <c r="B28" s="86" t="s">
        <v>105</v>
      </c>
      <c r="C28" s="86"/>
      <c r="D28" s="86"/>
      <c r="E28" s="57" t="s">
        <v>55</v>
      </c>
      <c r="F28" s="59">
        <v>0.24</v>
      </c>
      <c r="G28" s="3"/>
    </row>
    <row r="29" spans="1:9" s="60" customFormat="1" ht="28.35" customHeight="1">
      <c r="A29" s="81"/>
      <c r="B29" s="86" t="s">
        <v>92</v>
      </c>
      <c r="C29" s="86"/>
      <c r="D29" s="86"/>
      <c r="E29" s="57" t="s">
        <v>55</v>
      </c>
      <c r="F29" s="59">
        <v>0.28000000000000003</v>
      </c>
      <c r="G29" s="3"/>
    </row>
    <row r="30" spans="1:9" s="61" customFormat="1" ht="28.35" customHeight="1">
      <c r="A30" s="81"/>
      <c r="B30" s="86" t="s">
        <v>67</v>
      </c>
      <c r="C30" s="86"/>
      <c r="D30" s="86"/>
      <c r="E30" s="57" t="s">
        <v>55</v>
      </c>
      <c r="F30" s="54">
        <v>0.78749999999999998</v>
      </c>
      <c r="G30" s="3"/>
      <c r="H30" s="13"/>
      <c r="I30" s="13"/>
    </row>
    <row r="31" spans="1:9" s="61" customFormat="1" ht="28.35" customHeight="1">
      <c r="A31" s="81"/>
      <c r="B31" s="86" t="s">
        <v>69</v>
      </c>
      <c r="C31" s="86"/>
      <c r="D31" s="86"/>
      <c r="E31" s="57" t="s">
        <v>56</v>
      </c>
      <c r="F31" s="54">
        <v>29.014999999999997</v>
      </c>
      <c r="G31" s="3"/>
      <c r="H31" s="13"/>
      <c r="I31" s="13"/>
    </row>
    <row r="32" spans="1:9" s="60" customFormat="1" ht="26.25" customHeight="1">
      <c r="A32" s="81"/>
      <c r="B32" s="86" t="s">
        <v>66</v>
      </c>
      <c r="C32" s="86"/>
      <c r="D32" s="86"/>
      <c r="E32" s="57" t="s">
        <v>68</v>
      </c>
      <c r="F32" s="59">
        <v>3.5</v>
      </c>
      <c r="G32" s="3"/>
    </row>
    <row r="33" spans="1:7" s="60" customFormat="1" ht="24.75" customHeight="1">
      <c r="A33" s="81"/>
      <c r="B33" s="86" t="s">
        <v>93</v>
      </c>
      <c r="C33" s="86"/>
      <c r="D33" s="86"/>
      <c r="E33" s="57" t="s">
        <v>56</v>
      </c>
      <c r="F33" s="59">
        <v>67.55</v>
      </c>
      <c r="G33" s="3"/>
    </row>
    <row r="34" spans="1:7" s="60" customFormat="1" ht="23.25" customHeight="1">
      <c r="A34" s="81"/>
      <c r="B34" s="86" t="s">
        <v>94</v>
      </c>
      <c r="C34" s="86"/>
      <c r="D34" s="86"/>
      <c r="E34" s="57" t="s">
        <v>56</v>
      </c>
      <c r="F34" s="59">
        <v>35.682500000000005</v>
      </c>
      <c r="G34" s="3"/>
    </row>
    <row r="35" spans="1:7" s="60" customFormat="1" ht="23.25" customHeight="1">
      <c r="A35" s="81"/>
      <c r="B35" s="86" t="s">
        <v>95</v>
      </c>
      <c r="C35" s="86"/>
      <c r="D35" s="86"/>
      <c r="E35" s="57" t="s">
        <v>56</v>
      </c>
      <c r="F35" s="62">
        <v>52.15</v>
      </c>
      <c r="G35" s="63"/>
    </row>
    <row r="36" spans="1:7" s="60" customFormat="1" ht="42" customHeight="1">
      <c r="A36" s="81"/>
      <c r="B36" s="86" t="s">
        <v>91</v>
      </c>
      <c r="C36" s="86"/>
      <c r="D36" s="86"/>
      <c r="E36" s="57" t="s">
        <v>55</v>
      </c>
      <c r="F36" s="64">
        <v>0.70000000000000007</v>
      </c>
      <c r="G36" s="58" t="s">
        <v>165</v>
      </c>
    </row>
    <row r="39" spans="1:7" s="123" customFormat="1" ht="33" customHeight="1">
      <c r="A39" s="121" t="s">
        <v>210</v>
      </c>
      <c r="B39" s="122"/>
      <c r="C39" s="122"/>
      <c r="D39" s="122"/>
      <c r="E39" s="122"/>
    </row>
    <row r="40" spans="1:7" s="127" customFormat="1" ht="31.5" customHeight="1">
      <c r="A40" s="185" t="s">
        <v>168</v>
      </c>
      <c r="B40" s="187" t="s">
        <v>169</v>
      </c>
      <c r="C40" s="187" t="s">
        <v>192</v>
      </c>
      <c r="D40" s="187" t="s">
        <v>193</v>
      </c>
      <c r="E40" s="187" t="s">
        <v>170</v>
      </c>
    </row>
    <row r="41" spans="1:7" s="127" customFormat="1" ht="18" customHeight="1">
      <c r="A41" s="186">
        <v>1</v>
      </c>
      <c r="B41" s="185">
        <v>2</v>
      </c>
      <c r="C41" s="185">
        <v>3</v>
      </c>
      <c r="D41" s="185">
        <v>4</v>
      </c>
      <c r="E41" s="185">
        <v>5</v>
      </c>
    </row>
    <row r="42" spans="1:7" s="128" customFormat="1" ht="28.5" customHeight="1">
      <c r="A42" s="129"/>
      <c r="B42" s="130" t="s">
        <v>171</v>
      </c>
      <c r="C42" s="131"/>
      <c r="D42" s="131"/>
      <c r="E42" s="132"/>
    </row>
    <row r="43" spans="1:7" s="128" customFormat="1" ht="23.25" customHeight="1">
      <c r="A43" s="133"/>
      <c r="B43" s="134" t="s">
        <v>172</v>
      </c>
      <c r="C43" s="135" t="s">
        <v>173</v>
      </c>
      <c r="D43" s="136">
        <v>18</v>
      </c>
      <c r="E43" s="137"/>
    </row>
    <row r="44" spans="1:7" s="127" customFormat="1" ht="29.25" customHeight="1">
      <c r="A44" s="133"/>
      <c r="B44" s="138" t="s">
        <v>174</v>
      </c>
      <c r="C44" s="139"/>
      <c r="D44" s="139"/>
      <c r="E44" s="140"/>
    </row>
    <row r="45" spans="1:7" s="127" customFormat="1" ht="39.75" customHeight="1">
      <c r="A45" s="141">
        <v>1</v>
      </c>
      <c r="B45" s="142" t="s">
        <v>175</v>
      </c>
      <c r="C45" s="143" t="s">
        <v>176</v>
      </c>
      <c r="D45" s="144">
        <f>110-D46-D47</f>
        <v>93</v>
      </c>
      <c r="E45" s="145" t="s">
        <v>177</v>
      </c>
    </row>
    <row r="46" spans="1:7" s="127" customFormat="1" ht="28.5" customHeight="1">
      <c r="A46" s="141">
        <v>2</v>
      </c>
      <c r="B46" s="134" t="s">
        <v>178</v>
      </c>
      <c r="C46" s="146" t="s">
        <v>176</v>
      </c>
      <c r="D46" s="147">
        <v>13</v>
      </c>
      <c r="E46" s="145"/>
    </row>
    <row r="47" spans="1:7" s="127" customFormat="1" ht="39.75" customHeight="1">
      <c r="A47" s="141">
        <v>3</v>
      </c>
      <c r="B47" s="134" t="s">
        <v>179</v>
      </c>
      <c r="C47" s="148" t="s">
        <v>176</v>
      </c>
      <c r="D47" s="147">
        <v>4</v>
      </c>
      <c r="E47" s="149"/>
    </row>
    <row r="48" spans="1:7" s="127" customFormat="1" ht="28.5" customHeight="1">
      <c r="A48" s="141">
        <v>4</v>
      </c>
      <c r="B48" s="150" t="s">
        <v>180</v>
      </c>
      <c r="C48" s="148" t="s">
        <v>176</v>
      </c>
      <c r="D48" s="147">
        <v>3</v>
      </c>
      <c r="E48" s="151" t="s">
        <v>181</v>
      </c>
    </row>
    <row r="49" spans="1:5" s="127" customFormat="1" ht="28.5" customHeight="1">
      <c r="A49" s="141">
        <v>5</v>
      </c>
      <c r="B49" s="150" t="s">
        <v>182</v>
      </c>
      <c r="C49" s="148" t="s">
        <v>176</v>
      </c>
      <c r="D49" s="152">
        <v>27.63</v>
      </c>
      <c r="E49" s="153" t="s">
        <v>183</v>
      </c>
    </row>
    <row r="50" spans="1:5" s="127" customFormat="1" ht="28.5" customHeight="1">
      <c r="A50" s="141">
        <v>6</v>
      </c>
      <c r="B50" s="150" t="s">
        <v>184</v>
      </c>
      <c r="C50" s="148" t="s">
        <v>176</v>
      </c>
      <c r="D50" s="152">
        <v>30.6</v>
      </c>
      <c r="E50" s="153" t="s">
        <v>183</v>
      </c>
    </row>
    <row r="51" spans="1:5" s="127" customFormat="1" ht="28.5" customHeight="1">
      <c r="A51" s="141">
        <v>7</v>
      </c>
      <c r="B51" s="154" t="s">
        <v>185</v>
      </c>
      <c r="C51" s="148" t="s">
        <v>186</v>
      </c>
      <c r="D51" s="152">
        <v>10</v>
      </c>
      <c r="E51" s="151"/>
    </row>
    <row r="52" spans="1:5" s="127" customFormat="1" ht="28.5" customHeight="1">
      <c r="A52" s="141">
        <v>8</v>
      </c>
      <c r="B52" s="155" t="s">
        <v>187</v>
      </c>
      <c r="C52" s="148" t="s">
        <v>188</v>
      </c>
      <c r="D52" s="147">
        <v>36</v>
      </c>
      <c r="E52" s="148" t="s">
        <v>189</v>
      </c>
    </row>
    <row r="53" spans="1:5" s="127" customFormat="1" ht="39.75" customHeight="1">
      <c r="A53" s="141">
        <v>9</v>
      </c>
      <c r="B53" s="156" t="s">
        <v>190</v>
      </c>
      <c r="C53" s="157" t="s">
        <v>176</v>
      </c>
      <c r="D53" s="147">
        <v>70</v>
      </c>
      <c r="E53" s="148"/>
    </row>
    <row r="56" spans="1:5" s="123" customFormat="1" ht="24" customHeight="1">
      <c r="A56" s="122" t="s">
        <v>191</v>
      </c>
      <c r="B56" s="122"/>
      <c r="C56" s="122"/>
      <c r="D56" s="122"/>
      <c r="E56" s="122"/>
    </row>
    <row r="57" spans="1:5" s="123" customFormat="1" ht="33.75" customHeight="1">
      <c r="A57" s="121" t="s">
        <v>209</v>
      </c>
      <c r="B57" s="122"/>
      <c r="C57" s="122"/>
      <c r="D57" s="122"/>
      <c r="E57" s="122"/>
    </row>
    <row r="58" spans="1:5" s="126" customFormat="1" ht="13.5" customHeight="1">
      <c r="A58" s="124"/>
      <c r="B58" s="125"/>
      <c r="C58" s="125"/>
      <c r="D58" s="125"/>
      <c r="E58" s="125"/>
    </row>
    <row r="59" spans="1:5" s="127" customFormat="1" ht="75.75" customHeight="1">
      <c r="A59" s="188" t="s">
        <v>168</v>
      </c>
      <c r="B59" s="190" t="s">
        <v>169</v>
      </c>
      <c r="C59" s="190" t="s">
        <v>192</v>
      </c>
      <c r="D59" s="190" t="s">
        <v>193</v>
      </c>
      <c r="E59" s="190" t="s">
        <v>170</v>
      </c>
    </row>
    <row r="60" spans="1:5" s="128" customFormat="1" ht="17.25" customHeight="1">
      <c r="A60" s="189">
        <v>1</v>
      </c>
      <c r="B60" s="188">
        <v>2</v>
      </c>
      <c r="C60" s="188">
        <v>3</v>
      </c>
      <c r="D60" s="188">
        <v>4</v>
      </c>
      <c r="E60" s="188">
        <v>5</v>
      </c>
    </row>
    <row r="61" spans="1:5" s="127" customFormat="1" ht="21.75" customHeight="1">
      <c r="A61" s="133"/>
      <c r="B61" s="158" t="s">
        <v>194</v>
      </c>
      <c r="C61" s="159"/>
      <c r="D61" s="159"/>
      <c r="E61" s="160"/>
    </row>
    <row r="62" spans="1:5" s="127" customFormat="1" ht="23.25" customHeight="1">
      <c r="A62" s="161">
        <v>1</v>
      </c>
      <c r="B62" s="162" t="s">
        <v>195</v>
      </c>
      <c r="C62" s="163" t="s">
        <v>173</v>
      </c>
      <c r="D62" s="164">
        <v>24</v>
      </c>
      <c r="E62" s="164"/>
    </row>
    <row r="63" spans="1:5" s="127" customFormat="1" ht="32.25" customHeight="1">
      <c r="A63" s="161">
        <v>2</v>
      </c>
      <c r="B63" s="165" t="s">
        <v>196</v>
      </c>
      <c r="C63" s="166" t="s">
        <v>176</v>
      </c>
      <c r="D63" s="164">
        <v>67</v>
      </c>
      <c r="E63" s="167" t="s">
        <v>197</v>
      </c>
    </row>
    <row r="64" spans="1:5" s="127" customFormat="1" ht="37.5" customHeight="1">
      <c r="A64" s="168">
        <v>3</v>
      </c>
      <c r="B64" s="142" t="s">
        <v>198</v>
      </c>
      <c r="C64" s="166" t="s">
        <v>176</v>
      </c>
      <c r="D64" s="169">
        <f>240-D65-D66</f>
        <v>213</v>
      </c>
      <c r="E64" s="170"/>
    </row>
    <row r="65" spans="1:5" s="127" customFormat="1" ht="22.5" customHeight="1">
      <c r="A65" s="171">
        <v>4</v>
      </c>
      <c r="B65" s="134" t="s">
        <v>178</v>
      </c>
      <c r="C65" s="166" t="s">
        <v>176</v>
      </c>
      <c r="D65" s="172">
        <v>16</v>
      </c>
      <c r="E65" s="170"/>
    </row>
    <row r="66" spans="1:5" s="127" customFormat="1" ht="37.5" customHeight="1">
      <c r="A66" s="168">
        <v>5</v>
      </c>
      <c r="B66" s="142" t="s">
        <v>199</v>
      </c>
      <c r="C66" s="148" t="s">
        <v>176</v>
      </c>
      <c r="D66" s="173">
        <v>11</v>
      </c>
      <c r="E66" s="174"/>
    </row>
    <row r="67" spans="1:5" s="127" customFormat="1" ht="22.5" customHeight="1">
      <c r="A67" s="175">
        <v>6</v>
      </c>
      <c r="B67" s="176" t="s">
        <v>200</v>
      </c>
      <c r="C67" s="166" t="s">
        <v>176</v>
      </c>
      <c r="D67" s="177">
        <f>D68*2+D69*1.5</f>
        <v>168</v>
      </c>
      <c r="E67" s="148"/>
    </row>
    <row r="68" spans="1:5" s="127" customFormat="1" ht="22.5" customHeight="1">
      <c r="A68" s="178"/>
      <c r="B68" s="179" t="s">
        <v>201</v>
      </c>
      <c r="C68" s="166" t="s">
        <v>202</v>
      </c>
      <c r="D68" s="180">
        <v>48</v>
      </c>
      <c r="E68" s="148" t="s">
        <v>203</v>
      </c>
    </row>
    <row r="69" spans="1:5" s="127" customFormat="1" ht="22.5" customHeight="1">
      <c r="A69" s="178"/>
      <c r="B69" s="179" t="s">
        <v>204</v>
      </c>
      <c r="C69" s="157" t="s">
        <v>202</v>
      </c>
      <c r="D69" s="180">
        <v>48</v>
      </c>
      <c r="E69" s="148" t="s">
        <v>203</v>
      </c>
    </row>
    <row r="70" spans="1:5" s="127" customFormat="1" ht="22.5" customHeight="1">
      <c r="A70" s="181"/>
      <c r="B70" s="182" t="s">
        <v>205</v>
      </c>
      <c r="C70" s="148" t="s">
        <v>206</v>
      </c>
      <c r="D70" s="183">
        <f>(D68*17.5+D69*13.2)*0.05</f>
        <v>73.679999999999993</v>
      </c>
      <c r="E70" s="148" t="s">
        <v>207</v>
      </c>
    </row>
    <row r="71" spans="1:5" s="127" customFormat="1" ht="37.5" customHeight="1">
      <c r="A71" s="168">
        <v>7</v>
      </c>
      <c r="B71" s="182" t="s">
        <v>208</v>
      </c>
      <c r="C71" s="157" t="s">
        <v>176</v>
      </c>
      <c r="D71" s="177">
        <v>125</v>
      </c>
      <c r="E71" s="184"/>
    </row>
    <row r="73" spans="1:5" s="123" customFormat="1" ht="24" customHeight="1">
      <c r="A73" s="122" t="s">
        <v>191</v>
      </c>
      <c r="B73" s="122"/>
      <c r="C73" s="122"/>
      <c r="D73" s="122"/>
      <c r="E73" s="122"/>
    </row>
    <row r="74" spans="1:5" s="123" customFormat="1" ht="18" customHeight="1">
      <c r="A74" s="121" t="s">
        <v>212</v>
      </c>
      <c r="B74" s="122"/>
      <c r="C74" s="122"/>
      <c r="D74" s="122"/>
      <c r="E74" s="122"/>
    </row>
    <row r="75" spans="1:5" s="127" customFormat="1" ht="75.75" customHeight="1">
      <c r="A75" s="191" t="s">
        <v>168</v>
      </c>
      <c r="B75" s="193" t="s">
        <v>169</v>
      </c>
      <c r="C75" s="193" t="s">
        <v>192</v>
      </c>
      <c r="D75" s="193" t="s">
        <v>193</v>
      </c>
      <c r="E75" s="193" t="s">
        <v>170</v>
      </c>
    </row>
    <row r="76" spans="1:5" s="128" customFormat="1" ht="17.25" customHeight="1">
      <c r="A76" s="192">
        <v>1</v>
      </c>
      <c r="B76" s="191">
        <v>2</v>
      </c>
      <c r="C76" s="191">
        <v>3</v>
      </c>
      <c r="D76" s="191">
        <v>4</v>
      </c>
      <c r="E76" s="191">
        <v>5</v>
      </c>
    </row>
    <row r="77" spans="1:5" s="127" customFormat="1" ht="21.75" customHeight="1">
      <c r="A77" s="133"/>
      <c r="B77" s="158" t="s">
        <v>211</v>
      </c>
      <c r="C77" s="159"/>
      <c r="D77" s="159"/>
      <c r="E77" s="160"/>
    </row>
    <row r="78" spans="1:5" s="127" customFormat="1" ht="37.5" customHeight="1">
      <c r="A78" s="168">
        <v>1</v>
      </c>
      <c r="B78" s="142" t="s">
        <v>175</v>
      </c>
      <c r="C78" s="166" t="s">
        <v>176</v>
      </c>
      <c r="D78" s="169">
        <v>90</v>
      </c>
      <c r="E78" s="150"/>
    </row>
    <row r="79" spans="1:5" s="127" customFormat="1" ht="22.5" customHeight="1">
      <c r="A79" s="171">
        <v>2</v>
      </c>
      <c r="B79" s="134" t="s">
        <v>178</v>
      </c>
      <c r="C79" s="166" t="s">
        <v>176</v>
      </c>
      <c r="D79" s="172">
        <v>9</v>
      </c>
      <c r="E79" s="150"/>
    </row>
    <row r="80" spans="1:5" s="127" customFormat="1" ht="37.5" customHeight="1">
      <c r="A80" s="168">
        <v>3</v>
      </c>
      <c r="B80" s="142" t="s">
        <v>199</v>
      </c>
      <c r="C80" s="148" t="s">
        <v>176</v>
      </c>
      <c r="D80" s="173">
        <v>3</v>
      </c>
      <c r="E80" s="150"/>
    </row>
    <row r="81" spans="1:5" s="127" customFormat="1" ht="22.5" customHeight="1">
      <c r="A81" s="175">
        <v>4</v>
      </c>
      <c r="B81" s="176" t="s">
        <v>200</v>
      </c>
      <c r="C81" s="166" t="s">
        <v>176</v>
      </c>
      <c r="D81" s="177">
        <f>D82*2+D83*1.5</f>
        <v>65</v>
      </c>
      <c r="E81" s="148"/>
    </row>
    <row r="82" spans="1:5" s="127" customFormat="1" ht="22.5" customHeight="1">
      <c r="A82" s="178"/>
      <c r="B82" s="179" t="s">
        <v>201</v>
      </c>
      <c r="C82" s="166" t="s">
        <v>202</v>
      </c>
      <c r="D82" s="180">
        <v>13</v>
      </c>
      <c r="E82" s="148" t="s">
        <v>203</v>
      </c>
    </row>
    <row r="83" spans="1:5" s="127" customFormat="1" ht="22.5" customHeight="1">
      <c r="A83" s="178"/>
      <c r="B83" s="179" t="s">
        <v>204</v>
      </c>
      <c r="C83" s="157" t="s">
        <v>202</v>
      </c>
      <c r="D83" s="180">
        <v>26</v>
      </c>
      <c r="E83" s="148" t="s">
        <v>203</v>
      </c>
    </row>
    <row r="84" spans="1:5" s="127" customFormat="1" ht="22.5" customHeight="1">
      <c r="A84" s="181"/>
      <c r="B84" s="182" t="s">
        <v>205</v>
      </c>
      <c r="C84" s="148" t="s">
        <v>206</v>
      </c>
      <c r="D84" s="183">
        <f>(D82*17.5+D83*13.2)*0.05</f>
        <v>28.535000000000004</v>
      </c>
      <c r="E84" s="148" t="s">
        <v>207</v>
      </c>
    </row>
    <row r="85" spans="1:5" s="127" customFormat="1" ht="37.5" customHeight="1">
      <c r="A85" s="168">
        <v>5</v>
      </c>
      <c r="B85" s="182" t="s">
        <v>208</v>
      </c>
      <c r="C85" s="157" t="s">
        <v>176</v>
      </c>
      <c r="D85" s="177">
        <v>28</v>
      </c>
      <c r="E85" s="184"/>
    </row>
  </sheetData>
  <sheetProtection insertColumns="0" insertRows="0"/>
  <mergeCells count="56">
    <mergeCell ref="A74:E74"/>
    <mergeCell ref="B77:E77"/>
    <mergeCell ref="A81:A84"/>
    <mergeCell ref="A57:E57"/>
    <mergeCell ref="B61:E61"/>
    <mergeCell ref="E63:E66"/>
    <mergeCell ref="A67:A70"/>
    <mergeCell ref="A73:E73"/>
    <mergeCell ref="B42:E42"/>
    <mergeCell ref="B44:E44"/>
    <mergeCell ref="E45:E47"/>
    <mergeCell ref="A56:E56"/>
    <mergeCell ref="A39:E39"/>
    <mergeCell ref="B36:D36"/>
    <mergeCell ref="B31:D31"/>
    <mergeCell ref="B30:D30"/>
    <mergeCell ref="B32:D32"/>
    <mergeCell ref="B29:D29"/>
    <mergeCell ref="B35:D35"/>
    <mergeCell ref="B15:D15"/>
    <mergeCell ref="B16:D16"/>
    <mergeCell ref="B18:D18"/>
    <mergeCell ref="B13:G13"/>
    <mergeCell ref="B24:D24"/>
    <mergeCell ref="B5:D5"/>
    <mergeCell ref="B7:D7"/>
    <mergeCell ref="A6:G6"/>
    <mergeCell ref="A20:A25"/>
    <mergeCell ref="A1:G1"/>
    <mergeCell ref="A3:A4"/>
    <mergeCell ref="B3:D4"/>
    <mergeCell ref="E3:E4"/>
    <mergeCell ref="G3:G4"/>
    <mergeCell ref="A2:G2"/>
    <mergeCell ref="F3:F4"/>
    <mergeCell ref="B11:D11"/>
    <mergeCell ref="A12:G12"/>
    <mergeCell ref="B22:D22"/>
    <mergeCell ref="B25:D25"/>
    <mergeCell ref="B17:D17"/>
    <mergeCell ref="A28:A36"/>
    <mergeCell ref="A8:G8"/>
    <mergeCell ref="A9:A11"/>
    <mergeCell ref="B28:D28"/>
    <mergeCell ref="B33:D33"/>
    <mergeCell ref="B34:D34"/>
    <mergeCell ref="B19:G19"/>
    <mergeCell ref="B20:D20"/>
    <mergeCell ref="B27:D27"/>
    <mergeCell ref="B21:D21"/>
    <mergeCell ref="A14:A18"/>
    <mergeCell ref="B10:D10"/>
    <mergeCell ref="B9:D9"/>
    <mergeCell ref="B23:D23"/>
    <mergeCell ref="A26:G26"/>
    <mergeCell ref="B14:D14"/>
  </mergeCells>
  <phoneticPr fontId="30" type="noConversion"/>
  <conditionalFormatting sqref="B63">
    <cfRule type="cellIs" dxfId="0" priority="1" stopIfTrue="1" operator="equal">
      <formula>0</formula>
    </cfRule>
  </conditionalFormatting>
  <pageMargins left="0.59055118110236227" right="0.59055118110236227" top="0.35595238095238096" bottom="0.39370078740157483" header="0.31496062992125984" footer="0.19685039370078741"/>
  <pageSetup paperSize="9" scale="79" fitToHeight="5" orientation="landscape" horizontalDpi="360" verticalDpi="360" r:id="rId1"/>
  <headerFooter differentFirst="1">
    <oddFooter>&amp;C&amp;P</oddFooter>
  </headerFooter>
  <rowBreaks count="1" manualBreakCount="1">
    <brk id="1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001 მოხვევის კუთხეები-</vt:lpstr>
      <vt:lpstr>002 მიწის ვაკისის პარამეტრები+</vt:lpstr>
      <vt:lpstr>008 კრებსითი+</vt:lpstr>
      <vt:lpstr>'001 მოხვევის კუთხეები-'!Заголовки_для_печати</vt:lpstr>
      <vt:lpstr>'002 მიწის ვაკისის პარამეტრები+'!Заголовки_для_печати</vt:lpstr>
      <vt:lpstr>'008 კრებსითი+'!Заголовки_для_печати</vt:lpstr>
      <vt:lpstr>'001 მოხვევის კუთხეები-'!Область_печати</vt:lpstr>
      <vt:lpstr>'002 მიწის ვაკისის პარამეტრები+'!Область_печати</vt:lpstr>
      <vt:lpstr>'008 კრებსითი+'!Область_печати</vt:lpstr>
    </vt:vector>
  </TitlesOfParts>
  <Company>Topomatic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TBILROADPROJECT</dc:creator>
  <cp:lastModifiedBy>J A B A</cp:lastModifiedBy>
  <cp:lastPrinted>2020-09-03T13:55:01Z</cp:lastPrinted>
  <dcterms:created xsi:type="dcterms:W3CDTF">2005-08-26T13:12:11Z</dcterms:created>
  <dcterms:modified xsi:type="dcterms:W3CDTF">2022-09-02T13:05:43Z</dcterms:modified>
</cp:coreProperties>
</file>