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81" activeTab="0"/>
  </bookViews>
  <sheets>
    <sheet name="N 1 მაგისტრალი" sheetId="1" r:id="rId1"/>
  </sheets>
  <definedNames>
    <definedName name="_xlnm.Print_Area" localSheetId="0">'N 1 მაგისტრალი'!$A$1:$M$126</definedName>
  </definedNames>
  <calcPr fullCalcOnLoad="1"/>
</workbook>
</file>

<file path=xl/sharedStrings.xml><?xml version="1.0" encoding="utf-8"?>
<sst xmlns="http://schemas.openxmlformats.org/spreadsheetml/2006/main" count="264" uniqueCount="121">
  <si>
    <t>#</t>
  </si>
  <si>
    <t xml:space="preserve">samuSaos dasaxeleba </t>
  </si>
  <si>
    <t xml:space="preserve"> Sifri</t>
  </si>
  <si>
    <t>ganz. erT.</t>
  </si>
  <si>
    <t>norma      er-ze</t>
  </si>
  <si>
    <t>raode-noba</t>
  </si>
  <si>
    <t>masalebi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</si>
  <si>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</si>
  <si>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</si>
  <si>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</si>
  <si>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</si>
  <si>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</si>
  <si>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</si>
  <si>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</si>
  <si>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m3</t>
  </si>
  <si>
    <t>Sromis danaxarji</t>
  </si>
  <si>
    <t>kac/sT</t>
  </si>
  <si>
    <t>man/sT</t>
  </si>
  <si>
    <t>IV kategoriis gruntis damuSaveba xeliT</t>
  </si>
  <si>
    <t xml:space="preserve">1-80-4 </t>
  </si>
  <si>
    <t>resursebi</t>
  </si>
  <si>
    <t>m</t>
  </si>
  <si>
    <t>manqanebi</t>
  </si>
  <si>
    <t>lari</t>
  </si>
  <si>
    <t>sxva masala</t>
  </si>
  <si>
    <t>sabazro</t>
  </si>
  <si>
    <t xml:space="preserve">masalis transporti </t>
  </si>
  <si>
    <t xml:space="preserve">zednadebi xarjebi </t>
  </si>
  <si>
    <t>gegmiuri dagroveba</t>
  </si>
  <si>
    <t>gauTvaliswinebeli xarji</t>
  </si>
  <si>
    <t>xarjTaRricxva</t>
  </si>
  <si>
    <t>ჯამი</t>
  </si>
  <si>
    <t>დღგ</t>
  </si>
  <si>
    <t>1-81-3</t>
  </si>
  <si>
    <t>22-8-2</t>
  </si>
  <si>
    <t>მ3</t>
  </si>
  <si>
    <t>გაფხვიერებული da arsebuli gruntis ukumiyra  xeliT</t>
  </si>
  <si>
    <t>სულ jami</t>
  </si>
  <si>
    <t xml:space="preserve">22-5-4 </t>
  </si>
  <si>
    <t xml:space="preserve">მილსადენის მოწყობა </t>
  </si>
  <si>
    <t>mili  d-89X4</t>
  </si>
  <si>
    <t xml:space="preserve">foladis milis montaJi d-76X4 mm </t>
  </si>
  <si>
    <t>mili  d-76X4</t>
  </si>
  <si>
    <t>tranSeis Sevseba adgilobrivi gruntiT meqanizmiT</t>
  </si>
  <si>
    <t>1-31-3</t>
  </si>
  <si>
    <t>buldozeri 80cx.Z.</t>
  </si>
  <si>
    <t>m/sT</t>
  </si>
  <si>
    <t>1-84-5</t>
  </si>
  <si>
    <t>sangrevi CaquCi</t>
  </si>
  <si>
    <t>22-30-1</t>
  </si>
  <si>
    <t>10 მ3</t>
  </si>
  <si>
    <t>შრომის დანახარჯები</t>
  </si>
  <si>
    <t>კაც/სთ</t>
  </si>
  <si>
    <t>მანქანები</t>
  </si>
  <si>
    <t>ლარი</t>
  </si>
  <si>
    <t>რ ე ს უ რ ს ე ბ ი</t>
  </si>
  <si>
    <t xml:space="preserve">რკ/ბ ჭა დ=1000 მმ </t>
  </si>
  <si>
    <t>ც</t>
  </si>
  <si>
    <t>რკ/ბ ჭის ძირის</t>
  </si>
  <si>
    <t>სხვა მასალა</t>
  </si>
  <si>
    <t>ორმხრივი ვანტუზი დ=40 მმ მონტაჟი პნ 10</t>
  </si>
  <si>
    <t>რესურსები</t>
  </si>
  <si>
    <t xml:space="preserve">ვანტუზი დ=40 მმ </t>
  </si>
  <si>
    <t>22-26-2</t>
  </si>
  <si>
    <t>თუჯის ურდული დ=50 მმ მონტაჟი პნ 10</t>
  </si>
  <si>
    <t xml:space="preserve">ურდული დ=50 მმ </t>
  </si>
  <si>
    <t>22-25-1 მიყენებით</t>
  </si>
  <si>
    <t xml:space="preserve">IV კატეგორიის  გრუნტის დამუშავება  თხრილში ექსკავატორით, კოვშით 0.5მ³ </t>
  </si>
  <si>
    <t xml:space="preserve">ექსკავატორი </t>
  </si>
  <si>
    <t>1-22-16</t>
  </si>
  <si>
    <t>მან/სთ</t>
  </si>
  <si>
    <t xml:space="preserve">22-8-3   </t>
  </si>
  <si>
    <t>სრფ 2.5/116</t>
  </si>
  <si>
    <t>მ</t>
  </si>
  <si>
    <t>ბეტონი ბ-20 B(M-250)</t>
  </si>
  <si>
    <t>ყალიბის ფარი 25 მმ</t>
  </si>
  <si>
    <t>ხე მასალა 25-32 მმ III ხარისხი</t>
  </si>
  <si>
    <t>6-1-15</t>
  </si>
  <si>
    <t>სრფ:4,1/343</t>
  </si>
  <si>
    <t>სრფ:5/54</t>
  </si>
  <si>
    <t>სრფ:5/24</t>
  </si>
  <si>
    <t>100 მ3</t>
  </si>
  <si>
    <t>მ2</t>
  </si>
  <si>
    <t>foladis milis montaJi d-89X4 mm მდინარეის გადაკვეთაზე გარცმებისათვის</t>
  </si>
  <si>
    <t>ფოლადის მილტუჩების მონტაჟი</t>
  </si>
  <si>
    <t>მილტუჩი დ-63</t>
  </si>
  <si>
    <t>22-29-3</t>
  </si>
  <si>
    <t>პოლიეთილენის მილტუჩა ადაპტორის მონტაჟი დ-63</t>
  </si>
  <si>
    <t>მილტუჩა ადაპტორი დ-63</t>
  </si>
  <si>
    <t>22-29-1</t>
  </si>
  <si>
    <t>სამკაპების მონტაჟი</t>
  </si>
  <si>
    <t>22-23-2</t>
  </si>
  <si>
    <t>ცალი</t>
  </si>
  <si>
    <t xml:space="preserve">პოლიეთილენის სამკაპი Ø– 63*63*63 მმ </t>
  </si>
  <si>
    <t>VII kategoriis gruntis damuSaveba sangrevi CaquCiT სადგარების დასაბეტონებლად</t>
  </si>
  <si>
    <t>srf 2,1/34</t>
  </si>
  <si>
    <t>srf 2,1/37</t>
  </si>
  <si>
    <t>srf 13/117</t>
  </si>
  <si>
    <t>სრფ 13/105</t>
  </si>
  <si>
    <t>სრფ 4.1/119</t>
  </si>
  <si>
    <t>ბეტონი სახურავი ფილა, თუჯის მრგვალი ხუფით</t>
  </si>
  <si>
    <t>სრფ 4.1/126</t>
  </si>
  <si>
    <t>სრფ 4.1/159</t>
  </si>
  <si>
    <t>სრფ 6.1/652</t>
  </si>
  <si>
    <t>პოლიეთილენის მილის მონტაჟი დ-63 მმ-მდე PN-16</t>
  </si>
  <si>
    <t>მილი დ-63 მმ PN-16</t>
  </si>
  <si>
    <t>foladis milis montaJi sadgarebaT d-76X4 mm 70 sm (59 cali)</t>
  </si>
  <si>
    <t xml:space="preserve">ფოლადის მილების დაბეტონება ბეტონით ბ-20 B(M-250) 59 ცალი 0.3*0.3*0.4 მ </t>
  </si>
  <si>
    <t>ანაკრები რკ/ბ ჭის მოწყობა დ=1000 მმ 4 კომპლ. სიმაღლით 1,0.მ. ხუფით</t>
  </si>
  <si>
    <t>arsebuli polieTilenis milis montaJi d-63 mm pn-10</t>
  </si>
  <si>
    <t>arsebuli polieTilenis milis montaJi d-75 mm pn-10</t>
  </si>
  <si>
    <t>22-23-1</t>
  </si>
  <si>
    <t>საბაზრო</t>
  </si>
  <si>
    <t>არსებული მექანიკური ქუროების მონტაჟი  დ=63 მმ</t>
  </si>
  <si>
    <t>მექანიკური ქუროების მონტაჟი  დ=63 მმ</t>
  </si>
  <si>
    <t>ქურო დ=63 მმ</t>
  </si>
  <si>
    <t>არსებული მექანიკური ქუროების მონტაჟი  დ=75 მმ</t>
  </si>
  <si>
    <t>ელექტრო ქუროების მონტაჟი  დ=63 მმ</t>
  </si>
  <si>
    <t>%</t>
  </si>
  <si>
    <t>დანართი N2</t>
  </si>
  <si>
    <t>ადიგენის მუნიციპალიტეტის სოფელ ხარჯამში სასმელი წყლის მაგისტრალური მილსადენის მოწყობა</t>
  </si>
</sst>
</file>

<file path=xl/styles.xml><?xml version="1.0" encoding="utf-8"?>
<styleSheet xmlns="http://schemas.openxmlformats.org/spreadsheetml/2006/main">
  <numFmts count="4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"/>
    <numFmt numFmtId="176" formatCode="0.0"/>
    <numFmt numFmtId="177" formatCode="_-* #,##0.000_р_._-;\-* #,##0.000_р_._-;_-* &quot;-&quot;???_р_._-;_-@_-"/>
    <numFmt numFmtId="178" formatCode="_-* #,##0.00_р_._-;\-* #,##0.00_р_._-;_-* &quot;-&quot;???_р_._-;_-@_-"/>
    <numFmt numFmtId="179" formatCode="_-* #,##0.00_р_._-;\-* #,##0.00_р_._-;_-* &quot;-&quot;??_р_._-;_-@_-"/>
    <numFmt numFmtId="180" formatCode="_-* #,##0.00\ _L_a_r_i_-;\-* #,##0.00\ _L_a_r_i_-;_-* &quot;-&quot;??\ _L_a_r_i_-;_-@_-"/>
    <numFmt numFmtId="181" formatCode="_(* #,##0.0000_);_(* \(#,##0.0000\);_(* &quot;-&quot;??_);_(@_)"/>
    <numFmt numFmtId="182" formatCode="_(* #,##0.000_);_(* \(#,##0.000\);_(* &quot;-&quot;??_);_(@_)"/>
    <numFmt numFmtId="183" formatCode="0.00000"/>
    <numFmt numFmtId="184" formatCode="#,##0.000"/>
    <numFmt numFmtId="185" formatCode="_(* #,##0.0_);_(* \(#,##0.0\);_(* &quot;-&quot;??_);_(@_)"/>
    <numFmt numFmtId="186" formatCode="_(* #,##0_);_(* \(#,##0\);_(* &quot;-&quot;??_);_(@_)"/>
    <numFmt numFmtId="187" formatCode="_(* #,##0.00000_);_(* \(#,##0.00000\);_(* &quot;-&quot;??_);_(@_)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-* #,##0.00\ _₽_-;\-* #,##0.00\ _₽_-;_-* &quot;-&quot;??\ _₽_-;_-@_-"/>
    <numFmt numFmtId="192" formatCode="_(* #,##0.00_);_(* \(#,##0.00\);_(* &quot;-&quot;???_);_(@_)"/>
    <numFmt numFmtId="193" formatCode="0.0%"/>
    <numFmt numFmtId="194" formatCode="_-* #,##0.000_р_._-;\-* #,##0.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0_ ;\-#,##0.00\ "/>
    <numFmt numFmtId="198" formatCode="_(* #,##0.000000_);_(* \(#,##0.000000\);_(* &quot;-&quot;??_);_(@_)"/>
    <numFmt numFmtId="199" formatCode="0.0000000"/>
    <numFmt numFmtId="200" formatCode="0.000000"/>
    <numFmt numFmtId="201" formatCode="#,##0.0"/>
  </numFmts>
  <fonts count="59">
    <font>
      <sz val="11"/>
      <color theme="1"/>
      <name val="Calibri"/>
      <family val="2"/>
    </font>
    <font>
      <sz val="11"/>
      <color indexed="8"/>
      <name val="Sylfaen"/>
      <family val="2"/>
    </font>
    <font>
      <sz val="10"/>
      <name val="Arial"/>
      <family val="2"/>
    </font>
    <font>
      <sz val="10"/>
      <name val="AcadNusx"/>
      <family val="0"/>
    </font>
    <font>
      <sz val="8"/>
      <name val="AcadNusx"/>
      <family val="0"/>
    </font>
    <font>
      <sz val="10"/>
      <name val="AcadMtavr"/>
      <family val="0"/>
    </font>
    <font>
      <sz val="9"/>
      <name val="AcadNusx"/>
      <family val="0"/>
    </font>
    <font>
      <b/>
      <sz val="8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sz val="10"/>
      <name val="Arial Cyr"/>
      <family val="2"/>
    </font>
    <font>
      <b/>
      <sz val="10"/>
      <name val="AcadMtavr"/>
      <family val="0"/>
    </font>
    <font>
      <b/>
      <sz val="10"/>
      <name val="Arial"/>
      <family val="2"/>
    </font>
    <font>
      <b/>
      <sz val="8"/>
      <name val="AcadMtavr"/>
      <family val="0"/>
    </font>
    <font>
      <sz val="11"/>
      <color indexed="8"/>
      <name val="Calibri"/>
      <family val="2"/>
    </font>
    <font>
      <b/>
      <sz val="12"/>
      <name val="AcadNusx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b/>
      <sz val="10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Sylfae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b/>
      <sz val="10"/>
      <color theme="1"/>
      <name val="AcadNusx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1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9" fontId="5" fillId="33" borderId="10" xfId="0" applyNumberFormat="1" applyFont="1" applyFill="1" applyBorder="1" applyAlignment="1">
      <alignment horizontal="center" vertical="center" wrapText="1"/>
    </xf>
    <xf numFmtId="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8" fillId="33" borderId="10" xfId="173" applyFont="1" applyFill="1" applyBorder="1" applyAlignment="1">
      <alignment horizontal="center" vertical="center"/>
      <protection/>
    </xf>
    <xf numFmtId="1" fontId="3" fillId="33" borderId="10" xfId="52" applyNumberFormat="1" applyFont="1" applyFill="1" applyBorder="1" applyAlignment="1">
      <alignment horizontal="center" vertical="center" wrapText="1"/>
    </xf>
    <xf numFmtId="180" fontId="3" fillId="33" borderId="10" xfId="52" applyFont="1" applyFill="1" applyBorder="1" applyAlignment="1">
      <alignment horizontal="center" vertical="center" wrapText="1"/>
    </xf>
    <xf numFmtId="176" fontId="3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/>
    </xf>
    <xf numFmtId="176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173" fontId="3" fillId="33" borderId="10" xfId="5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65" fontId="3" fillId="33" borderId="0" xfId="42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33" borderId="10" xfId="173" applyFont="1" applyFill="1" applyBorder="1" applyAlignment="1">
      <alignment horizontal="center" vertical="center" wrapText="1"/>
      <protection/>
    </xf>
    <xf numFmtId="173" fontId="8" fillId="33" borderId="10" xfId="51" applyFont="1" applyFill="1" applyBorder="1" applyAlignment="1">
      <alignment horizontal="center" vertical="center"/>
    </xf>
    <xf numFmtId="2" fontId="8" fillId="33" borderId="0" xfId="173" applyNumberFormat="1" applyFont="1" applyFill="1" applyAlignment="1">
      <alignment vertical="center"/>
      <protection/>
    </xf>
    <xf numFmtId="0" fontId="8" fillId="33" borderId="0" xfId="173" applyFont="1" applyFill="1" applyAlignment="1">
      <alignment vertical="center"/>
      <protection/>
    </xf>
    <xf numFmtId="0" fontId="8" fillId="33" borderId="0" xfId="0" applyFont="1" applyFill="1" applyAlignment="1">
      <alignment vertical="center"/>
    </xf>
    <xf numFmtId="0" fontId="7" fillId="33" borderId="0" xfId="173" applyFont="1" applyFill="1" applyAlignment="1">
      <alignment horizontal="center" vertical="center" shrinkToFit="1"/>
      <protection/>
    </xf>
    <xf numFmtId="0" fontId="7" fillId="33" borderId="11" xfId="0" applyFont="1" applyFill="1" applyBorder="1" applyAlignment="1">
      <alignment horizontal="center" vertical="center" wrapText="1"/>
    </xf>
    <xf numFmtId="0" fontId="8" fillId="33" borderId="10" xfId="174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49" fontId="17" fillId="33" borderId="10" xfId="121" applyNumberFormat="1" applyFont="1" applyFill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173" fontId="17" fillId="33" borderId="10" xfId="83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173" fontId="18" fillId="33" borderId="10" xfId="83" applyFont="1" applyFill="1" applyBorder="1" applyAlignment="1">
      <alignment horizontal="center" vertical="center" wrapText="1"/>
    </xf>
    <xf numFmtId="0" fontId="8" fillId="33" borderId="10" xfId="121" applyFont="1" applyFill="1" applyBorder="1" applyAlignment="1">
      <alignment horizontal="center" vertical="center" wrapText="1"/>
      <protection/>
    </xf>
    <xf numFmtId="0" fontId="8" fillId="33" borderId="10" xfId="121" applyFont="1" applyFill="1" applyBorder="1" applyAlignment="1">
      <alignment vertical="center" wrapText="1"/>
      <protection/>
    </xf>
    <xf numFmtId="49" fontId="4" fillId="33" borderId="10" xfId="121" applyNumberFormat="1" applyFont="1" applyFill="1" applyBorder="1" applyAlignment="1">
      <alignment horizontal="center" vertical="center" wrapText="1"/>
      <protection/>
    </xf>
    <xf numFmtId="0" fontId="3" fillId="33" borderId="10" xfId="121" applyFont="1" applyFill="1" applyBorder="1" applyAlignment="1">
      <alignment horizontal="center" vertical="center"/>
      <protection/>
    </xf>
    <xf numFmtId="0" fontId="4" fillId="33" borderId="10" xfId="121" applyFont="1" applyFill="1" applyBorder="1" applyAlignment="1">
      <alignment horizontal="center" vertical="center"/>
      <protection/>
    </xf>
    <xf numFmtId="176" fontId="3" fillId="33" borderId="10" xfId="121" applyNumberFormat="1" applyFont="1" applyFill="1" applyBorder="1" applyAlignment="1">
      <alignment horizontal="center" vertical="center" wrapText="1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75" fontId="3" fillId="33" borderId="10" xfId="0" applyNumberFormat="1" applyFont="1" applyFill="1" applyBorder="1" applyAlignment="1">
      <alignment horizontal="center" vertical="center"/>
    </xf>
    <xf numFmtId="186" fontId="8" fillId="33" borderId="10" xfId="42" applyNumberFormat="1" applyFont="1" applyFill="1" applyBorder="1" applyAlignment="1">
      <alignment horizontal="center" vertical="center" wrapText="1"/>
    </xf>
    <xf numFmtId="165" fontId="8" fillId="33" borderId="10" xfId="42" applyFont="1" applyFill="1" applyBorder="1" applyAlignment="1">
      <alignment horizontal="center" vertical="center" wrapText="1"/>
    </xf>
    <xf numFmtId="165" fontId="8" fillId="33" borderId="10" xfId="42" applyFont="1" applyFill="1" applyBorder="1" applyAlignment="1">
      <alignment horizontal="center" vertical="center"/>
    </xf>
    <xf numFmtId="165" fontId="3" fillId="33" borderId="10" xfId="42" applyFont="1" applyFill="1" applyBorder="1" applyAlignment="1">
      <alignment horizontal="center" vertical="center" wrapText="1"/>
    </xf>
    <xf numFmtId="165" fontId="3" fillId="33" borderId="10" xfId="42" applyFont="1" applyFill="1" applyBorder="1" applyAlignment="1">
      <alignment horizontal="center" vertical="center"/>
    </xf>
    <xf numFmtId="0" fontId="12" fillId="33" borderId="10" xfId="121" applyFont="1" applyFill="1" applyBorder="1" applyAlignment="1">
      <alignment vertical="center" wrapText="1"/>
      <protection/>
    </xf>
    <xf numFmtId="0" fontId="17" fillId="33" borderId="10" xfId="121" applyFont="1" applyFill="1" applyBorder="1" applyAlignment="1">
      <alignment horizontal="center" vertical="center" wrapText="1"/>
      <protection/>
    </xf>
    <xf numFmtId="176" fontId="17" fillId="33" borderId="10" xfId="121" applyNumberFormat="1" applyFont="1" applyFill="1" applyBorder="1" applyAlignment="1">
      <alignment horizontal="center" vertical="center" wrapText="1"/>
      <protection/>
    </xf>
    <xf numFmtId="175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3" fontId="2" fillId="33" borderId="10" xfId="83" applyFont="1" applyFill="1" applyBorder="1" applyAlignment="1">
      <alignment horizontal="center" vertical="center" wrapText="1"/>
    </xf>
    <xf numFmtId="186" fontId="8" fillId="33" borderId="10" xfId="42" applyNumberFormat="1" applyFont="1" applyFill="1" applyBorder="1" applyAlignment="1">
      <alignment horizontal="center" vertical="center"/>
    </xf>
    <xf numFmtId="0" fontId="57" fillId="33" borderId="10" xfId="121" applyFont="1" applyFill="1" applyBorder="1" applyAlignment="1">
      <alignment vertical="center" wrapText="1"/>
      <protection/>
    </xf>
    <xf numFmtId="0" fontId="4" fillId="33" borderId="10" xfId="0" applyFont="1" applyFill="1" applyBorder="1" applyAlignment="1" quotePrefix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194" fontId="17" fillId="33" borderId="10" xfId="83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174" fontId="18" fillId="33" borderId="10" xfId="0" applyNumberFormat="1" applyFont="1" applyFill="1" applyBorder="1" applyAlignment="1">
      <alignment horizontal="center" vertical="center" wrapText="1"/>
    </xf>
    <xf numFmtId="176" fontId="18" fillId="33" borderId="10" xfId="0" applyNumberFormat="1" applyFont="1" applyFill="1" applyBorder="1" applyAlignment="1">
      <alignment horizontal="center" vertical="center" wrapText="1"/>
    </xf>
    <xf numFmtId="49" fontId="8" fillId="33" borderId="10" xfId="121" applyNumberFormat="1" applyFont="1" applyFill="1" applyBorder="1" applyAlignment="1">
      <alignment horizontal="center" vertical="center" wrapText="1"/>
      <protection/>
    </xf>
    <xf numFmtId="0" fontId="8" fillId="33" borderId="10" xfId="121" applyFont="1" applyFill="1" applyBorder="1" applyAlignment="1">
      <alignment horizontal="center" vertical="center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33" borderId="10" xfId="121" applyNumberFormat="1" applyFont="1" applyFill="1" applyBorder="1" applyAlignment="1">
      <alignment horizontal="center" vertical="center" wrapText="1"/>
      <protection/>
    </xf>
    <xf numFmtId="176" fontId="3" fillId="33" borderId="10" xfId="0" applyNumberFormat="1" applyFont="1" applyFill="1" applyBorder="1" applyAlignment="1">
      <alignment horizontal="center" vertical="center" wrapText="1"/>
    </xf>
    <xf numFmtId="0" fontId="17" fillId="33" borderId="10" xfId="121" applyFont="1" applyFill="1" applyBorder="1" applyAlignment="1">
      <alignment vertical="center" wrapText="1"/>
      <protection/>
    </xf>
    <xf numFmtId="175" fontId="17" fillId="33" borderId="10" xfId="121" applyNumberFormat="1" applyFont="1" applyFill="1" applyBorder="1" applyAlignment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176" fontId="17" fillId="33" borderId="10" xfId="0" applyNumberFormat="1" applyFont="1" applyFill="1" applyBorder="1" applyAlignment="1">
      <alignment horizontal="center" vertical="center" wrapText="1"/>
    </xf>
    <xf numFmtId="0" fontId="18" fillId="33" borderId="10" xfId="130" applyFont="1" applyFill="1" applyBorder="1" applyAlignment="1">
      <alignment horizontal="left" vertical="center" wrapText="1"/>
      <protection/>
    </xf>
    <xf numFmtId="0" fontId="18" fillId="33" borderId="10" xfId="153" applyFont="1" applyFill="1" applyBorder="1" applyAlignment="1">
      <alignment horizontal="center" vertical="center" wrapText="1"/>
      <protection/>
    </xf>
    <xf numFmtId="1" fontId="18" fillId="33" borderId="10" xfId="157" applyNumberFormat="1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42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79" fontId="8" fillId="33" borderId="10" xfId="44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165" fontId="8" fillId="33" borderId="10" xfId="42" applyFont="1" applyFill="1" applyBorder="1" applyAlignment="1">
      <alignment horizontal="left" vertical="center" wrapText="1"/>
    </xf>
    <xf numFmtId="173" fontId="20" fillId="33" borderId="10" xfId="83" applyFont="1" applyFill="1" applyBorder="1" applyAlignment="1">
      <alignment horizontal="center" vertical="center" wrapText="1"/>
    </xf>
    <xf numFmtId="0" fontId="17" fillId="33" borderId="10" xfId="105" applyFont="1" applyFill="1" applyBorder="1" applyAlignment="1">
      <alignment vertical="center" wrapText="1"/>
      <protection/>
    </xf>
    <xf numFmtId="14" fontId="17" fillId="33" borderId="10" xfId="105" applyNumberFormat="1" applyFont="1" applyFill="1" applyBorder="1" applyAlignment="1">
      <alignment horizontal="center" vertical="center" wrapText="1"/>
      <protection/>
    </xf>
    <xf numFmtId="0" fontId="17" fillId="33" borderId="10" xfId="105" applyFont="1" applyFill="1" applyBorder="1" applyAlignment="1">
      <alignment horizontal="center" vertical="center" wrapText="1"/>
      <protection/>
    </xf>
    <xf numFmtId="176" fontId="17" fillId="33" borderId="10" xfId="105" applyNumberFormat="1" applyFont="1" applyFill="1" applyBorder="1" applyAlignment="1">
      <alignment horizontal="center" vertical="center" wrapText="1"/>
      <protection/>
    </xf>
    <xf numFmtId="0" fontId="18" fillId="33" borderId="10" xfId="105" applyFont="1" applyFill="1" applyBorder="1" applyAlignment="1">
      <alignment horizontal="center" vertical="center" wrapText="1"/>
      <protection/>
    </xf>
    <xf numFmtId="2" fontId="18" fillId="33" borderId="10" xfId="105" applyNumberFormat="1" applyFont="1" applyFill="1" applyBorder="1" applyAlignment="1">
      <alignment horizontal="center" vertical="center" wrapText="1"/>
      <protection/>
    </xf>
    <xf numFmtId="0" fontId="18" fillId="33" borderId="10" xfId="105" applyFont="1" applyFill="1" applyBorder="1" applyAlignment="1">
      <alignment horizontal="left" vertical="center" wrapText="1"/>
      <protection/>
    </xf>
    <xf numFmtId="0" fontId="18" fillId="33" borderId="10" xfId="0" applyNumberFormat="1" applyFont="1" applyFill="1" applyBorder="1" applyAlignment="1" quotePrefix="1">
      <alignment horizontal="center" vertical="center" wrapText="1"/>
    </xf>
    <xf numFmtId="0" fontId="18" fillId="33" borderId="10" xfId="105" applyFont="1" applyFill="1" applyBorder="1" applyAlignment="1">
      <alignment vertical="center" wrapText="1"/>
      <protection/>
    </xf>
    <xf numFmtId="0" fontId="18" fillId="33" borderId="10" xfId="105" applyFont="1" applyFill="1" applyBorder="1" applyAlignment="1" quotePrefix="1">
      <alignment horizontal="center" vertical="center" wrapText="1"/>
      <protection/>
    </xf>
    <xf numFmtId="176" fontId="8" fillId="33" borderId="10" xfId="121" applyNumberFormat="1" applyFont="1" applyFill="1" applyBorder="1" applyAlignment="1">
      <alignment horizontal="center" vertical="center" wrapText="1"/>
      <protection/>
    </xf>
    <xf numFmtId="2" fontId="18" fillId="33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0" xfId="173" applyFont="1" applyFill="1" applyAlignment="1">
      <alignment horizontal="center" vertical="center" wrapText="1" shrinkToFit="1"/>
      <protection/>
    </xf>
    <xf numFmtId="0" fontId="56" fillId="33" borderId="0" xfId="0" applyFont="1" applyFill="1" applyAlignment="1">
      <alignment horizontal="left" vertical="center" wrapText="1"/>
    </xf>
    <xf numFmtId="0" fontId="9" fillId="33" borderId="12" xfId="173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9" fillId="33" borderId="0" xfId="173" applyFont="1" applyFill="1" applyAlignment="1">
      <alignment horizontal="right" vertical="center" shrinkToFit="1"/>
      <protection/>
    </xf>
  </cellXfs>
  <cellStyles count="1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1" xfId="47"/>
    <cellStyle name="Comma 11 2" xfId="48"/>
    <cellStyle name="Comma 11 2 2" xfId="49"/>
    <cellStyle name="Comma 11 3" xfId="50"/>
    <cellStyle name="Comma 2" xfId="51"/>
    <cellStyle name="Comma 2 2" xfId="52"/>
    <cellStyle name="Comma 2 2 2 2" xfId="53"/>
    <cellStyle name="Comma 2 3" xfId="54"/>
    <cellStyle name="Comma 2 4" xfId="55"/>
    <cellStyle name="Comma 2 5" xfId="56"/>
    <cellStyle name="Comma 2 5 2" xfId="57"/>
    <cellStyle name="Comma 3" xfId="58"/>
    <cellStyle name="Comma 3 2" xfId="59"/>
    <cellStyle name="Comma 3 2 2" xfId="60"/>
    <cellStyle name="Comma 3 2 3" xfId="61"/>
    <cellStyle name="Comma 3 2 3 2" xfId="62"/>
    <cellStyle name="Comma 3 2 4" xfId="63"/>
    <cellStyle name="Comma 3 3" xfId="64"/>
    <cellStyle name="Comma 3 4" xfId="65"/>
    <cellStyle name="Comma 3 4 2" xfId="66"/>
    <cellStyle name="Comma 3 5" xfId="67"/>
    <cellStyle name="Comma 4" xfId="68"/>
    <cellStyle name="Comma 4 2" xfId="69"/>
    <cellStyle name="Comma 4 3" xfId="70"/>
    <cellStyle name="Comma 5" xfId="71"/>
    <cellStyle name="Comma 5 2" xfId="72"/>
    <cellStyle name="Comma 51 4" xfId="73"/>
    <cellStyle name="Comma 6" xfId="74"/>
    <cellStyle name="Comma 6 2" xfId="75"/>
    <cellStyle name="Comma 6 3" xfId="76"/>
    <cellStyle name="Comma 7" xfId="77"/>
    <cellStyle name="Comma 7 2" xfId="78"/>
    <cellStyle name="Comma 7 2 2" xfId="79"/>
    <cellStyle name="Comma 7 3" xfId="80"/>
    <cellStyle name="Comma 8" xfId="81"/>
    <cellStyle name="Comma 8 2" xfId="82"/>
    <cellStyle name="Comma 9" xfId="83"/>
    <cellStyle name="Currency" xfId="84"/>
    <cellStyle name="Currency [0]" xfId="85"/>
    <cellStyle name="Currency 2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Input" xfId="93"/>
    <cellStyle name="Linked Cell" xfId="94"/>
    <cellStyle name="Neutral" xfId="95"/>
    <cellStyle name="Normal 10" xfId="96"/>
    <cellStyle name="Normal 11" xfId="97"/>
    <cellStyle name="Normal 11 2" xfId="98"/>
    <cellStyle name="Normal 11 2 2" xfId="99"/>
    <cellStyle name="Normal 12" xfId="100"/>
    <cellStyle name="Normal 12 2" xfId="101"/>
    <cellStyle name="Normal 13" xfId="102"/>
    <cellStyle name="Normal 13 3 3" xfId="103"/>
    <cellStyle name="Normal 14" xfId="104"/>
    <cellStyle name="Normal 14 2" xfId="105"/>
    <cellStyle name="Normal 14 3" xfId="106"/>
    <cellStyle name="Normal 14 3 2" xfId="107"/>
    <cellStyle name="Normal 14_axalqalaqis skola " xfId="108"/>
    <cellStyle name="Normal 15" xfId="109"/>
    <cellStyle name="Normal 15 2" xfId="110"/>
    <cellStyle name="Normal 15 3" xfId="111"/>
    <cellStyle name="Normal 16" xfId="112"/>
    <cellStyle name="Normal 16 2" xfId="113"/>
    <cellStyle name="Normal 16_axalqalaqis skola " xfId="114"/>
    <cellStyle name="Normal 17" xfId="115"/>
    <cellStyle name="Normal 17 2" xfId="116"/>
    <cellStyle name="Normal 18" xfId="117"/>
    <cellStyle name="Normal 18 2" xfId="118"/>
    <cellStyle name="Normal 19" xfId="119"/>
    <cellStyle name="Normal 19 2" xfId="120"/>
    <cellStyle name="Normal 2" xfId="121"/>
    <cellStyle name="Normal 2 10" xfId="122"/>
    <cellStyle name="Normal 2 2" xfId="123"/>
    <cellStyle name="Normal 2 2 2" xfId="124"/>
    <cellStyle name="Normal 2 2_MCXETA yazarma- Copy" xfId="125"/>
    <cellStyle name="Normal 2 3" xfId="126"/>
    <cellStyle name="Normal 2_---SUL--- GORI-HOSPITALI-BOLO" xfId="127"/>
    <cellStyle name="Normal 20" xfId="128"/>
    <cellStyle name="Normal 20 2" xfId="129"/>
    <cellStyle name="Normal 21" xfId="130"/>
    <cellStyle name="Normal 21 2" xfId="131"/>
    <cellStyle name="Normal 22" xfId="132"/>
    <cellStyle name="Normal 22 2" xfId="133"/>
    <cellStyle name="Normal 23" xfId="134"/>
    <cellStyle name="Normal 23 2" xfId="135"/>
    <cellStyle name="Normal 24" xfId="136"/>
    <cellStyle name="Normal 24 2" xfId="137"/>
    <cellStyle name="Normal 25" xfId="138"/>
    <cellStyle name="Normal 25 2" xfId="139"/>
    <cellStyle name="Normal 3" xfId="140"/>
    <cellStyle name="Normal 3 15" xfId="141"/>
    <cellStyle name="Normal 3 2" xfId="142"/>
    <cellStyle name="Normal 35 2" xfId="143"/>
    <cellStyle name="Normal 36 2 2 2 2 3 2" xfId="144"/>
    <cellStyle name="Normal 38 3" xfId="145"/>
    <cellStyle name="Normal 4" xfId="146"/>
    <cellStyle name="Normal 5" xfId="147"/>
    <cellStyle name="Normal 5 2" xfId="148"/>
    <cellStyle name="Normal 51" xfId="149"/>
    <cellStyle name="Normal 53" xfId="150"/>
    <cellStyle name="Normal 6" xfId="151"/>
    <cellStyle name="Normal 6 2" xfId="152"/>
    <cellStyle name="Normal 7" xfId="153"/>
    <cellStyle name="Normal 7 2" xfId="154"/>
    <cellStyle name="Normal 7 3" xfId="155"/>
    <cellStyle name="Normal 8" xfId="156"/>
    <cellStyle name="Normal 9" xfId="157"/>
    <cellStyle name="Normal 9 2" xfId="158"/>
    <cellStyle name="Note" xfId="159"/>
    <cellStyle name="Output" xfId="160"/>
    <cellStyle name="Percent" xfId="161"/>
    <cellStyle name="Percent 2" xfId="162"/>
    <cellStyle name="Style 1" xfId="163"/>
    <cellStyle name="Title" xfId="164"/>
    <cellStyle name="Total" xfId="165"/>
    <cellStyle name="Warning Text" xfId="166"/>
    <cellStyle name="Обычный 2" xfId="167"/>
    <cellStyle name="Обычный 2 2" xfId="168"/>
    <cellStyle name="Обычный 3" xfId="169"/>
    <cellStyle name="Обычный 4" xfId="170"/>
    <cellStyle name="Обычный 4 3" xfId="171"/>
    <cellStyle name="Обычный 5 2" xfId="172"/>
    <cellStyle name="Обычный_Лист1" xfId="173"/>
    <cellStyle name="Обычный_Лист1 2" xfId="174"/>
    <cellStyle name="Финансовый 2" xfId="175"/>
    <cellStyle name="Финансовый 2 2" xfId="176"/>
    <cellStyle name="Финансовый 2 2 2" xfId="177"/>
    <cellStyle name="Финансовый 2 3" xfId="178"/>
    <cellStyle name="Финансовый 2 3 2" xfId="179"/>
    <cellStyle name="Финансовый 2 4" xfId="180"/>
    <cellStyle name="Финансовый 2 5" xfId="181"/>
  </cellStyles>
  <dxfs count="1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view="pageBreakPreview" zoomScale="120" zoomScaleNormal="145" zoomScaleSheetLayoutView="120" zoomScalePageLayoutView="0" workbookViewId="0" topLeftCell="A1">
      <selection activeCell="G17" sqref="G17"/>
    </sheetView>
  </sheetViews>
  <sheetFormatPr defaultColWidth="9.00390625" defaultRowHeight="15"/>
  <cols>
    <col min="1" max="1" width="7.8515625" style="44" customWidth="1"/>
    <col min="2" max="2" width="35.8515625" style="13" customWidth="1"/>
    <col min="3" max="3" width="9.140625" style="26" customWidth="1"/>
    <col min="4" max="4" width="8.140625" style="13" customWidth="1"/>
    <col min="5" max="5" width="7.421875" style="13" customWidth="1"/>
    <col min="6" max="6" width="9.421875" style="13" customWidth="1"/>
    <col min="7" max="7" width="8.421875" style="13" customWidth="1"/>
    <col min="8" max="8" width="8.8515625" style="13" customWidth="1"/>
    <col min="9" max="9" width="7.140625" style="13" customWidth="1"/>
    <col min="10" max="10" width="11.7109375" style="13" customWidth="1"/>
    <col min="11" max="11" width="6.421875" style="13" customWidth="1"/>
    <col min="12" max="12" width="10.28125" style="13" customWidth="1"/>
    <col min="13" max="13" width="11.421875" style="13" bestFit="1" customWidth="1"/>
    <col min="14" max="14" width="53.7109375" style="13" customWidth="1"/>
    <col min="15" max="16384" width="9.00390625" style="13" customWidth="1"/>
  </cols>
  <sheetData>
    <row r="1" spans="1:13" s="26" customFormat="1" ht="16.5">
      <c r="A1" s="40"/>
      <c r="B1" s="142" t="s">
        <v>119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26" customFormat="1" ht="16.5" customHeight="1">
      <c r="A2" s="136" t="s">
        <v>120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s="26" customFormat="1" ht="16.5">
      <c r="A3" s="40"/>
      <c r="B3" s="138" t="s">
        <v>30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s="26" customFormat="1" ht="11.25">
      <c r="A4" s="134" t="s">
        <v>0</v>
      </c>
      <c r="B4" s="135" t="s">
        <v>1</v>
      </c>
      <c r="C4" s="135" t="s">
        <v>2</v>
      </c>
      <c r="D4" s="135" t="s">
        <v>3</v>
      </c>
      <c r="E4" s="135" t="s">
        <v>4</v>
      </c>
      <c r="F4" s="135" t="s">
        <v>5</v>
      </c>
      <c r="G4" s="139" t="s">
        <v>6</v>
      </c>
      <c r="H4" s="139"/>
      <c r="I4" s="139" t="s">
        <v>7</v>
      </c>
      <c r="J4" s="139"/>
      <c r="K4" s="135" t="s">
        <v>8</v>
      </c>
      <c r="L4" s="135"/>
      <c r="M4" s="31" t="s">
        <v>9</v>
      </c>
    </row>
    <row r="5" spans="1:13" s="26" customFormat="1" ht="11.25">
      <c r="A5" s="134"/>
      <c r="B5" s="135"/>
      <c r="C5" s="135"/>
      <c r="D5" s="135"/>
      <c r="E5" s="135"/>
      <c r="F5" s="135"/>
      <c r="G5" s="31" t="s">
        <v>10</v>
      </c>
      <c r="H5" s="27" t="s">
        <v>11</v>
      </c>
      <c r="I5" s="31" t="s">
        <v>10</v>
      </c>
      <c r="J5" s="27" t="s">
        <v>11</v>
      </c>
      <c r="K5" s="31" t="s">
        <v>10</v>
      </c>
      <c r="L5" s="27" t="s">
        <v>12</v>
      </c>
      <c r="M5" s="31" t="s">
        <v>13</v>
      </c>
    </row>
    <row r="6" spans="1:13" s="26" customFormat="1" ht="11.25">
      <c r="A6" s="41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5">
        <v>7</v>
      </c>
      <c r="H6" s="16">
        <v>8</v>
      </c>
      <c r="I6" s="15">
        <v>9</v>
      </c>
      <c r="J6" s="16">
        <v>10</v>
      </c>
      <c r="K6" s="15">
        <v>11</v>
      </c>
      <c r="L6" s="16">
        <v>12</v>
      </c>
      <c r="M6" s="15">
        <v>13</v>
      </c>
    </row>
    <row r="7" spans="1:13" s="26" customFormat="1" ht="51.75" customHeight="1">
      <c r="A7" s="41"/>
      <c r="B7" s="22" t="s">
        <v>39</v>
      </c>
      <c r="C7" s="14"/>
      <c r="D7" s="14"/>
      <c r="E7" s="14"/>
      <c r="F7" s="14"/>
      <c r="G7" s="15"/>
      <c r="H7" s="16"/>
      <c r="I7" s="15"/>
      <c r="J7" s="16"/>
      <c r="K7" s="15"/>
      <c r="L7" s="16"/>
      <c r="M7" s="15"/>
    </row>
    <row r="8" spans="1:13" s="26" customFormat="1" ht="38.25">
      <c r="A8" s="41">
        <v>1</v>
      </c>
      <c r="B8" s="107" t="s">
        <v>67</v>
      </c>
      <c r="C8" s="45" t="s">
        <v>69</v>
      </c>
      <c r="D8" s="46" t="s">
        <v>35</v>
      </c>
      <c r="E8" s="46"/>
      <c r="F8" s="47">
        <v>1437.6</v>
      </c>
      <c r="G8" s="48"/>
      <c r="H8" s="48"/>
      <c r="I8" s="48"/>
      <c r="J8" s="48"/>
      <c r="K8" s="48"/>
      <c r="L8" s="48"/>
      <c r="M8" s="48"/>
    </row>
    <row r="9" spans="1:13" s="26" customFormat="1" ht="12.75">
      <c r="A9" s="41"/>
      <c r="B9" s="49" t="s">
        <v>51</v>
      </c>
      <c r="C9" s="14"/>
      <c r="D9" s="50" t="s">
        <v>52</v>
      </c>
      <c r="E9" s="50">
        <v>0.027</v>
      </c>
      <c r="F9" s="51">
        <f>F8*E9</f>
        <v>38.8152</v>
      </c>
      <c r="G9" s="52"/>
      <c r="H9" s="52"/>
      <c r="I9" s="52"/>
      <c r="J9" s="52"/>
      <c r="K9" s="52"/>
      <c r="L9" s="52"/>
      <c r="M9" s="52"/>
    </row>
    <row r="10" spans="1:13" s="26" customFormat="1" ht="12.75">
      <c r="A10" s="41"/>
      <c r="B10" s="49" t="s">
        <v>68</v>
      </c>
      <c r="C10" s="14" t="s">
        <v>98</v>
      </c>
      <c r="D10" s="50" t="s">
        <v>70</v>
      </c>
      <c r="E10" s="50">
        <v>0.0605</v>
      </c>
      <c r="F10" s="51">
        <f>E10*F8</f>
        <v>86.97479999999999</v>
      </c>
      <c r="G10" s="52"/>
      <c r="H10" s="52"/>
      <c r="I10" s="52"/>
      <c r="J10" s="52"/>
      <c r="K10" s="120"/>
      <c r="L10" s="52"/>
      <c r="M10" s="52"/>
    </row>
    <row r="11" spans="1:13" s="26" customFormat="1" ht="12.75" customHeight="1" hidden="1">
      <c r="A11" s="41"/>
      <c r="B11" s="108"/>
      <c r="C11" s="109"/>
      <c r="D11" s="25"/>
      <c r="E11" s="110"/>
      <c r="F11" s="111"/>
      <c r="G11" s="112"/>
      <c r="H11" s="112"/>
      <c r="I11" s="112"/>
      <c r="J11" s="52"/>
      <c r="K11" s="112"/>
      <c r="L11" s="52"/>
      <c r="M11" s="52"/>
    </row>
    <row r="12" spans="1:13" s="26" customFormat="1" ht="12.75" customHeight="1" hidden="1">
      <c r="A12" s="41"/>
      <c r="B12" s="21"/>
      <c r="C12" s="110"/>
      <c r="D12" s="29"/>
      <c r="E12" s="113"/>
      <c r="F12" s="111"/>
      <c r="G12" s="112"/>
      <c r="H12" s="112"/>
      <c r="I12" s="112"/>
      <c r="J12" s="52"/>
      <c r="K12" s="112"/>
      <c r="L12" s="52"/>
      <c r="M12" s="52"/>
    </row>
    <row r="13" spans="1:13" s="26" customFormat="1" ht="12.75" customHeight="1" hidden="1">
      <c r="A13" s="41"/>
      <c r="B13" s="21"/>
      <c r="C13" s="110"/>
      <c r="D13" s="110"/>
      <c r="E13" s="113"/>
      <c r="F13" s="111"/>
      <c r="G13" s="112"/>
      <c r="H13" s="112"/>
      <c r="I13" s="112"/>
      <c r="J13" s="52"/>
      <c r="K13" s="112"/>
      <c r="L13" s="52"/>
      <c r="M13" s="52"/>
    </row>
    <row r="14" spans="1:13" s="26" customFormat="1" ht="27">
      <c r="A14" s="53">
        <v>2</v>
      </c>
      <c r="B14" s="54" t="s">
        <v>18</v>
      </c>
      <c r="C14" s="55" t="s">
        <v>19</v>
      </c>
      <c r="D14" s="56" t="s">
        <v>14</v>
      </c>
      <c r="E14" s="57"/>
      <c r="F14" s="58">
        <v>260</v>
      </c>
      <c r="G14" s="56"/>
      <c r="H14" s="59"/>
      <c r="I14" s="56"/>
      <c r="J14" s="52"/>
      <c r="K14" s="56"/>
      <c r="L14" s="52"/>
      <c r="M14" s="52"/>
    </row>
    <row r="15" spans="1:13" s="26" customFormat="1" ht="13.5">
      <c r="A15" s="60"/>
      <c r="B15" s="20" t="s">
        <v>15</v>
      </c>
      <c r="C15" s="106"/>
      <c r="D15" s="61" t="s">
        <v>16</v>
      </c>
      <c r="E15" s="61">
        <v>2.99</v>
      </c>
      <c r="F15" s="62">
        <f>F14*E15</f>
        <v>777.4000000000001</v>
      </c>
      <c r="G15" s="61"/>
      <c r="H15" s="62"/>
      <c r="I15" s="61"/>
      <c r="J15" s="52"/>
      <c r="K15" s="61"/>
      <c r="L15" s="52"/>
      <c r="M15" s="52"/>
    </row>
    <row r="16" spans="1:13" s="26" customFormat="1" ht="40.5">
      <c r="A16" s="60">
        <v>3</v>
      </c>
      <c r="B16" s="114" t="s">
        <v>94</v>
      </c>
      <c r="C16" s="115" t="s">
        <v>47</v>
      </c>
      <c r="D16" s="116" t="s">
        <v>14</v>
      </c>
      <c r="E16" s="116"/>
      <c r="F16" s="117">
        <v>3</v>
      </c>
      <c r="G16" s="116"/>
      <c r="H16" s="118"/>
      <c r="I16" s="116"/>
      <c r="J16" s="52"/>
      <c r="K16" s="116"/>
      <c r="L16" s="52"/>
      <c r="M16" s="52"/>
    </row>
    <row r="17" spans="1:13" s="26" customFormat="1" ht="13.5">
      <c r="A17" s="60"/>
      <c r="B17" s="20" t="s">
        <v>15</v>
      </c>
      <c r="C17" s="106"/>
      <c r="D17" s="61" t="s">
        <v>16</v>
      </c>
      <c r="E17" s="61">
        <v>8.6</v>
      </c>
      <c r="F17" s="62">
        <f>F16*E17</f>
        <v>25.799999999999997</v>
      </c>
      <c r="G17" s="61"/>
      <c r="H17" s="62"/>
      <c r="I17" s="61"/>
      <c r="J17" s="52"/>
      <c r="K17" s="61"/>
      <c r="L17" s="52"/>
      <c r="M17" s="52"/>
    </row>
    <row r="18" spans="1:13" s="26" customFormat="1" ht="13.5">
      <c r="A18" s="60"/>
      <c r="B18" s="20" t="s">
        <v>48</v>
      </c>
      <c r="C18" s="106" t="s">
        <v>25</v>
      </c>
      <c r="D18" s="17" t="s">
        <v>17</v>
      </c>
      <c r="E18" s="61">
        <v>6.7</v>
      </c>
      <c r="F18" s="62">
        <f>E18*F16</f>
        <v>20.1</v>
      </c>
      <c r="G18" s="61"/>
      <c r="H18" s="62"/>
      <c r="I18" s="61"/>
      <c r="J18" s="52"/>
      <c r="K18" s="61"/>
      <c r="L18" s="52"/>
      <c r="M18" s="52"/>
    </row>
    <row r="19" spans="1:13" s="26" customFormat="1" ht="34.5" customHeight="1">
      <c r="A19" s="64">
        <v>4</v>
      </c>
      <c r="B19" s="119" t="s">
        <v>109</v>
      </c>
      <c r="C19" s="65" t="s">
        <v>34</v>
      </c>
      <c r="D19" s="66" t="s">
        <v>21</v>
      </c>
      <c r="E19" s="66"/>
      <c r="F19" s="67">
        <v>1525</v>
      </c>
      <c r="G19" s="68"/>
      <c r="H19" s="67"/>
      <c r="I19" s="68"/>
      <c r="J19" s="52"/>
      <c r="K19" s="68"/>
      <c r="L19" s="52"/>
      <c r="M19" s="52"/>
    </row>
    <row r="20" spans="1:13" s="26" customFormat="1" ht="13.5">
      <c r="A20" s="64"/>
      <c r="B20" s="67" t="s">
        <v>15</v>
      </c>
      <c r="C20" s="67"/>
      <c r="D20" s="68" t="s">
        <v>16</v>
      </c>
      <c r="E20" s="68">
        <v>0.105</v>
      </c>
      <c r="F20" s="68">
        <f>F19*E20</f>
        <v>160.125</v>
      </c>
      <c r="G20" s="68"/>
      <c r="H20" s="68"/>
      <c r="I20" s="68"/>
      <c r="J20" s="52"/>
      <c r="K20" s="68"/>
      <c r="L20" s="52"/>
      <c r="M20" s="52"/>
    </row>
    <row r="21" spans="1:13" s="26" customFormat="1" ht="13.5">
      <c r="A21" s="64"/>
      <c r="B21" s="67" t="s">
        <v>22</v>
      </c>
      <c r="C21" s="67"/>
      <c r="D21" s="67" t="s">
        <v>23</v>
      </c>
      <c r="E21" s="68">
        <v>0.0538</v>
      </c>
      <c r="F21" s="68">
        <f>E21*F19</f>
        <v>82.045</v>
      </c>
      <c r="G21" s="68"/>
      <c r="H21" s="68"/>
      <c r="I21" s="68"/>
      <c r="J21" s="52"/>
      <c r="K21" s="68"/>
      <c r="L21" s="52"/>
      <c r="M21" s="52"/>
    </row>
    <row r="22" spans="1:13" s="26" customFormat="1" ht="27">
      <c r="A22" s="64">
        <v>5</v>
      </c>
      <c r="B22" s="119" t="s">
        <v>110</v>
      </c>
      <c r="C22" s="65" t="s">
        <v>34</v>
      </c>
      <c r="D22" s="66" t="s">
        <v>21</v>
      </c>
      <c r="E22" s="66"/>
      <c r="F22" s="67">
        <v>400</v>
      </c>
      <c r="G22" s="68"/>
      <c r="H22" s="67"/>
      <c r="I22" s="68"/>
      <c r="J22" s="52"/>
      <c r="K22" s="68"/>
      <c r="L22" s="52"/>
      <c r="M22" s="52"/>
    </row>
    <row r="23" spans="1:13" s="26" customFormat="1" ht="13.5">
      <c r="A23" s="64"/>
      <c r="B23" s="67" t="s">
        <v>15</v>
      </c>
      <c r="C23" s="67"/>
      <c r="D23" s="68" t="s">
        <v>16</v>
      </c>
      <c r="E23" s="68">
        <v>0.105</v>
      </c>
      <c r="F23" s="68">
        <f>F22*E23</f>
        <v>42</v>
      </c>
      <c r="G23" s="68"/>
      <c r="H23" s="68"/>
      <c r="I23" s="68"/>
      <c r="J23" s="52"/>
      <c r="K23" s="68"/>
      <c r="L23" s="52"/>
      <c r="M23" s="52"/>
    </row>
    <row r="24" spans="1:13" s="26" customFormat="1" ht="13.5">
      <c r="A24" s="64"/>
      <c r="B24" s="67" t="s">
        <v>22</v>
      </c>
      <c r="C24" s="67"/>
      <c r="D24" s="67" t="s">
        <v>23</v>
      </c>
      <c r="E24" s="68">
        <v>0.0538</v>
      </c>
      <c r="F24" s="68">
        <f>E24*F22</f>
        <v>21.52</v>
      </c>
      <c r="G24" s="68"/>
      <c r="H24" s="68"/>
      <c r="I24" s="68"/>
      <c r="J24" s="52"/>
      <c r="K24" s="68"/>
      <c r="L24" s="52"/>
      <c r="M24" s="52"/>
    </row>
    <row r="25" spans="1:13" s="26" customFormat="1" ht="25.5">
      <c r="A25" s="64">
        <v>6</v>
      </c>
      <c r="B25" s="69" t="s">
        <v>104</v>
      </c>
      <c r="C25" s="45" t="s">
        <v>71</v>
      </c>
      <c r="D25" s="70" t="s">
        <v>73</v>
      </c>
      <c r="E25" s="70"/>
      <c r="F25" s="71">
        <v>2244</v>
      </c>
      <c r="G25" s="48"/>
      <c r="H25" s="48"/>
      <c r="I25" s="48"/>
      <c r="J25" s="52"/>
      <c r="K25" s="48"/>
      <c r="L25" s="52"/>
      <c r="M25" s="52"/>
    </row>
    <row r="26" spans="1:13" s="26" customFormat="1" ht="13.5">
      <c r="A26" s="64"/>
      <c r="B26" s="49" t="s">
        <v>51</v>
      </c>
      <c r="C26" s="50"/>
      <c r="D26" s="50" t="s">
        <v>52</v>
      </c>
      <c r="E26" s="50">
        <v>0.119</v>
      </c>
      <c r="F26" s="51">
        <f>F25*E26</f>
        <v>267.036</v>
      </c>
      <c r="G26" s="52"/>
      <c r="H26" s="52"/>
      <c r="I26" s="52"/>
      <c r="J26" s="52"/>
      <c r="K26" s="52"/>
      <c r="L26" s="52"/>
      <c r="M26" s="52"/>
    </row>
    <row r="27" spans="1:13" s="26" customFormat="1" ht="13.5">
      <c r="A27" s="64"/>
      <c r="B27" s="49" t="s">
        <v>53</v>
      </c>
      <c r="C27" s="50"/>
      <c r="D27" s="50" t="s">
        <v>54</v>
      </c>
      <c r="E27" s="50">
        <v>0.0675</v>
      </c>
      <c r="F27" s="72">
        <f>E27*F25</f>
        <v>151.47</v>
      </c>
      <c r="G27" s="52"/>
      <c r="H27" s="52"/>
      <c r="I27" s="52"/>
      <c r="J27" s="52"/>
      <c r="K27" s="52"/>
      <c r="L27" s="52"/>
      <c r="M27" s="52"/>
    </row>
    <row r="28" spans="1:13" s="26" customFormat="1" ht="13.5">
      <c r="A28" s="64"/>
      <c r="B28" s="50" t="s">
        <v>61</v>
      </c>
      <c r="C28" s="73"/>
      <c r="D28" s="50"/>
      <c r="E28" s="50"/>
      <c r="F28" s="51"/>
      <c r="G28" s="52"/>
      <c r="H28" s="52"/>
      <c r="I28" s="52"/>
      <c r="J28" s="52"/>
      <c r="K28" s="52"/>
      <c r="L28" s="52"/>
      <c r="M28" s="52"/>
    </row>
    <row r="29" spans="1:13" s="26" customFormat="1" ht="24">
      <c r="A29" s="64"/>
      <c r="B29" s="74" t="s">
        <v>105</v>
      </c>
      <c r="C29" s="75" t="s">
        <v>72</v>
      </c>
      <c r="D29" s="76" t="s">
        <v>73</v>
      </c>
      <c r="E29" s="76">
        <v>1.01</v>
      </c>
      <c r="F29" s="77">
        <f>E29*F25</f>
        <v>2266.44</v>
      </c>
      <c r="G29" s="78"/>
      <c r="H29" s="52"/>
      <c r="I29" s="52"/>
      <c r="J29" s="52"/>
      <c r="K29" s="52"/>
      <c r="L29" s="52"/>
      <c r="M29" s="52"/>
    </row>
    <row r="30" spans="1:13" s="26" customFormat="1" ht="13.5">
      <c r="A30" s="64"/>
      <c r="B30" s="49" t="s">
        <v>59</v>
      </c>
      <c r="C30" s="73"/>
      <c r="D30" s="50" t="s">
        <v>54</v>
      </c>
      <c r="E30" s="50">
        <v>0.00216</v>
      </c>
      <c r="F30" s="72">
        <f>E30*F25</f>
        <v>4.84704</v>
      </c>
      <c r="G30" s="52"/>
      <c r="H30" s="52"/>
      <c r="I30" s="52"/>
      <c r="J30" s="52"/>
      <c r="K30" s="52"/>
      <c r="L30" s="52"/>
      <c r="M30" s="52"/>
    </row>
    <row r="31" spans="1:13" s="26" customFormat="1" ht="25.5">
      <c r="A31" s="64">
        <v>7</v>
      </c>
      <c r="B31" s="121" t="s">
        <v>114</v>
      </c>
      <c r="C31" s="122" t="s">
        <v>111</v>
      </c>
      <c r="D31" s="123" t="s">
        <v>57</v>
      </c>
      <c r="E31" s="123"/>
      <c r="F31" s="124">
        <v>18</v>
      </c>
      <c r="G31" s="48"/>
      <c r="H31" s="52"/>
      <c r="I31" s="48"/>
      <c r="J31" s="52"/>
      <c r="K31" s="48"/>
      <c r="L31" s="52"/>
      <c r="M31" s="52"/>
    </row>
    <row r="32" spans="1:13" s="26" customFormat="1" ht="13.5">
      <c r="A32" s="64"/>
      <c r="B32" s="49" t="s">
        <v>51</v>
      </c>
      <c r="C32" s="125"/>
      <c r="D32" s="98" t="s">
        <v>52</v>
      </c>
      <c r="E32" s="125">
        <f>3.89/10</f>
        <v>0.389</v>
      </c>
      <c r="F32" s="126">
        <f>F31*E32</f>
        <v>7.002000000000001</v>
      </c>
      <c r="G32" s="52"/>
      <c r="H32" s="52"/>
      <c r="I32" s="52"/>
      <c r="J32" s="52"/>
      <c r="K32" s="52"/>
      <c r="L32" s="52"/>
      <c r="M32" s="52"/>
    </row>
    <row r="33" spans="1:13" s="26" customFormat="1" ht="13.5">
      <c r="A33" s="64"/>
      <c r="B33" s="127" t="s">
        <v>115</v>
      </c>
      <c r="C33" s="128" t="s">
        <v>112</v>
      </c>
      <c r="D33" s="125" t="s">
        <v>57</v>
      </c>
      <c r="E33" s="125">
        <v>1</v>
      </c>
      <c r="F33" s="126">
        <f>E33*F31</f>
        <v>18</v>
      </c>
      <c r="G33" s="52"/>
      <c r="H33" s="52"/>
      <c r="I33" s="52"/>
      <c r="J33" s="52"/>
      <c r="K33" s="52"/>
      <c r="L33" s="52"/>
      <c r="M33" s="52"/>
    </row>
    <row r="34" spans="1:13" s="26" customFormat="1" ht="13.5">
      <c r="A34" s="64"/>
      <c r="B34" s="129" t="s">
        <v>59</v>
      </c>
      <c r="C34" s="130"/>
      <c r="D34" s="125" t="s">
        <v>54</v>
      </c>
      <c r="E34" s="125">
        <f>0.24/10</f>
        <v>0.024</v>
      </c>
      <c r="F34" s="126">
        <f>E34*F31</f>
        <v>0.432</v>
      </c>
      <c r="G34" s="52"/>
      <c r="H34" s="52"/>
      <c r="I34" s="52"/>
      <c r="J34" s="52"/>
      <c r="K34" s="52"/>
      <c r="L34" s="52"/>
      <c r="M34" s="52"/>
    </row>
    <row r="35" spans="1:13" s="26" customFormat="1" ht="25.5">
      <c r="A35" s="64">
        <v>7</v>
      </c>
      <c r="B35" s="121" t="s">
        <v>117</v>
      </c>
      <c r="C35" s="122" t="s">
        <v>111</v>
      </c>
      <c r="D35" s="123" t="s">
        <v>57</v>
      </c>
      <c r="E35" s="123"/>
      <c r="F35" s="124">
        <v>6</v>
      </c>
      <c r="G35" s="48"/>
      <c r="H35" s="52"/>
      <c r="I35" s="48"/>
      <c r="J35" s="52"/>
      <c r="K35" s="48"/>
      <c r="L35" s="52"/>
      <c r="M35" s="52"/>
    </row>
    <row r="36" spans="1:13" s="26" customFormat="1" ht="13.5">
      <c r="A36" s="64"/>
      <c r="B36" s="49" t="s">
        <v>51</v>
      </c>
      <c r="C36" s="125"/>
      <c r="D36" s="98" t="s">
        <v>52</v>
      </c>
      <c r="E36" s="125">
        <f>3.89/10</f>
        <v>0.389</v>
      </c>
      <c r="F36" s="126">
        <f>F35*E36</f>
        <v>2.334</v>
      </c>
      <c r="G36" s="52"/>
      <c r="H36" s="52"/>
      <c r="I36" s="52"/>
      <c r="J36" s="52"/>
      <c r="K36" s="52"/>
      <c r="L36" s="52"/>
      <c r="M36" s="52"/>
    </row>
    <row r="37" spans="1:13" s="26" customFormat="1" ht="13.5">
      <c r="A37" s="64"/>
      <c r="B37" s="127" t="s">
        <v>115</v>
      </c>
      <c r="C37" s="128" t="s">
        <v>112</v>
      </c>
      <c r="D37" s="125" t="s">
        <v>57</v>
      </c>
      <c r="E37" s="125">
        <v>1</v>
      </c>
      <c r="F37" s="126">
        <f>E37*F35</f>
        <v>6</v>
      </c>
      <c r="G37" s="52"/>
      <c r="H37" s="52"/>
      <c r="I37" s="52"/>
      <c r="J37" s="52"/>
      <c r="K37" s="52"/>
      <c r="L37" s="52"/>
      <c r="M37" s="52"/>
    </row>
    <row r="38" spans="1:13" s="26" customFormat="1" ht="13.5">
      <c r="A38" s="64"/>
      <c r="B38" s="129" t="s">
        <v>59</v>
      </c>
      <c r="C38" s="130"/>
      <c r="D38" s="125" t="s">
        <v>54</v>
      </c>
      <c r="E38" s="125">
        <f>0.24/10</f>
        <v>0.024</v>
      </c>
      <c r="F38" s="126">
        <f>E38*F35</f>
        <v>0.14400000000000002</v>
      </c>
      <c r="G38" s="52"/>
      <c r="H38" s="52"/>
      <c r="I38" s="52"/>
      <c r="J38" s="52"/>
      <c r="K38" s="52"/>
      <c r="L38" s="52"/>
      <c r="M38" s="52"/>
    </row>
    <row r="39" spans="1:13" s="26" customFormat="1" ht="25.5">
      <c r="A39" s="64">
        <v>8</v>
      </c>
      <c r="B39" s="121" t="s">
        <v>116</v>
      </c>
      <c r="C39" s="122" t="s">
        <v>111</v>
      </c>
      <c r="D39" s="123" t="s">
        <v>57</v>
      </c>
      <c r="E39" s="123"/>
      <c r="F39" s="124">
        <v>4</v>
      </c>
      <c r="G39" s="48"/>
      <c r="H39" s="52"/>
      <c r="I39" s="48"/>
      <c r="J39" s="52"/>
      <c r="K39" s="48"/>
      <c r="L39" s="52"/>
      <c r="M39" s="52"/>
    </row>
    <row r="40" spans="1:13" s="26" customFormat="1" ht="13.5">
      <c r="A40" s="64"/>
      <c r="B40" s="49" t="s">
        <v>51</v>
      </c>
      <c r="C40" s="125"/>
      <c r="D40" s="98" t="s">
        <v>52</v>
      </c>
      <c r="E40" s="125">
        <f>3.89/10</f>
        <v>0.389</v>
      </c>
      <c r="F40" s="126">
        <f>F39*E40</f>
        <v>1.556</v>
      </c>
      <c r="G40" s="52"/>
      <c r="H40" s="52"/>
      <c r="I40" s="52"/>
      <c r="J40" s="52"/>
      <c r="K40" s="52"/>
      <c r="L40" s="52"/>
      <c r="M40" s="52"/>
    </row>
    <row r="41" spans="1:13" s="26" customFormat="1" ht="13.5">
      <c r="A41" s="64"/>
      <c r="B41" s="129" t="s">
        <v>59</v>
      </c>
      <c r="C41" s="130"/>
      <c r="D41" s="125" t="s">
        <v>54</v>
      </c>
      <c r="E41" s="125">
        <f>0.24/10</f>
        <v>0.024</v>
      </c>
      <c r="F41" s="126">
        <f>E41*F39</f>
        <v>0.096</v>
      </c>
      <c r="G41" s="52"/>
      <c r="H41" s="52"/>
      <c r="I41" s="52"/>
      <c r="J41" s="52"/>
      <c r="K41" s="52"/>
      <c r="L41" s="52"/>
      <c r="M41" s="52"/>
    </row>
    <row r="42" spans="1:13" s="26" customFormat="1" ht="25.5">
      <c r="A42" s="64">
        <v>9</v>
      </c>
      <c r="B42" s="121" t="s">
        <v>113</v>
      </c>
      <c r="C42" s="122" t="s">
        <v>111</v>
      </c>
      <c r="D42" s="123" t="s">
        <v>57</v>
      </c>
      <c r="E42" s="123"/>
      <c r="F42" s="124">
        <v>16</v>
      </c>
      <c r="G42" s="48"/>
      <c r="H42" s="52"/>
      <c r="I42" s="48"/>
      <c r="J42" s="52"/>
      <c r="K42" s="48"/>
      <c r="L42" s="52"/>
      <c r="M42" s="52"/>
    </row>
    <row r="43" spans="1:13" s="26" customFormat="1" ht="13.5">
      <c r="A43" s="64"/>
      <c r="B43" s="49" t="s">
        <v>51</v>
      </c>
      <c r="C43" s="125"/>
      <c r="D43" s="98" t="s">
        <v>52</v>
      </c>
      <c r="E43" s="125">
        <f>3.89/10</f>
        <v>0.389</v>
      </c>
      <c r="F43" s="126">
        <f>F42*E43</f>
        <v>6.224</v>
      </c>
      <c r="G43" s="52"/>
      <c r="H43" s="52"/>
      <c r="I43" s="52"/>
      <c r="J43" s="52"/>
      <c r="K43" s="52"/>
      <c r="L43" s="52"/>
      <c r="M43" s="52"/>
    </row>
    <row r="44" spans="1:13" s="26" customFormat="1" ht="13.5">
      <c r="A44" s="64"/>
      <c r="B44" s="129" t="s">
        <v>59</v>
      </c>
      <c r="C44" s="130"/>
      <c r="D44" s="125" t="s">
        <v>54</v>
      </c>
      <c r="E44" s="125">
        <f>0.24/10</f>
        <v>0.024</v>
      </c>
      <c r="F44" s="126">
        <f>E44*F42</f>
        <v>0.384</v>
      </c>
      <c r="G44" s="52"/>
      <c r="H44" s="52"/>
      <c r="I44" s="52"/>
      <c r="J44" s="52"/>
      <c r="K44" s="52"/>
      <c r="L44" s="52"/>
      <c r="M44" s="52"/>
    </row>
    <row r="45" spans="1:13" s="26" customFormat="1" ht="13.5">
      <c r="A45" s="79">
        <v>10</v>
      </c>
      <c r="B45" s="80" t="s">
        <v>41</v>
      </c>
      <c r="C45" s="55" t="s">
        <v>38</v>
      </c>
      <c r="D45" s="56" t="s">
        <v>21</v>
      </c>
      <c r="E45" s="57"/>
      <c r="F45" s="58">
        <v>175</v>
      </c>
      <c r="G45" s="56"/>
      <c r="H45" s="52"/>
      <c r="I45" s="56"/>
      <c r="J45" s="52"/>
      <c r="K45" s="56"/>
      <c r="L45" s="52"/>
      <c r="M45" s="52"/>
    </row>
    <row r="46" spans="1:13" s="26" customFormat="1" ht="13.5">
      <c r="A46" s="79"/>
      <c r="B46" s="20" t="s">
        <v>15</v>
      </c>
      <c r="C46" s="106"/>
      <c r="D46" s="61" t="s">
        <v>16</v>
      </c>
      <c r="E46" s="61">
        <v>0.426</v>
      </c>
      <c r="F46" s="62">
        <f>F45*E46</f>
        <v>74.55</v>
      </c>
      <c r="G46" s="61"/>
      <c r="H46" s="52"/>
      <c r="I46" s="61"/>
      <c r="J46" s="52"/>
      <c r="K46" s="61"/>
      <c r="L46" s="52"/>
      <c r="M46" s="52"/>
    </row>
    <row r="47" spans="1:13" s="26" customFormat="1" ht="13.5">
      <c r="A47" s="79"/>
      <c r="B47" s="20" t="s">
        <v>22</v>
      </c>
      <c r="C47" s="106"/>
      <c r="D47" s="17" t="s">
        <v>23</v>
      </c>
      <c r="E47" s="61">
        <v>0.0411</v>
      </c>
      <c r="F47" s="63">
        <f>E47*F45</f>
        <v>7.1925</v>
      </c>
      <c r="G47" s="61"/>
      <c r="H47" s="52"/>
      <c r="I47" s="61"/>
      <c r="J47" s="52"/>
      <c r="K47" s="61"/>
      <c r="L47" s="52"/>
      <c r="M47" s="52"/>
    </row>
    <row r="48" spans="1:13" s="26" customFormat="1" ht="13.5">
      <c r="A48" s="79"/>
      <c r="B48" s="17" t="s">
        <v>20</v>
      </c>
      <c r="C48" s="81"/>
      <c r="D48" s="17"/>
      <c r="E48" s="17"/>
      <c r="F48" s="82"/>
      <c r="G48" s="17"/>
      <c r="H48" s="52"/>
      <c r="I48" s="61"/>
      <c r="J48" s="52"/>
      <c r="K48" s="17"/>
      <c r="L48" s="52"/>
      <c r="M48" s="52"/>
    </row>
    <row r="49" spans="1:13" s="26" customFormat="1" ht="13.5">
      <c r="A49" s="79"/>
      <c r="B49" s="83" t="s">
        <v>42</v>
      </c>
      <c r="C49" s="81" t="s">
        <v>95</v>
      </c>
      <c r="D49" s="17" t="s">
        <v>21</v>
      </c>
      <c r="E49" s="17">
        <v>0.998</v>
      </c>
      <c r="F49" s="82">
        <f>E49*F45</f>
        <v>174.65</v>
      </c>
      <c r="G49" s="82"/>
      <c r="H49" s="52"/>
      <c r="I49" s="61"/>
      <c r="J49" s="52"/>
      <c r="K49" s="17"/>
      <c r="L49" s="52"/>
      <c r="M49" s="52"/>
    </row>
    <row r="50" spans="1:13" s="26" customFormat="1" ht="40.5">
      <c r="A50" s="79">
        <v>11</v>
      </c>
      <c r="B50" s="80" t="s">
        <v>106</v>
      </c>
      <c r="C50" s="55" t="s">
        <v>38</v>
      </c>
      <c r="D50" s="56" t="s">
        <v>21</v>
      </c>
      <c r="E50" s="57"/>
      <c r="F50" s="131">
        <v>41</v>
      </c>
      <c r="G50" s="56"/>
      <c r="H50" s="52"/>
      <c r="I50" s="56"/>
      <c r="J50" s="52"/>
      <c r="K50" s="56"/>
      <c r="L50" s="52"/>
      <c r="M50" s="52"/>
    </row>
    <row r="51" spans="1:13" s="26" customFormat="1" ht="13.5">
      <c r="A51" s="79"/>
      <c r="B51" s="20" t="s">
        <v>15</v>
      </c>
      <c r="C51" s="106"/>
      <c r="D51" s="61" t="s">
        <v>16</v>
      </c>
      <c r="E51" s="61">
        <v>0.426</v>
      </c>
      <c r="F51" s="62">
        <f>F50*E51</f>
        <v>17.466</v>
      </c>
      <c r="G51" s="61"/>
      <c r="H51" s="52"/>
      <c r="I51" s="61"/>
      <c r="J51" s="52"/>
      <c r="K51" s="61"/>
      <c r="L51" s="52"/>
      <c r="M51" s="52"/>
    </row>
    <row r="52" spans="1:13" s="26" customFormat="1" ht="13.5">
      <c r="A52" s="79"/>
      <c r="B52" s="20" t="s">
        <v>22</v>
      </c>
      <c r="C52" s="106"/>
      <c r="D52" s="17" t="s">
        <v>23</v>
      </c>
      <c r="E52" s="61">
        <v>0.0411</v>
      </c>
      <c r="F52" s="63">
        <f>E52*F50</f>
        <v>1.6850999999999998</v>
      </c>
      <c r="G52" s="61"/>
      <c r="H52" s="52"/>
      <c r="I52" s="61"/>
      <c r="J52" s="52"/>
      <c r="K52" s="61"/>
      <c r="L52" s="52"/>
      <c r="M52" s="52"/>
    </row>
    <row r="53" spans="1:13" s="26" customFormat="1" ht="13.5">
      <c r="A53" s="79"/>
      <c r="B53" s="17" t="s">
        <v>20</v>
      </c>
      <c r="C53" s="81"/>
      <c r="D53" s="17"/>
      <c r="E53" s="17"/>
      <c r="F53" s="82"/>
      <c r="G53" s="17"/>
      <c r="H53" s="52"/>
      <c r="I53" s="61"/>
      <c r="J53" s="52"/>
      <c r="K53" s="17"/>
      <c r="L53" s="52"/>
      <c r="M53" s="52"/>
    </row>
    <row r="54" spans="1:13" s="26" customFormat="1" ht="13.5">
      <c r="A54" s="79"/>
      <c r="B54" s="83" t="s">
        <v>42</v>
      </c>
      <c r="C54" s="81" t="s">
        <v>95</v>
      </c>
      <c r="D54" s="17" t="s">
        <v>21</v>
      </c>
      <c r="E54" s="17">
        <v>0.998</v>
      </c>
      <c r="F54" s="82">
        <f>E54*F50</f>
        <v>40.918</v>
      </c>
      <c r="G54" s="82"/>
      <c r="H54" s="52"/>
      <c r="I54" s="61"/>
      <c r="J54" s="52"/>
      <c r="K54" s="17"/>
      <c r="L54" s="52"/>
      <c r="M54" s="52"/>
    </row>
    <row r="55" spans="1:13" s="26" customFormat="1" ht="13.5">
      <c r="A55" s="79"/>
      <c r="B55" s="20" t="s">
        <v>24</v>
      </c>
      <c r="C55" s="81"/>
      <c r="D55" s="17" t="s">
        <v>23</v>
      </c>
      <c r="E55" s="17">
        <v>0.0618</v>
      </c>
      <c r="F55" s="82">
        <f>F50*E55</f>
        <v>2.5338</v>
      </c>
      <c r="G55" s="17"/>
      <c r="H55" s="52"/>
      <c r="I55" s="61"/>
      <c r="J55" s="52"/>
      <c r="K55" s="17"/>
      <c r="L55" s="52"/>
      <c r="M55" s="52"/>
    </row>
    <row r="56" spans="1:13" s="26" customFormat="1" ht="38.25">
      <c r="A56" s="79">
        <v>12</v>
      </c>
      <c r="B56" s="84" t="s">
        <v>107</v>
      </c>
      <c r="C56" s="85" t="s">
        <v>77</v>
      </c>
      <c r="D56" s="46" t="s">
        <v>81</v>
      </c>
      <c r="E56" s="46"/>
      <c r="F56" s="86">
        <v>0.022</v>
      </c>
      <c r="G56" s="48"/>
      <c r="H56" s="52"/>
      <c r="I56" s="48"/>
      <c r="J56" s="52"/>
      <c r="K56" s="48"/>
      <c r="L56" s="52"/>
      <c r="M56" s="52"/>
    </row>
    <row r="57" spans="1:13" s="26" customFormat="1" ht="13.5">
      <c r="A57" s="79"/>
      <c r="B57" s="49" t="s">
        <v>51</v>
      </c>
      <c r="C57" s="87"/>
      <c r="D57" s="50" t="s">
        <v>52</v>
      </c>
      <c r="E57" s="50">
        <v>99</v>
      </c>
      <c r="F57" s="51">
        <f>F56*E57</f>
        <v>2.178</v>
      </c>
      <c r="G57" s="52"/>
      <c r="H57" s="52"/>
      <c r="I57" s="52"/>
      <c r="J57" s="52"/>
      <c r="K57" s="52"/>
      <c r="L57" s="52"/>
      <c r="M57" s="52"/>
    </row>
    <row r="58" spans="1:13" s="26" customFormat="1" ht="13.5">
      <c r="A58" s="79"/>
      <c r="B58" s="49" t="s">
        <v>53</v>
      </c>
      <c r="C58" s="87"/>
      <c r="D58" s="50" t="s">
        <v>54</v>
      </c>
      <c r="E58" s="50">
        <v>34</v>
      </c>
      <c r="F58" s="72">
        <f>E58*F56</f>
        <v>0.748</v>
      </c>
      <c r="G58" s="52"/>
      <c r="H58" s="52"/>
      <c r="I58" s="52"/>
      <c r="J58" s="52"/>
      <c r="K58" s="52"/>
      <c r="L58" s="52"/>
      <c r="M58" s="52"/>
    </row>
    <row r="59" spans="1:13" s="26" customFormat="1" ht="13.5">
      <c r="A59" s="79"/>
      <c r="B59" s="50" t="s">
        <v>55</v>
      </c>
      <c r="C59" s="87"/>
      <c r="D59" s="50"/>
      <c r="E59" s="50"/>
      <c r="F59" s="51"/>
      <c r="G59" s="52"/>
      <c r="H59" s="52"/>
      <c r="I59" s="52"/>
      <c r="J59" s="52"/>
      <c r="K59" s="52"/>
      <c r="L59" s="52"/>
      <c r="M59" s="52"/>
    </row>
    <row r="60" spans="1:13" s="26" customFormat="1" ht="25.5">
      <c r="A60" s="79"/>
      <c r="B60" s="88" t="s">
        <v>74</v>
      </c>
      <c r="C60" s="50" t="s">
        <v>78</v>
      </c>
      <c r="D60" s="50" t="s">
        <v>35</v>
      </c>
      <c r="E60" s="50">
        <v>102</v>
      </c>
      <c r="F60" s="132">
        <f>F56*E60</f>
        <v>2.2439999999999998</v>
      </c>
      <c r="G60" s="52"/>
      <c r="H60" s="52"/>
      <c r="I60" s="52"/>
      <c r="J60" s="52"/>
      <c r="K60" s="52"/>
      <c r="L60" s="52"/>
      <c r="M60" s="52"/>
    </row>
    <row r="61" spans="1:13" s="26" customFormat="1" ht="13.5">
      <c r="A61" s="79"/>
      <c r="B61" s="88" t="s">
        <v>75</v>
      </c>
      <c r="C61" s="50" t="s">
        <v>79</v>
      </c>
      <c r="D61" s="50" t="s">
        <v>82</v>
      </c>
      <c r="E61" s="50">
        <v>7.54</v>
      </c>
      <c r="F61" s="89">
        <f>F56*E61</f>
        <v>0.16588</v>
      </c>
      <c r="G61" s="52"/>
      <c r="H61" s="52"/>
      <c r="I61" s="52"/>
      <c r="J61" s="52"/>
      <c r="K61" s="52"/>
      <c r="L61" s="52"/>
      <c r="M61" s="52"/>
    </row>
    <row r="62" spans="1:13" s="26" customFormat="1" ht="13.5">
      <c r="A62" s="79"/>
      <c r="B62" s="88" t="s">
        <v>76</v>
      </c>
      <c r="C62" s="50" t="s">
        <v>80</v>
      </c>
      <c r="D62" s="50" t="s">
        <v>35</v>
      </c>
      <c r="E62" s="50">
        <v>0.08</v>
      </c>
      <c r="F62" s="89">
        <f>F56*E62</f>
        <v>0.0017599999999999998</v>
      </c>
      <c r="G62" s="52"/>
      <c r="H62" s="52"/>
      <c r="I62" s="52"/>
      <c r="J62" s="52"/>
      <c r="K62" s="52"/>
      <c r="L62" s="52"/>
      <c r="M62" s="52"/>
    </row>
    <row r="63" spans="1:13" s="26" customFormat="1" ht="13.5">
      <c r="A63" s="79"/>
      <c r="B63" s="49" t="s">
        <v>59</v>
      </c>
      <c r="C63" s="87"/>
      <c r="D63" s="50" t="s">
        <v>54</v>
      </c>
      <c r="E63" s="90">
        <v>16</v>
      </c>
      <c r="F63" s="51">
        <f>E63*F56</f>
        <v>0.352</v>
      </c>
      <c r="G63" s="52"/>
      <c r="H63" s="52"/>
      <c r="I63" s="52"/>
      <c r="J63" s="52"/>
      <c r="K63" s="52"/>
      <c r="L63" s="52"/>
      <c r="M63" s="52"/>
    </row>
    <row r="64" spans="1:13" s="26" customFormat="1" ht="40.5">
      <c r="A64" s="79">
        <v>13</v>
      </c>
      <c r="B64" s="80" t="s">
        <v>83</v>
      </c>
      <c r="C64" s="55" t="s">
        <v>38</v>
      </c>
      <c r="D64" s="56" t="s">
        <v>21</v>
      </c>
      <c r="E64" s="57"/>
      <c r="F64" s="58">
        <v>40</v>
      </c>
      <c r="G64" s="56"/>
      <c r="H64" s="52"/>
      <c r="I64" s="56"/>
      <c r="J64" s="52"/>
      <c r="K64" s="56"/>
      <c r="L64" s="52"/>
      <c r="M64" s="52"/>
    </row>
    <row r="65" spans="1:13" s="26" customFormat="1" ht="13.5">
      <c r="A65" s="79"/>
      <c r="B65" s="20" t="s">
        <v>15</v>
      </c>
      <c r="C65" s="106"/>
      <c r="D65" s="61" t="s">
        <v>16</v>
      </c>
      <c r="E65" s="61">
        <v>0.426</v>
      </c>
      <c r="F65" s="62">
        <f>F64*E65</f>
        <v>17.04</v>
      </c>
      <c r="G65" s="61"/>
      <c r="H65" s="52"/>
      <c r="I65" s="61"/>
      <c r="J65" s="52"/>
      <c r="K65" s="61"/>
      <c r="L65" s="52"/>
      <c r="M65" s="52"/>
    </row>
    <row r="66" spans="1:13" s="26" customFormat="1" ht="13.5">
      <c r="A66" s="79"/>
      <c r="B66" s="20" t="s">
        <v>22</v>
      </c>
      <c r="C66" s="106"/>
      <c r="D66" s="17" t="s">
        <v>23</v>
      </c>
      <c r="E66" s="61">
        <v>0.0411</v>
      </c>
      <c r="F66" s="63">
        <f>E66*F64</f>
        <v>1.644</v>
      </c>
      <c r="G66" s="61"/>
      <c r="H66" s="52"/>
      <c r="I66" s="61"/>
      <c r="J66" s="52"/>
      <c r="K66" s="61"/>
      <c r="L66" s="52"/>
      <c r="M66" s="52"/>
    </row>
    <row r="67" spans="1:13" s="26" customFormat="1" ht="13.5">
      <c r="A67" s="79"/>
      <c r="B67" s="17" t="s">
        <v>20</v>
      </c>
      <c r="C67" s="81"/>
      <c r="D67" s="17"/>
      <c r="E67" s="17"/>
      <c r="F67" s="82"/>
      <c r="G67" s="17"/>
      <c r="H67" s="52"/>
      <c r="I67" s="61"/>
      <c r="J67" s="52"/>
      <c r="K67" s="17"/>
      <c r="L67" s="52"/>
      <c r="M67" s="52"/>
    </row>
    <row r="68" spans="1:13" s="26" customFormat="1" ht="13.5">
      <c r="A68" s="79"/>
      <c r="B68" s="83" t="s">
        <v>40</v>
      </c>
      <c r="C68" s="81" t="s">
        <v>96</v>
      </c>
      <c r="D68" s="17" t="s">
        <v>21</v>
      </c>
      <c r="E68" s="17">
        <v>0.998</v>
      </c>
      <c r="F68" s="82">
        <f>E68*F64</f>
        <v>39.92</v>
      </c>
      <c r="G68" s="82"/>
      <c r="H68" s="52"/>
      <c r="I68" s="61"/>
      <c r="J68" s="52"/>
      <c r="K68" s="17"/>
      <c r="L68" s="52"/>
      <c r="M68" s="52"/>
    </row>
    <row r="69" spans="1:13" s="26" customFormat="1" ht="13.5">
      <c r="A69" s="79"/>
      <c r="B69" s="20" t="s">
        <v>24</v>
      </c>
      <c r="C69" s="81"/>
      <c r="D69" s="17" t="s">
        <v>23</v>
      </c>
      <c r="E69" s="17">
        <v>0.0618</v>
      </c>
      <c r="F69" s="82">
        <f>E69*F64</f>
        <v>2.472</v>
      </c>
      <c r="G69" s="17"/>
      <c r="H69" s="52"/>
      <c r="I69" s="61"/>
      <c r="J69" s="52"/>
      <c r="K69" s="17"/>
      <c r="L69" s="52"/>
      <c r="M69" s="52"/>
    </row>
    <row r="70" spans="1:13" s="26" customFormat="1" ht="27">
      <c r="A70" s="53">
        <v>14</v>
      </c>
      <c r="B70" s="54" t="s">
        <v>36</v>
      </c>
      <c r="C70" s="55" t="s">
        <v>33</v>
      </c>
      <c r="D70" s="56" t="s">
        <v>14</v>
      </c>
      <c r="E70" s="57"/>
      <c r="F70" s="58">
        <v>620</v>
      </c>
      <c r="G70" s="56"/>
      <c r="H70" s="52"/>
      <c r="I70" s="56"/>
      <c r="J70" s="52"/>
      <c r="K70" s="56"/>
      <c r="L70" s="52"/>
      <c r="M70" s="52"/>
    </row>
    <row r="71" spans="1:13" s="26" customFormat="1" ht="13.5">
      <c r="A71" s="60"/>
      <c r="B71" s="20" t="s">
        <v>15</v>
      </c>
      <c r="C71" s="106"/>
      <c r="D71" s="61" t="s">
        <v>16</v>
      </c>
      <c r="E71" s="61">
        <v>1.21</v>
      </c>
      <c r="F71" s="62">
        <f>F70*E71</f>
        <v>750.1999999999999</v>
      </c>
      <c r="G71" s="61"/>
      <c r="H71" s="52"/>
      <c r="I71" s="61"/>
      <c r="J71" s="52"/>
      <c r="K71" s="61"/>
      <c r="L71" s="52"/>
      <c r="M71" s="52"/>
    </row>
    <row r="72" spans="1:13" s="26" customFormat="1" ht="27">
      <c r="A72" s="53">
        <v>15</v>
      </c>
      <c r="B72" s="54" t="s">
        <v>43</v>
      </c>
      <c r="C72" s="91" t="s">
        <v>44</v>
      </c>
      <c r="D72" s="92" t="s">
        <v>14</v>
      </c>
      <c r="E72" s="92"/>
      <c r="F72" s="58">
        <v>893</v>
      </c>
      <c r="G72" s="66"/>
      <c r="H72" s="52"/>
      <c r="I72" s="66"/>
      <c r="J72" s="52"/>
      <c r="K72" s="66"/>
      <c r="L72" s="52"/>
      <c r="M72" s="52"/>
    </row>
    <row r="73" spans="1:13" s="26" customFormat="1" ht="27">
      <c r="A73" s="93"/>
      <c r="B73" s="18" t="s">
        <v>45</v>
      </c>
      <c r="C73" s="94" t="s">
        <v>97</v>
      </c>
      <c r="D73" s="17" t="s">
        <v>46</v>
      </c>
      <c r="E73" s="61">
        <v>0.00921</v>
      </c>
      <c r="F73" s="95">
        <f>E73*F72</f>
        <v>8.22453</v>
      </c>
      <c r="G73" s="67"/>
      <c r="H73" s="52"/>
      <c r="I73" s="67"/>
      <c r="J73" s="52"/>
      <c r="K73" s="67"/>
      <c r="L73" s="52"/>
      <c r="M73" s="52"/>
    </row>
    <row r="74" spans="1:13" s="26" customFormat="1" ht="38.25">
      <c r="A74" s="79">
        <v>16</v>
      </c>
      <c r="B74" s="96" t="s">
        <v>108</v>
      </c>
      <c r="C74" s="45" t="s">
        <v>49</v>
      </c>
      <c r="D74" s="70" t="s">
        <v>50</v>
      </c>
      <c r="E74" s="70"/>
      <c r="F74" s="97">
        <f>(0.35*1+0.24+0.24)/10*4</f>
        <v>0.33199999999999996</v>
      </c>
      <c r="G74" s="48"/>
      <c r="H74" s="52"/>
      <c r="I74" s="48"/>
      <c r="J74" s="52"/>
      <c r="K74" s="48"/>
      <c r="L74" s="52"/>
      <c r="M74" s="52"/>
    </row>
    <row r="75" spans="1:13" s="26" customFormat="1" ht="13.5">
      <c r="A75" s="79"/>
      <c r="B75" s="49" t="s">
        <v>51</v>
      </c>
      <c r="C75" s="81"/>
      <c r="D75" s="98" t="s">
        <v>52</v>
      </c>
      <c r="E75" s="51">
        <v>106</v>
      </c>
      <c r="F75" s="51">
        <f>F74*E75</f>
        <v>35.19199999999999</v>
      </c>
      <c r="G75" s="52"/>
      <c r="H75" s="52"/>
      <c r="I75" s="52"/>
      <c r="J75" s="52"/>
      <c r="K75" s="52"/>
      <c r="L75" s="52"/>
      <c r="M75" s="52"/>
    </row>
    <row r="76" spans="1:13" s="26" customFormat="1" ht="13.5">
      <c r="A76" s="79"/>
      <c r="B76" s="49" t="s">
        <v>53</v>
      </c>
      <c r="C76" s="81"/>
      <c r="D76" s="50" t="s">
        <v>54</v>
      </c>
      <c r="E76" s="50">
        <v>71.4</v>
      </c>
      <c r="F76" s="51">
        <f>E76*F74</f>
        <v>23.7048</v>
      </c>
      <c r="G76" s="52"/>
      <c r="H76" s="52"/>
      <c r="I76" s="52"/>
      <c r="J76" s="52"/>
      <c r="K76" s="52"/>
      <c r="L76" s="52"/>
      <c r="M76" s="52"/>
    </row>
    <row r="77" spans="1:13" s="26" customFormat="1" ht="13.5">
      <c r="A77" s="79"/>
      <c r="B77" s="50" t="s">
        <v>55</v>
      </c>
      <c r="C77" s="81"/>
      <c r="D77" s="50"/>
      <c r="E77" s="72"/>
      <c r="F77" s="51"/>
      <c r="G77" s="52"/>
      <c r="H77" s="52"/>
      <c r="I77" s="52"/>
      <c r="J77" s="52"/>
      <c r="K77" s="52"/>
      <c r="L77" s="52"/>
      <c r="M77" s="52"/>
    </row>
    <row r="78" spans="1:13" s="26" customFormat="1" ht="13.5">
      <c r="A78" s="79"/>
      <c r="B78" s="88" t="s">
        <v>56</v>
      </c>
      <c r="C78" s="81" t="s">
        <v>99</v>
      </c>
      <c r="D78" s="50" t="s">
        <v>57</v>
      </c>
      <c r="E78" s="51"/>
      <c r="F78" s="51">
        <v>4</v>
      </c>
      <c r="G78" s="52"/>
      <c r="H78" s="52"/>
      <c r="I78" s="52"/>
      <c r="J78" s="52"/>
      <c r="K78" s="52"/>
      <c r="L78" s="52"/>
      <c r="M78" s="52"/>
    </row>
    <row r="79" spans="1:13" s="26" customFormat="1" ht="25.5">
      <c r="A79" s="79"/>
      <c r="B79" s="88" t="s">
        <v>100</v>
      </c>
      <c r="C79" s="81" t="s">
        <v>101</v>
      </c>
      <c r="D79" s="50" t="s">
        <v>57</v>
      </c>
      <c r="E79" s="51"/>
      <c r="F79" s="51">
        <v>4</v>
      </c>
      <c r="G79" s="52"/>
      <c r="H79" s="52"/>
      <c r="I79" s="52"/>
      <c r="J79" s="52"/>
      <c r="K79" s="52"/>
      <c r="L79" s="52"/>
      <c r="M79" s="52"/>
    </row>
    <row r="80" spans="1:13" s="26" customFormat="1" ht="22.5">
      <c r="A80" s="79"/>
      <c r="B80" s="88" t="s">
        <v>58</v>
      </c>
      <c r="C80" s="81" t="s">
        <v>102</v>
      </c>
      <c r="D80" s="50" t="s">
        <v>57</v>
      </c>
      <c r="E80" s="51"/>
      <c r="F80" s="51">
        <v>4</v>
      </c>
      <c r="G80" s="52"/>
      <c r="H80" s="52"/>
      <c r="I80" s="52"/>
      <c r="J80" s="52"/>
      <c r="K80" s="52"/>
      <c r="L80" s="52"/>
      <c r="M80" s="52"/>
    </row>
    <row r="81" spans="1:13" s="26" customFormat="1" ht="13.5">
      <c r="A81" s="79"/>
      <c r="B81" s="49" t="s">
        <v>59</v>
      </c>
      <c r="C81" s="81"/>
      <c r="D81" s="50" t="s">
        <v>54</v>
      </c>
      <c r="E81" s="51">
        <v>66.1</v>
      </c>
      <c r="F81" s="51">
        <f>F74*E81</f>
        <v>21.945199999999996</v>
      </c>
      <c r="G81" s="52"/>
      <c r="H81" s="52"/>
      <c r="I81" s="52"/>
      <c r="J81" s="52"/>
      <c r="K81" s="52"/>
      <c r="L81" s="52"/>
      <c r="M81" s="52"/>
    </row>
    <row r="82" spans="1:13" s="26" customFormat="1" ht="25.5">
      <c r="A82" s="79">
        <v>17</v>
      </c>
      <c r="B82" s="84" t="s">
        <v>60</v>
      </c>
      <c r="C82" s="45" t="s">
        <v>63</v>
      </c>
      <c r="D82" s="46" t="s">
        <v>57</v>
      </c>
      <c r="E82" s="46"/>
      <c r="F82" s="99">
        <v>2</v>
      </c>
      <c r="G82" s="48"/>
      <c r="H82" s="52"/>
      <c r="I82" s="48"/>
      <c r="J82" s="52"/>
      <c r="K82" s="48"/>
      <c r="L82" s="52"/>
      <c r="M82" s="52"/>
    </row>
    <row r="83" spans="1:13" s="26" customFormat="1" ht="13.5">
      <c r="A83" s="79"/>
      <c r="B83" s="49" t="s">
        <v>51</v>
      </c>
      <c r="C83" s="81"/>
      <c r="D83" s="98" t="s">
        <v>52</v>
      </c>
      <c r="E83" s="50">
        <v>2.08</v>
      </c>
      <c r="F83" s="51">
        <f>F82*E83</f>
        <v>4.16</v>
      </c>
      <c r="G83" s="52"/>
      <c r="H83" s="52"/>
      <c r="I83" s="52"/>
      <c r="J83" s="52"/>
      <c r="K83" s="52"/>
      <c r="L83" s="52"/>
      <c r="M83" s="52"/>
    </row>
    <row r="84" spans="1:13" s="26" customFormat="1" ht="13.5">
      <c r="A84" s="79"/>
      <c r="B84" s="49" t="s">
        <v>53</v>
      </c>
      <c r="C84" s="81"/>
      <c r="D84" s="50" t="s">
        <v>54</v>
      </c>
      <c r="E84" s="50">
        <v>0.06</v>
      </c>
      <c r="F84" s="51">
        <f>F82*E84</f>
        <v>0.12</v>
      </c>
      <c r="G84" s="52"/>
      <c r="H84" s="52"/>
      <c r="I84" s="52"/>
      <c r="J84" s="52"/>
      <c r="K84" s="52"/>
      <c r="L84" s="52"/>
      <c r="M84" s="52"/>
    </row>
    <row r="85" spans="1:13" s="26" customFormat="1" ht="13.5">
      <c r="A85" s="79"/>
      <c r="B85" s="50" t="s">
        <v>61</v>
      </c>
      <c r="C85" s="81"/>
      <c r="D85" s="50"/>
      <c r="E85" s="50"/>
      <c r="F85" s="50"/>
      <c r="G85" s="52"/>
      <c r="H85" s="52"/>
      <c r="I85" s="52"/>
      <c r="J85" s="52"/>
      <c r="K85" s="52"/>
      <c r="L85" s="52"/>
      <c r="M85" s="52"/>
    </row>
    <row r="86" spans="1:13" s="26" customFormat="1" ht="13.5">
      <c r="A86" s="79"/>
      <c r="B86" s="49" t="s">
        <v>62</v>
      </c>
      <c r="C86" s="81"/>
      <c r="D86" s="50" t="s">
        <v>57</v>
      </c>
      <c r="E86" s="50">
        <v>1</v>
      </c>
      <c r="F86" s="50">
        <f>F82*E86</f>
        <v>2</v>
      </c>
      <c r="G86" s="52"/>
      <c r="H86" s="52"/>
      <c r="I86" s="52"/>
      <c r="J86" s="52"/>
      <c r="K86" s="52"/>
      <c r="L86" s="52"/>
      <c r="M86" s="52"/>
    </row>
    <row r="87" spans="1:13" s="26" customFormat="1" ht="13.5">
      <c r="A87" s="79"/>
      <c r="B87" s="49" t="s">
        <v>59</v>
      </c>
      <c r="C87" s="81"/>
      <c r="D87" s="50" t="s">
        <v>54</v>
      </c>
      <c r="E87" s="50">
        <v>0.44</v>
      </c>
      <c r="F87" s="50">
        <f>F82*E87</f>
        <v>0.88</v>
      </c>
      <c r="G87" s="52"/>
      <c r="H87" s="52"/>
      <c r="I87" s="52"/>
      <c r="J87" s="52"/>
      <c r="K87" s="52"/>
      <c r="L87" s="52"/>
      <c r="M87" s="52"/>
    </row>
    <row r="88" spans="1:13" s="26" customFormat="1" ht="38.25">
      <c r="A88" s="79">
        <v>18</v>
      </c>
      <c r="B88" s="84" t="s">
        <v>64</v>
      </c>
      <c r="C88" s="45" t="s">
        <v>66</v>
      </c>
      <c r="D88" s="46" t="s">
        <v>57</v>
      </c>
      <c r="E88" s="46"/>
      <c r="F88" s="99">
        <v>2</v>
      </c>
      <c r="G88" s="48"/>
      <c r="H88" s="52"/>
      <c r="I88" s="48"/>
      <c r="J88" s="52"/>
      <c r="K88" s="48"/>
      <c r="L88" s="52"/>
      <c r="M88" s="52"/>
    </row>
    <row r="89" spans="1:13" s="26" customFormat="1" ht="13.5">
      <c r="A89" s="79"/>
      <c r="B89" s="49" t="s">
        <v>51</v>
      </c>
      <c r="C89" s="81"/>
      <c r="D89" s="98" t="s">
        <v>52</v>
      </c>
      <c r="E89" s="50">
        <v>1.01</v>
      </c>
      <c r="F89" s="51">
        <f>F88*E89</f>
        <v>2.02</v>
      </c>
      <c r="G89" s="52"/>
      <c r="H89" s="52"/>
      <c r="I89" s="52"/>
      <c r="J89" s="52"/>
      <c r="K89" s="52"/>
      <c r="L89" s="52"/>
      <c r="M89" s="52"/>
    </row>
    <row r="90" spans="1:13" s="26" customFormat="1" ht="13.5">
      <c r="A90" s="79"/>
      <c r="B90" s="49" t="s">
        <v>53</v>
      </c>
      <c r="C90" s="81"/>
      <c r="D90" s="50" t="s">
        <v>54</v>
      </c>
      <c r="E90" s="50">
        <v>0.02</v>
      </c>
      <c r="F90" s="51">
        <f>F88*E90</f>
        <v>0.04</v>
      </c>
      <c r="G90" s="52"/>
      <c r="H90" s="52"/>
      <c r="I90" s="52"/>
      <c r="J90" s="52"/>
      <c r="K90" s="52"/>
      <c r="L90" s="52"/>
      <c r="M90" s="52"/>
    </row>
    <row r="91" spans="1:13" s="26" customFormat="1" ht="13.5">
      <c r="A91" s="79"/>
      <c r="B91" s="50" t="s">
        <v>61</v>
      </c>
      <c r="C91" s="81"/>
      <c r="D91" s="50"/>
      <c r="E91" s="50"/>
      <c r="F91" s="50"/>
      <c r="G91" s="52"/>
      <c r="H91" s="52"/>
      <c r="I91" s="52"/>
      <c r="J91" s="52"/>
      <c r="K91" s="52"/>
      <c r="L91" s="52"/>
      <c r="M91" s="52"/>
    </row>
    <row r="92" spans="1:13" s="26" customFormat="1" ht="13.5">
      <c r="A92" s="79"/>
      <c r="B92" s="49" t="s">
        <v>65</v>
      </c>
      <c r="C92" s="81"/>
      <c r="D92" s="50" t="s">
        <v>57</v>
      </c>
      <c r="E92" s="50">
        <v>1</v>
      </c>
      <c r="F92" s="50">
        <f>F88*E92</f>
        <v>2</v>
      </c>
      <c r="G92" s="52"/>
      <c r="H92" s="52"/>
      <c r="I92" s="52"/>
      <c r="J92" s="52"/>
      <c r="K92" s="52"/>
      <c r="L92" s="52"/>
      <c r="M92" s="52"/>
    </row>
    <row r="93" spans="1:13" s="26" customFormat="1" ht="13.5">
      <c r="A93" s="79"/>
      <c r="B93" s="49" t="s">
        <v>59</v>
      </c>
      <c r="C93" s="81"/>
      <c r="D93" s="50" t="s">
        <v>54</v>
      </c>
      <c r="E93" s="50">
        <v>0.49</v>
      </c>
      <c r="F93" s="50">
        <f>F88*E93</f>
        <v>0.98</v>
      </c>
      <c r="G93" s="52"/>
      <c r="H93" s="52"/>
      <c r="I93" s="52"/>
      <c r="J93" s="52"/>
      <c r="K93" s="52"/>
      <c r="L93" s="52"/>
      <c r="M93" s="52"/>
    </row>
    <row r="94" spans="1:13" s="26" customFormat="1" ht="13.5">
      <c r="A94" s="79">
        <v>19</v>
      </c>
      <c r="B94" s="84" t="s">
        <v>84</v>
      </c>
      <c r="C94" s="85" t="s">
        <v>86</v>
      </c>
      <c r="D94" s="46" t="s">
        <v>57</v>
      </c>
      <c r="E94" s="46"/>
      <c r="F94" s="47">
        <v>4</v>
      </c>
      <c r="G94" s="48"/>
      <c r="H94" s="52"/>
      <c r="I94" s="48"/>
      <c r="J94" s="52"/>
      <c r="K94" s="48"/>
      <c r="L94" s="52"/>
      <c r="M94" s="52"/>
    </row>
    <row r="95" spans="1:13" s="26" customFormat="1" ht="13.5">
      <c r="A95" s="79"/>
      <c r="B95" s="49" t="s">
        <v>51</v>
      </c>
      <c r="C95" s="50"/>
      <c r="D95" s="98" t="s">
        <v>52</v>
      </c>
      <c r="E95" s="50">
        <v>0.62</v>
      </c>
      <c r="F95" s="51">
        <f>F94*E95</f>
        <v>2.48</v>
      </c>
      <c r="G95" s="52"/>
      <c r="H95" s="52"/>
      <c r="I95" s="52"/>
      <c r="J95" s="52"/>
      <c r="K95" s="52"/>
      <c r="L95" s="52"/>
      <c r="M95" s="52"/>
    </row>
    <row r="96" spans="1:13" s="26" customFormat="1" ht="13.5">
      <c r="A96" s="79"/>
      <c r="B96" s="49" t="s">
        <v>53</v>
      </c>
      <c r="C96" s="50"/>
      <c r="D96" s="50" t="s">
        <v>54</v>
      </c>
      <c r="E96" s="50">
        <v>0.41</v>
      </c>
      <c r="F96" s="72">
        <f>E96*F94</f>
        <v>1.64</v>
      </c>
      <c r="G96" s="52"/>
      <c r="H96" s="52"/>
      <c r="I96" s="52"/>
      <c r="J96" s="52"/>
      <c r="K96" s="52"/>
      <c r="L96" s="52"/>
      <c r="M96" s="52"/>
    </row>
    <row r="97" spans="1:13" s="26" customFormat="1" ht="13.5">
      <c r="A97" s="79"/>
      <c r="B97" s="50" t="s">
        <v>61</v>
      </c>
      <c r="C97" s="73"/>
      <c r="D97" s="50"/>
      <c r="E97" s="50"/>
      <c r="F97" s="51"/>
      <c r="G97" s="52"/>
      <c r="H97" s="52"/>
      <c r="I97" s="52"/>
      <c r="J97" s="52"/>
      <c r="K97" s="52"/>
      <c r="L97" s="52"/>
      <c r="M97" s="52"/>
    </row>
    <row r="98" spans="1:13" s="26" customFormat="1" ht="13.5">
      <c r="A98" s="79"/>
      <c r="B98" s="74" t="s">
        <v>85</v>
      </c>
      <c r="C98" s="100"/>
      <c r="D98" s="76" t="s">
        <v>57</v>
      </c>
      <c r="E98" s="76"/>
      <c r="F98" s="76">
        <v>8</v>
      </c>
      <c r="G98" s="78"/>
      <c r="H98" s="52"/>
      <c r="I98" s="78"/>
      <c r="J98" s="52"/>
      <c r="K98" s="78"/>
      <c r="L98" s="52"/>
      <c r="M98" s="52"/>
    </row>
    <row r="99" spans="1:13" s="26" customFormat="1" ht="13.5">
      <c r="A99" s="79"/>
      <c r="B99" s="49" t="s">
        <v>59</v>
      </c>
      <c r="C99" s="73"/>
      <c r="D99" s="50" t="s">
        <v>54</v>
      </c>
      <c r="E99" s="50">
        <v>0.04</v>
      </c>
      <c r="F99" s="51">
        <f>E99*F94</f>
        <v>0.16</v>
      </c>
      <c r="G99" s="52"/>
      <c r="H99" s="52"/>
      <c r="I99" s="52"/>
      <c r="J99" s="52"/>
      <c r="K99" s="52"/>
      <c r="L99" s="52"/>
      <c r="M99" s="52"/>
    </row>
    <row r="100" spans="1:13" s="26" customFormat="1" ht="25.5">
      <c r="A100" s="79">
        <v>20</v>
      </c>
      <c r="B100" s="84" t="s">
        <v>87</v>
      </c>
      <c r="C100" s="85" t="s">
        <v>89</v>
      </c>
      <c r="D100" s="46" t="s">
        <v>57</v>
      </c>
      <c r="E100" s="46"/>
      <c r="F100" s="47">
        <v>4</v>
      </c>
      <c r="G100" s="48"/>
      <c r="H100" s="52"/>
      <c r="I100" s="48"/>
      <c r="J100" s="52"/>
      <c r="K100" s="48"/>
      <c r="L100" s="52"/>
      <c r="M100" s="52"/>
    </row>
    <row r="101" spans="1:13" s="26" customFormat="1" ht="13.5">
      <c r="A101" s="79"/>
      <c r="B101" s="49" t="s">
        <v>51</v>
      </c>
      <c r="C101" s="50"/>
      <c r="D101" s="98" t="s">
        <v>52</v>
      </c>
      <c r="E101" s="50">
        <v>0.35</v>
      </c>
      <c r="F101" s="51">
        <f>F100*E101</f>
        <v>1.4</v>
      </c>
      <c r="G101" s="52"/>
      <c r="H101" s="52"/>
      <c r="I101" s="52"/>
      <c r="J101" s="52"/>
      <c r="K101" s="52"/>
      <c r="L101" s="52"/>
      <c r="M101" s="52"/>
    </row>
    <row r="102" spans="1:13" s="26" customFormat="1" ht="13.5">
      <c r="A102" s="79"/>
      <c r="B102" s="49" t="s">
        <v>53</v>
      </c>
      <c r="C102" s="50"/>
      <c r="D102" s="50" t="s">
        <v>54</v>
      </c>
      <c r="E102" s="50">
        <v>0.23</v>
      </c>
      <c r="F102" s="72">
        <f>E102*F100</f>
        <v>0.92</v>
      </c>
      <c r="G102" s="52"/>
      <c r="H102" s="52"/>
      <c r="I102" s="52"/>
      <c r="J102" s="52"/>
      <c r="K102" s="52"/>
      <c r="L102" s="52"/>
      <c r="M102" s="52"/>
    </row>
    <row r="103" spans="1:13" s="26" customFormat="1" ht="13.5">
      <c r="A103" s="79"/>
      <c r="B103" s="50" t="s">
        <v>61</v>
      </c>
      <c r="C103" s="73"/>
      <c r="D103" s="50"/>
      <c r="E103" s="50"/>
      <c r="F103" s="51"/>
      <c r="G103" s="52"/>
      <c r="H103" s="52"/>
      <c r="I103" s="52"/>
      <c r="J103" s="52"/>
      <c r="K103" s="52"/>
      <c r="L103" s="52"/>
      <c r="M103" s="52"/>
    </row>
    <row r="104" spans="1:13" s="26" customFormat="1" ht="13.5">
      <c r="A104" s="79"/>
      <c r="B104" s="88" t="s">
        <v>88</v>
      </c>
      <c r="C104" s="73"/>
      <c r="D104" s="50" t="s">
        <v>57</v>
      </c>
      <c r="E104" s="50">
        <v>1</v>
      </c>
      <c r="F104" s="51">
        <f>F100*E104</f>
        <v>4</v>
      </c>
      <c r="G104" s="52"/>
      <c r="H104" s="52"/>
      <c r="I104" s="52"/>
      <c r="J104" s="52"/>
      <c r="K104" s="52"/>
      <c r="L104" s="52"/>
      <c r="M104" s="52"/>
    </row>
    <row r="105" spans="1:13" s="26" customFormat="1" ht="13.5">
      <c r="A105" s="79"/>
      <c r="B105" s="49" t="s">
        <v>59</v>
      </c>
      <c r="C105" s="73"/>
      <c r="D105" s="50" t="s">
        <v>54</v>
      </c>
      <c r="E105" s="50">
        <v>0.01</v>
      </c>
      <c r="F105" s="51">
        <f>E105*F100</f>
        <v>0.04</v>
      </c>
      <c r="G105" s="52"/>
      <c r="H105" s="52"/>
      <c r="I105" s="52"/>
      <c r="J105" s="52"/>
      <c r="K105" s="52"/>
      <c r="L105" s="52"/>
      <c r="M105" s="52"/>
    </row>
    <row r="106" spans="1:13" s="26" customFormat="1" ht="13.5">
      <c r="A106" s="79">
        <v>21</v>
      </c>
      <c r="B106" s="84" t="s">
        <v>90</v>
      </c>
      <c r="C106" s="85" t="s">
        <v>91</v>
      </c>
      <c r="D106" s="46" t="s">
        <v>57</v>
      </c>
      <c r="E106" s="46"/>
      <c r="F106" s="101">
        <v>2</v>
      </c>
      <c r="G106" s="48"/>
      <c r="H106" s="52"/>
      <c r="I106" s="48"/>
      <c r="J106" s="52"/>
      <c r="K106" s="48"/>
      <c r="L106" s="52"/>
      <c r="M106" s="52"/>
    </row>
    <row r="107" spans="1:13" s="26" customFormat="1" ht="13.5">
      <c r="A107" s="79"/>
      <c r="B107" s="49" t="s">
        <v>51</v>
      </c>
      <c r="C107" s="81"/>
      <c r="D107" s="98" t="s">
        <v>52</v>
      </c>
      <c r="E107" s="50">
        <v>0.584</v>
      </c>
      <c r="F107" s="51">
        <f>F106*E107</f>
        <v>1.168</v>
      </c>
      <c r="G107" s="52"/>
      <c r="H107" s="52"/>
      <c r="I107" s="52"/>
      <c r="J107" s="52"/>
      <c r="K107" s="52"/>
      <c r="L107" s="52"/>
      <c r="M107" s="52"/>
    </row>
    <row r="108" spans="1:13" s="26" customFormat="1" ht="13.5">
      <c r="A108" s="79"/>
      <c r="B108" s="49" t="s">
        <v>53</v>
      </c>
      <c r="C108" s="81"/>
      <c r="D108" s="50" t="s">
        <v>54</v>
      </c>
      <c r="E108" s="50">
        <v>0.227</v>
      </c>
      <c r="F108" s="72">
        <f>E108*F106</f>
        <v>0.454</v>
      </c>
      <c r="G108" s="52"/>
      <c r="H108" s="52"/>
      <c r="I108" s="52"/>
      <c r="J108" s="52"/>
      <c r="K108" s="52"/>
      <c r="L108" s="52"/>
      <c r="M108" s="52"/>
    </row>
    <row r="109" spans="1:13" s="26" customFormat="1" ht="13.5">
      <c r="A109" s="79"/>
      <c r="B109" s="50" t="s">
        <v>61</v>
      </c>
      <c r="C109" s="81"/>
      <c r="D109" s="50"/>
      <c r="E109" s="50"/>
      <c r="F109" s="51"/>
      <c r="G109" s="52"/>
      <c r="H109" s="52"/>
      <c r="I109" s="52"/>
      <c r="J109" s="52"/>
      <c r="K109" s="52"/>
      <c r="L109" s="52"/>
      <c r="M109" s="52"/>
    </row>
    <row r="110" spans="1:13" s="26" customFormat="1" ht="25.5">
      <c r="A110" s="79"/>
      <c r="B110" s="102" t="s">
        <v>93</v>
      </c>
      <c r="C110" s="81" t="s">
        <v>103</v>
      </c>
      <c r="D110" s="103" t="s">
        <v>92</v>
      </c>
      <c r="E110" s="50"/>
      <c r="F110" s="104">
        <f>F106</f>
        <v>2</v>
      </c>
      <c r="G110" s="52"/>
      <c r="H110" s="52"/>
      <c r="I110" s="52"/>
      <c r="J110" s="52"/>
      <c r="K110" s="52"/>
      <c r="L110" s="52"/>
      <c r="M110" s="52"/>
    </row>
    <row r="111" spans="1:13" s="26" customFormat="1" ht="13.5">
      <c r="A111" s="79"/>
      <c r="B111" s="49" t="s">
        <v>59</v>
      </c>
      <c r="C111" s="81"/>
      <c r="D111" s="50" t="s">
        <v>54</v>
      </c>
      <c r="E111" s="50">
        <v>0.024</v>
      </c>
      <c r="F111" s="72">
        <f>E111*F106</f>
        <v>0.048</v>
      </c>
      <c r="G111" s="52"/>
      <c r="H111" s="52"/>
      <c r="I111" s="52"/>
      <c r="J111" s="52"/>
      <c r="K111" s="52"/>
      <c r="L111" s="52"/>
      <c r="M111" s="52"/>
    </row>
    <row r="112" spans="1:16" s="39" customFormat="1" ht="13.5">
      <c r="A112" s="6"/>
      <c r="B112" s="34" t="s">
        <v>37</v>
      </c>
      <c r="C112" s="35"/>
      <c r="D112" s="6"/>
      <c r="E112" s="6"/>
      <c r="F112" s="6"/>
      <c r="G112" s="6"/>
      <c r="H112" s="36"/>
      <c r="I112" s="36"/>
      <c r="J112" s="36"/>
      <c r="K112" s="36"/>
      <c r="L112" s="36"/>
      <c r="M112" s="36"/>
      <c r="N112" s="37"/>
      <c r="O112" s="38"/>
      <c r="P112" s="38"/>
    </row>
    <row r="113" spans="1:13" s="19" customFormat="1" ht="13.5">
      <c r="A113" s="6"/>
      <c r="B113" s="20" t="s">
        <v>26</v>
      </c>
      <c r="C113" s="23" t="s">
        <v>118</v>
      </c>
      <c r="D113" s="17"/>
      <c r="E113" s="17"/>
      <c r="F113" s="17"/>
      <c r="G113" s="17"/>
      <c r="H113" s="28"/>
      <c r="I113" s="28"/>
      <c r="J113" s="28"/>
      <c r="K113" s="28"/>
      <c r="L113" s="28"/>
      <c r="M113" s="28"/>
    </row>
    <row r="114" spans="1:13" s="19" customFormat="1" ht="13.5">
      <c r="A114" s="6"/>
      <c r="B114" s="18" t="s">
        <v>11</v>
      </c>
      <c r="C114" s="30"/>
      <c r="D114" s="17"/>
      <c r="E114" s="17"/>
      <c r="F114" s="17"/>
      <c r="G114" s="17"/>
      <c r="H114" s="28"/>
      <c r="I114" s="28"/>
      <c r="J114" s="28"/>
      <c r="K114" s="28"/>
      <c r="L114" s="28"/>
      <c r="M114" s="28"/>
    </row>
    <row r="115" spans="1:13" s="19" customFormat="1" ht="13.5">
      <c r="A115" s="6"/>
      <c r="B115" s="18" t="s">
        <v>27</v>
      </c>
      <c r="C115" s="23" t="s">
        <v>118</v>
      </c>
      <c r="D115" s="17"/>
      <c r="E115" s="17"/>
      <c r="F115" s="17"/>
      <c r="G115" s="17"/>
      <c r="H115" s="28"/>
      <c r="I115" s="28"/>
      <c r="J115" s="28"/>
      <c r="K115" s="28"/>
      <c r="L115" s="28"/>
      <c r="M115" s="28"/>
    </row>
    <row r="116" spans="1:13" s="19" customFormat="1" ht="13.5">
      <c r="A116" s="6"/>
      <c r="B116" s="18" t="s">
        <v>11</v>
      </c>
      <c r="C116" s="23"/>
      <c r="D116" s="17"/>
      <c r="E116" s="17"/>
      <c r="F116" s="17"/>
      <c r="G116" s="17"/>
      <c r="H116" s="28"/>
      <c r="I116" s="28"/>
      <c r="J116" s="28"/>
      <c r="K116" s="28"/>
      <c r="L116" s="28"/>
      <c r="M116" s="28"/>
    </row>
    <row r="117" spans="1:13" s="19" customFormat="1" ht="13.5">
      <c r="A117" s="6"/>
      <c r="B117" s="18" t="s">
        <v>28</v>
      </c>
      <c r="C117" s="23" t="s">
        <v>118</v>
      </c>
      <c r="D117" s="17"/>
      <c r="E117" s="17"/>
      <c r="F117" s="17"/>
      <c r="G117" s="17"/>
      <c r="H117" s="28"/>
      <c r="I117" s="28"/>
      <c r="J117" s="28"/>
      <c r="K117" s="28"/>
      <c r="L117" s="28"/>
      <c r="M117" s="28"/>
    </row>
    <row r="118" spans="1:13" s="19" customFormat="1" ht="13.5">
      <c r="A118" s="6"/>
      <c r="B118" s="18" t="s">
        <v>11</v>
      </c>
      <c r="C118" s="23"/>
      <c r="D118" s="17"/>
      <c r="E118" s="17"/>
      <c r="F118" s="17"/>
      <c r="G118" s="17"/>
      <c r="H118" s="28"/>
      <c r="I118" s="28"/>
      <c r="J118" s="28"/>
      <c r="K118" s="28"/>
      <c r="L118" s="28"/>
      <c r="M118" s="28"/>
    </row>
    <row r="119" spans="1:13" ht="13.5">
      <c r="A119" s="42"/>
      <c r="B119" s="21" t="s">
        <v>29</v>
      </c>
      <c r="C119" s="4">
        <v>0.03</v>
      </c>
      <c r="D119" s="3"/>
      <c r="E119" s="17"/>
      <c r="F119" s="17"/>
      <c r="G119" s="17"/>
      <c r="H119" s="7"/>
      <c r="I119" s="8"/>
      <c r="J119" s="9"/>
      <c r="K119" s="8"/>
      <c r="L119" s="8"/>
      <c r="M119" s="10"/>
    </row>
    <row r="120" spans="1:13" ht="13.5">
      <c r="A120" s="42"/>
      <c r="B120" s="5" t="s">
        <v>11</v>
      </c>
      <c r="C120" s="25"/>
      <c r="D120" s="25"/>
      <c r="E120" s="17"/>
      <c r="F120" s="17"/>
      <c r="G120" s="17"/>
      <c r="H120" s="7"/>
      <c r="I120" s="8"/>
      <c r="J120" s="9"/>
      <c r="K120" s="8"/>
      <c r="L120" s="8"/>
      <c r="M120" s="10"/>
    </row>
    <row r="121" spans="1:13" ht="13.5">
      <c r="A121" s="43"/>
      <c r="B121" s="24" t="s">
        <v>32</v>
      </c>
      <c r="C121" s="11">
        <v>0.18</v>
      </c>
      <c r="D121" s="24"/>
      <c r="E121" s="24"/>
      <c r="F121" s="24"/>
      <c r="G121" s="24"/>
      <c r="H121" s="24"/>
      <c r="I121" s="24"/>
      <c r="J121" s="12"/>
      <c r="K121" s="24"/>
      <c r="L121" s="24"/>
      <c r="M121" s="105"/>
    </row>
    <row r="122" spans="1:13" ht="16.5">
      <c r="A122" s="43"/>
      <c r="B122" s="24" t="s">
        <v>31</v>
      </c>
      <c r="C122" s="24"/>
      <c r="D122" s="24"/>
      <c r="E122" s="24"/>
      <c r="F122" s="24"/>
      <c r="G122" s="24"/>
      <c r="H122" s="24"/>
      <c r="I122" s="24"/>
      <c r="J122" s="12"/>
      <c r="K122" s="24"/>
      <c r="L122" s="24"/>
      <c r="M122" s="133"/>
    </row>
    <row r="124" spans="3:10" ht="13.5">
      <c r="C124" s="140"/>
      <c r="D124" s="140"/>
      <c r="I124" s="141"/>
      <c r="J124" s="141"/>
    </row>
    <row r="125" spans="2:10" ht="15.75" customHeight="1">
      <c r="B125" s="33"/>
      <c r="C125" s="2"/>
      <c r="D125" s="1"/>
      <c r="E125" s="1"/>
      <c r="F125" s="32"/>
      <c r="G125" s="32"/>
      <c r="H125" s="32"/>
      <c r="I125" s="137"/>
      <c r="J125" s="137"/>
    </row>
  </sheetData>
  <sheetProtection/>
  <mergeCells count="15">
    <mergeCell ref="I125:J125"/>
    <mergeCell ref="B1:M1"/>
    <mergeCell ref="B3:M3"/>
    <mergeCell ref="F4:F5"/>
    <mergeCell ref="G4:H4"/>
    <mergeCell ref="I4:J4"/>
    <mergeCell ref="K4:L4"/>
    <mergeCell ref="C124:D124"/>
    <mergeCell ref="I124:J124"/>
    <mergeCell ref="A4:A5"/>
    <mergeCell ref="B4:B5"/>
    <mergeCell ref="C4:C5"/>
    <mergeCell ref="D4:D5"/>
    <mergeCell ref="E4:E5"/>
    <mergeCell ref="A2:M2"/>
  </mergeCells>
  <conditionalFormatting sqref="C11">
    <cfRule type="cellIs" priority="19" dxfId="10" operator="equal" stopIfTrue="1">
      <formula>8223.307275</formula>
    </cfRule>
  </conditionalFormatting>
  <conditionalFormatting sqref="B11:B13 D11:I13 K11:K13">
    <cfRule type="cellIs" priority="20" dxfId="10" operator="equal" stopIfTrue="1">
      <formula>8223.307275</formula>
    </cfRule>
  </conditionalFormatting>
  <conditionalFormatting sqref="I31:I34 K31:K34 D31:G34 B31:B34">
    <cfRule type="cellIs" priority="16" dxfId="10" operator="equal" stopIfTrue="1">
      <formula>8223.307275</formula>
    </cfRule>
  </conditionalFormatting>
  <conditionalFormatting sqref="B42:B44 I42:I44 K42:K44 D42:G44">
    <cfRule type="cellIs" priority="15" dxfId="10" operator="equal" stopIfTrue="1">
      <formula>8223.307275</formula>
    </cfRule>
  </conditionalFormatting>
  <conditionalFormatting sqref="C42:C43">
    <cfRule type="cellIs" priority="14" dxfId="10" operator="equal" stopIfTrue="1">
      <formula>8223.307275</formula>
    </cfRule>
  </conditionalFormatting>
  <conditionalFormatting sqref="C31:C32">
    <cfRule type="cellIs" priority="13" dxfId="10" operator="equal" stopIfTrue="1">
      <formula>8223.307275</formula>
    </cfRule>
  </conditionalFormatting>
  <conditionalFormatting sqref="B39:B41 I39:I41 K39:K41 D39:G41">
    <cfRule type="cellIs" priority="6" dxfId="10" operator="equal" stopIfTrue="1">
      <formula>8223.307275</formula>
    </cfRule>
  </conditionalFormatting>
  <conditionalFormatting sqref="C39:C40">
    <cfRule type="cellIs" priority="5" dxfId="10" operator="equal" stopIfTrue="1">
      <formula>8223.307275</formula>
    </cfRule>
  </conditionalFormatting>
  <conditionalFormatting sqref="I35:I38 K35:K38 D35:G38 B35:B38">
    <cfRule type="cellIs" priority="2" dxfId="10" operator="equal" stopIfTrue="1">
      <formula>8223.307275</formula>
    </cfRule>
  </conditionalFormatting>
  <conditionalFormatting sqref="C35:C36">
    <cfRule type="cellIs" priority="1" dxfId="10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2022-08-01T07:49:07Z</dcterms:modified>
  <cp:category/>
  <cp:version/>
  <cp:contentType/>
  <cp:contentStatus/>
</cp:coreProperties>
</file>