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30"/>
  </bookViews>
  <sheets>
    <sheet name="ხარჯთაღრიცხვა" sheetId="4" r:id="rId1"/>
  </sheets>
  <definedNames>
    <definedName name="_xlnm.Print_Area" localSheetId="0">ხარჯთაღრიცხვა!$A$1:$M$197</definedName>
  </definedNames>
  <calcPr calcId="162913"/>
</workbook>
</file>

<file path=xl/calcChain.xml><?xml version="1.0" encoding="utf-8"?>
<calcChain xmlns="http://schemas.openxmlformats.org/spreadsheetml/2006/main">
  <c r="F16" i="4" l="1"/>
  <c r="F83" i="4"/>
  <c r="F136" i="4"/>
  <c r="F111" i="4"/>
  <c r="F138" i="4" l="1"/>
  <c r="F185" i="4" l="1"/>
  <c r="F184" i="4"/>
  <c r="F183" i="4"/>
  <c r="F182" i="4"/>
  <c r="F181" i="4"/>
  <c r="F180" i="4"/>
  <c r="F179" i="4"/>
  <c r="F176" i="4"/>
  <c r="F175" i="4"/>
  <c r="F174" i="4"/>
  <c r="F173" i="4"/>
  <c r="F172" i="4"/>
  <c r="F171" i="4"/>
  <c r="F169" i="4"/>
  <c r="F168" i="4"/>
  <c r="F166" i="4"/>
  <c r="F165" i="4"/>
  <c r="F164" i="4"/>
  <c r="F163" i="4"/>
  <c r="F162" i="4"/>
  <c r="F161" i="4"/>
  <c r="F160" i="4"/>
  <c r="F158" i="4"/>
  <c r="F157" i="4"/>
  <c r="F156" i="4"/>
  <c r="F155" i="4"/>
  <c r="F154" i="4"/>
  <c r="F153" i="4"/>
  <c r="F152" i="4"/>
  <c r="F151" i="4"/>
  <c r="F150" i="4"/>
  <c r="F147" i="4"/>
  <c r="F146" i="4"/>
  <c r="F145" i="4"/>
  <c r="F144" i="4"/>
  <c r="F141" i="4"/>
  <c r="F140" i="4"/>
  <c r="F137" i="4"/>
  <c r="F135" i="4"/>
  <c r="F134" i="4"/>
  <c r="F132" i="4"/>
  <c r="F131" i="4"/>
  <c r="F129" i="4"/>
  <c r="F127" i="4"/>
  <c r="F126" i="4"/>
  <c r="F125" i="4"/>
  <c r="F142" i="4" l="1"/>
  <c r="F121" i="4" l="1"/>
  <c r="F120" i="4"/>
  <c r="F119" i="4"/>
  <c r="F117" i="4"/>
  <c r="F116" i="4"/>
  <c r="F115" i="4"/>
  <c r="F114" i="4"/>
  <c r="F113" i="4"/>
  <c r="F110" i="4"/>
  <c r="F108" i="4"/>
  <c r="F107" i="4"/>
  <c r="F105" i="4"/>
  <c r="F104" i="4"/>
  <c r="F103" i="4"/>
  <c r="F102" i="4"/>
  <c r="F95" i="4" l="1"/>
  <c r="F94" i="4"/>
  <c r="F93" i="4"/>
  <c r="F92" i="4"/>
  <c r="F91" i="4"/>
  <c r="F90" i="4"/>
  <c r="F89" i="4"/>
  <c r="F86" i="4"/>
  <c r="F85" i="4"/>
  <c r="F84" i="4"/>
  <c r="F82" i="4"/>
  <c r="F81" i="4"/>
  <c r="F79" i="4"/>
  <c r="F78" i="4"/>
  <c r="F76" i="4"/>
  <c r="F75" i="4"/>
  <c r="F74" i="4"/>
  <c r="F73" i="4"/>
  <c r="F72" i="4"/>
  <c r="F71" i="4"/>
  <c r="F70" i="4"/>
  <c r="F68" i="4"/>
  <c r="F67" i="4"/>
  <c r="F66" i="4"/>
  <c r="F65" i="4"/>
  <c r="F64" i="4"/>
  <c r="F63" i="4"/>
  <c r="F62" i="4"/>
  <c r="F61" i="4"/>
  <c r="F60" i="4"/>
  <c r="F18" i="4" l="1"/>
  <c r="F10" i="4"/>
  <c r="F12" i="4" s="1"/>
  <c r="F100" i="4" l="1"/>
  <c r="F99" i="4"/>
  <c r="F98" i="4"/>
  <c r="F20" i="4" l="1"/>
  <c r="F19" i="4"/>
  <c r="F44" i="4" l="1"/>
  <c r="F17" i="4"/>
  <c r="F15" i="4"/>
  <c r="F37" i="4" l="1"/>
  <c r="F36" i="4"/>
  <c r="F35" i="4"/>
  <c r="F34" i="4"/>
  <c r="F33" i="4"/>
  <c r="F32" i="4"/>
  <c r="F31" i="4"/>
  <c r="F29" i="4"/>
  <c r="F28" i="4"/>
  <c r="F27" i="4"/>
  <c r="F26" i="4"/>
  <c r="F25" i="4"/>
  <c r="F24" i="4"/>
  <c r="F23" i="4"/>
  <c r="F13" i="4"/>
  <c r="F11" i="4"/>
  <c r="F9" i="4"/>
  <c r="F56" i="4" l="1"/>
  <c r="F47" i="4" l="1"/>
  <c r="F46" i="4"/>
  <c r="F45" i="4"/>
  <c r="F43" i="4"/>
  <c r="F42" i="4"/>
  <c r="F40" i="4"/>
  <c r="F39" i="4"/>
  <c r="F55" i="4" l="1"/>
  <c r="F54" i="4"/>
  <c r="F53" i="4"/>
  <c r="F52" i="4"/>
  <c r="F51" i="4"/>
  <c r="F50" i="4"/>
  <c r="L2" i="4" l="1"/>
</calcChain>
</file>

<file path=xl/sharedStrings.xml><?xml version="1.0" encoding="utf-8"?>
<sst xmlns="http://schemas.openxmlformats.org/spreadsheetml/2006/main" count="530" uniqueCount="175">
  <si>
    <t>საფუძველი</t>
  </si>
  <si>
    <t>სამუშაოს და დანახარჯების დასახელება</t>
  </si>
  <si>
    <t>განზ.</t>
  </si>
  <si>
    <t>რაოდენობა</t>
  </si>
  <si>
    <t>მასალა</t>
  </si>
  <si>
    <t>ხელფასი</t>
  </si>
  <si>
    <t>ტარნსპორტი</t>
  </si>
  <si>
    <t>ერთ.</t>
  </si>
  <si>
    <t>საპრ.</t>
  </si>
  <si>
    <t>სულ.</t>
  </si>
  <si>
    <t>ჯამი</t>
  </si>
  <si>
    <t>ლარი</t>
  </si>
  <si>
    <t>ზედნადები ხარჯები</t>
  </si>
  <si>
    <t>გეგმიური დაგროვება</t>
  </si>
  <si>
    <t>დ.ღ.გ.</t>
  </si>
  <si>
    <t>მ/სთ</t>
  </si>
  <si>
    <t>კბმ</t>
  </si>
  <si>
    <t xml:space="preserve">% </t>
  </si>
  <si>
    <t>ტ</t>
  </si>
  <si>
    <t xml:space="preserve">                                                                                                                         სახარჯთაღრიცხვო ღირებულება შეადგენს :  </t>
  </si>
  <si>
    <t>საპენსიოს დარიცხვა ხელფასის 2%</t>
  </si>
  <si>
    <t>შრომითი დანახარჯი</t>
  </si>
  <si>
    <t>კსთ</t>
  </si>
  <si>
    <t>მსთ</t>
  </si>
  <si>
    <t>სხვა მანქანები</t>
  </si>
  <si>
    <t>საგზაო სამოსი</t>
  </si>
  <si>
    <t>1000კვმ</t>
  </si>
  <si>
    <t>ა/გრეიდერი საშ. ტიპის 79კვტ  (108 ცხ.ძ)</t>
  </si>
  <si>
    <t>სარწყავ-სარეცხი მანქანა 6000ლ</t>
  </si>
  <si>
    <t>წყალი</t>
  </si>
  <si>
    <t>სატკეპნი საგზაო გლუვი თვითმავალი 5 ტ</t>
  </si>
  <si>
    <t>სხვა მასალები</t>
  </si>
  <si>
    <t>27-51-13;14</t>
  </si>
  <si>
    <t>გაუთვალისწინებელი სამუშაოები და ხარჯები</t>
  </si>
  <si>
    <t>ყალიბის ფარი</t>
  </si>
  <si>
    <t>კვმ</t>
  </si>
  <si>
    <t>პროექტ</t>
  </si>
  <si>
    <t>ტრაქტორი მ/სვლაზე 79კვტ  (108 ცხ.ძ)</t>
  </si>
  <si>
    <t>27-8-2</t>
  </si>
  <si>
    <t xml:space="preserve">ფრაქციული ღორღი 0/40 მმ  </t>
  </si>
  <si>
    <t>გვერდულების შევსება ფრ.  ღორღი 0/40</t>
  </si>
  <si>
    <t>ფრ.ღორღი 0/40</t>
  </si>
  <si>
    <t>4-112</t>
  </si>
  <si>
    <t>1.1-13</t>
  </si>
  <si>
    <t>100კვმ</t>
  </si>
  <si>
    <t>3.1-359</t>
  </si>
  <si>
    <t>12-175</t>
  </si>
  <si>
    <t>12-190</t>
  </si>
  <si>
    <t>12-118</t>
  </si>
  <si>
    <t>12-201</t>
  </si>
  <si>
    <t>3.1-259</t>
  </si>
  <si>
    <t>3.1-243</t>
  </si>
  <si>
    <t>27-24-17     27-24-18</t>
  </si>
  <si>
    <t>მოსარეცხი მანქანა 6000ლ</t>
  </si>
  <si>
    <t>ვიბროძელი</t>
  </si>
  <si>
    <t>ბეტონიB25</t>
  </si>
  <si>
    <t xml:space="preserve">გზის საფარის მოწყობა არმირებული ბეტონით სისქე 16სმ  </t>
  </si>
  <si>
    <t>1000კბმ</t>
  </si>
  <si>
    <t>არმატ. ბადე 8მმ 20*20 სმ.</t>
  </si>
  <si>
    <t>12-163</t>
  </si>
  <si>
    <t>ზიდვა ნაყარში ა/თ-ით</t>
  </si>
  <si>
    <t>1-29-6,12</t>
  </si>
  <si>
    <t xml:space="preserve"> გზის  პროფილის შესწორება ახალი მასალის დამატებით</t>
  </si>
  <si>
    <t>ზიდვა ღორღის  ა/თ-ით</t>
  </si>
  <si>
    <t>ბულდოზერი 130ცხ.ძ</t>
  </si>
  <si>
    <t>27-10-2</t>
  </si>
  <si>
    <t>ა/გრეიდერი</t>
  </si>
  <si>
    <t>27-10-3</t>
  </si>
  <si>
    <t>1000ვმ</t>
  </si>
  <si>
    <t>საფუძვლის ქვედა ფენის მოწყობა ქვიშა-ხრეშოვანი ნარევით</t>
  </si>
  <si>
    <t>მიწის სამუშაოები</t>
  </si>
  <si>
    <t>ხრეშოვანი გრუნტი</t>
  </si>
  <si>
    <t>მოჭრილი გრუნტის დატვირთვა ექსკავატორით ა/თვითმცლელზე</t>
  </si>
  <si>
    <t>გათიხიანებული ხრეშოვანი გრუნტის მოჭრა  გადადგილებით 20მ-ზე</t>
  </si>
  <si>
    <t>1-118-5</t>
  </si>
  <si>
    <t xml:space="preserve">ყრილის დატკენა </t>
  </si>
  <si>
    <t>ბულდოზერი 79კვტ  (108 ცხ.ძ)</t>
  </si>
  <si>
    <t>ვიბრაციული სატკეპნი 6ტ</t>
  </si>
  <si>
    <t>13</t>
  </si>
  <si>
    <t>ექსკავატორი ციცხვით  0.5კბმ</t>
  </si>
  <si>
    <t>12-119</t>
  </si>
  <si>
    <t>12-111</t>
  </si>
  <si>
    <t>13-5</t>
  </si>
  <si>
    <t>3.1-262</t>
  </si>
  <si>
    <t>14-8</t>
  </si>
  <si>
    <t>ქვიშახრეშოვანი ნარევი საგზაო სამუშაოებისათვის</t>
  </si>
  <si>
    <t>3.1-249</t>
  </si>
  <si>
    <t>13.-8</t>
  </si>
  <si>
    <t>13-8</t>
  </si>
  <si>
    <t>1-23-6</t>
  </si>
  <si>
    <t>100კბმ</t>
  </si>
  <si>
    <t>შრომითი დანახარჯები</t>
  </si>
  <si>
    <t>კ/სთ</t>
  </si>
  <si>
    <t>12-110</t>
  </si>
  <si>
    <t>ექსკავატორი 0.25 კბმ</t>
  </si>
  <si>
    <t xml:space="preserve">ზიდვა თვითმცლელით </t>
  </si>
  <si>
    <t>1-80-3</t>
  </si>
  <si>
    <t>30-3-3</t>
  </si>
  <si>
    <t>ქვიშა-ხრეშოვანი ნარევი საგზაო სამუშაოებისათვის</t>
  </si>
  <si>
    <t>12-36</t>
  </si>
  <si>
    <t>ამწე მ/სვლაზე 10ტ</t>
  </si>
  <si>
    <t>გმ</t>
  </si>
  <si>
    <t>30-51-3</t>
  </si>
  <si>
    <t>3.1-537</t>
  </si>
  <si>
    <t xml:space="preserve">ბიტუმი </t>
  </si>
  <si>
    <t>ცემენტის ხსნარი მ200</t>
  </si>
  <si>
    <t>1-81-3</t>
  </si>
  <si>
    <t xml:space="preserve"> </t>
  </si>
  <si>
    <t>ადგ.ფასი</t>
  </si>
  <si>
    <t>1-22-14</t>
  </si>
  <si>
    <t>1-52-3</t>
  </si>
  <si>
    <t>ბულდოზერი 108ცხ.ძ</t>
  </si>
  <si>
    <t>ჩოხატაურის მუნიციპალიტეტი                                                                                                                                                                                                                                                                                                                                                                                                                                        სოფელ  წიფნარში სტიქიით დაზიანებული საავტომობილო გზის და საკარმიდამო ნაკვეთის მიმდებარედ საყრდენი კედლის მოწყობის   სამუშაოების                                                                                                                                                                                                                                                                                                                   ხარჯთაღრიცხვა</t>
  </si>
  <si>
    <t>ლიანა ანდღულაძის ეზოს მიმდებარედ საავტომობილო გზა  50გმ</t>
  </si>
  <si>
    <t>საფუძვლის  მოწყობა ფრაქციული ღორღით 0/40მმ</t>
  </si>
  <si>
    <t>საფუძვლის ზედა ფენის მოწყობა ფრაქციული ღორღით 0/40მმ</t>
  </si>
  <si>
    <t>8</t>
  </si>
  <si>
    <t>12</t>
  </si>
  <si>
    <t xml:space="preserve">საყრდენი კედლის   მოსაწყობად გრუნტის დამუშავება  ექსკავატორით ციცხვი 0.25 თვითმც-ლელზე დატვირთვით ზიდვა ნაყარში </t>
  </si>
  <si>
    <t>ქვიშა-ხრეშოვანი  შრე კედლის  ქვეშ</t>
  </si>
  <si>
    <t>7-1-3</t>
  </si>
  <si>
    <t>100ც</t>
  </si>
  <si>
    <t>რკ/ბეტონის საკედლე ბლოკების მოწყობა</t>
  </si>
  <si>
    <t>3.1-59</t>
  </si>
  <si>
    <t>ბეტონის ბლოკები</t>
  </si>
  <si>
    <t xml:space="preserve"> კედლის უკანა მხარეს ჰიდროიზოლაცია ცხელი ბიტუმით ორი ფენა </t>
  </si>
  <si>
    <t xml:space="preserve"> კედლის უკან  შევსება ინერტული მასალით  </t>
  </si>
  <si>
    <t>საყრდენი კედელი  20 გმ</t>
  </si>
  <si>
    <t xml:space="preserve">  კიუვეტის   მოსაწყობად გრუ-ნტის დამუშავება ექსკავატო-რი   ციცხვი 0.25კბმ ა/თვით-მცლელზე დატვირთვით ზიდვა ნაყარში 5კმ</t>
  </si>
  <si>
    <t>13-110</t>
  </si>
  <si>
    <t xml:space="preserve">ექსკავატორი </t>
  </si>
  <si>
    <t>14-5</t>
  </si>
  <si>
    <t>ტრანშეის ფორმირება ხელის იარაღებით მექანიზმებით შესრულებული სამუშაოს შემდეგ</t>
  </si>
  <si>
    <t>ქვიშა-ხრეშოვანი მოსამზა-დებელი შრე კიუვეტის ქვეშ</t>
  </si>
  <si>
    <t xml:space="preserve">ანაკრები  რკ/ბეტონის  კიუვეტის მოწყობა  </t>
  </si>
  <si>
    <t>12.-36</t>
  </si>
  <si>
    <t>3.1-382</t>
  </si>
  <si>
    <t>ცემენტის ხსნარი</t>
  </si>
  <si>
    <t>კიუვეტის გვერდების შევსება ხრეშით</t>
  </si>
  <si>
    <t>ხრეში</t>
  </si>
  <si>
    <t>8-7-5</t>
  </si>
  <si>
    <t xml:space="preserve"> მანქანები</t>
  </si>
  <si>
    <t>ლითონის პროფილები</t>
  </si>
  <si>
    <t>ანაკრები  რკ.ბეტონის 30*30 ცხაურიანი  კიუვეტი   10გმ</t>
  </si>
  <si>
    <t xml:space="preserve">  შეტანილი   გრუნტის დამუ-შავება ყრილში მიწის ვაკისის მოსაწყობად გადაადგილებით 20მ-ზე</t>
  </si>
  <si>
    <t xml:space="preserve"> ანდღულაძეების ჩასახვევი საავტომობილო გზა (130+50)გმ და საყრდენი კედელი 20გმ</t>
  </si>
  <si>
    <t>საავტომობილო გზა (130+50)გმ</t>
  </si>
  <si>
    <t>22</t>
  </si>
  <si>
    <t>ლითონის ცხაურის მოწყობა 8გმ</t>
  </si>
  <si>
    <t>28</t>
  </si>
  <si>
    <t>27-10-1</t>
  </si>
  <si>
    <t>საავტომობილო გზა 30გმ</t>
  </si>
  <si>
    <t>კვინტრაძეების უბანი  ანაკრები ცხაურიანი კიუვეტი 30*30 10გმ და საავტომობილო გზა 30გმ</t>
  </si>
  <si>
    <t>სულ ღირებ.</t>
  </si>
  <si>
    <t>ზიდვა ხრეშოვანი გრუნტის 8კმ.</t>
  </si>
  <si>
    <t>ზიდვა ნაყარში ა/თ-ით 5კმ-მდე</t>
  </si>
  <si>
    <t xml:space="preserve"> ზიდვა თვითმცლელით   8 კმ.</t>
  </si>
  <si>
    <t>ღორღის ზიდვა თვითმცლელით   8კმ.</t>
  </si>
  <si>
    <t>პროექ</t>
  </si>
  <si>
    <t>ზიდვა ბეტონის 8კმ.  4,76*2,4   კ-2,0</t>
  </si>
  <si>
    <t>13.8.</t>
  </si>
  <si>
    <t>ზიდვა ღორღის  ა/თ-ით  8კმ.</t>
  </si>
  <si>
    <t>ღორღის ზიდვა თვითმცლელით  8კმ.</t>
  </si>
  <si>
    <t>ზიდვა თვითმცლელით  5კმ.</t>
  </si>
  <si>
    <t>ინერტული მასალა  ხრეში</t>
  </si>
  <si>
    <t>ზიდვა თვითმცლელით   8კმ.</t>
  </si>
  <si>
    <t>37-65-3</t>
  </si>
  <si>
    <t>რკ/ბეტონის  კიუვეტი 0.30*0.3მ.</t>
  </si>
  <si>
    <t>ხრეშის ზიდვა თვითმცლელით 8კმ.</t>
  </si>
  <si>
    <t>ტექნოლოგიური ბორტი ზიდვა 8კმ.</t>
  </si>
  <si>
    <t>ტნ.</t>
  </si>
  <si>
    <t>კავკას მეტ</t>
  </si>
  <si>
    <t>კბმ.</t>
  </si>
  <si>
    <t>13-8.</t>
  </si>
  <si>
    <t>ფრ.ღორღი 0/40  ზიდვა 8კმ.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</si>
</sst>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"/>
    <numFmt numFmtId="167" formatCode="0.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2" fillId="0" borderId="0"/>
  </cellStyleXfs>
  <cellXfs count="281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2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5" fillId="0" borderId="8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2" borderId="9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66" fontId="5" fillId="0" borderId="6" xfId="0" applyNumberFormat="1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" fontId="6" fillId="2" borderId="7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9" fillId="2" borderId="5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2" fontId="5" fillId="2" borderId="11" xfId="0" applyNumberFormat="1" applyFont="1" applyFill="1" applyBorder="1" applyAlignment="1">
      <alignment horizontal="center" vertical="center" wrapText="1"/>
    </xf>
    <xf numFmtId="17" fontId="6" fillId="2" borderId="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165" fontId="5" fillId="2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7" fontId="5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10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7"/>
  <sheetViews>
    <sheetView tabSelected="1" view="pageBreakPreview" topLeftCell="A191" zoomScaleNormal="100" zoomScaleSheetLayoutView="100" workbookViewId="0">
      <selection activeCell="A197" sqref="A197:M197"/>
    </sheetView>
  </sheetViews>
  <sheetFormatPr defaultColWidth="9.140625" defaultRowHeight="15" x14ac:dyDescent="0.25"/>
  <cols>
    <col min="1" max="1" width="2.85546875" style="2" customWidth="1"/>
    <col min="2" max="2" width="7.85546875" style="1" customWidth="1"/>
    <col min="3" max="3" width="45.85546875" style="2" customWidth="1"/>
    <col min="4" max="4" width="7.28515625" style="2" customWidth="1"/>
    <col min="5" max="5" width="7.42578125" style="2" customWidth="1"/>
    <col min="6" max="6" width="8.28515625" style="2" customWidth="1"/>
    <col min="7" max="7" width="7.28515625" style="2" customWidth="1"/>
    <col min="8" max="8" width="10.28515625" style="2" customWidth="1"/>
    <col min="9" max="9" width="6.140625" style="2" customWidth="1"/>
    <col min="10" max="10" width="8.85546875" style="2" customWidth="1"/>
    <col min="11" max="11" width="8.42578125" style="2" customWidth="1"/>
    <col min="12" max="12" width="9.28515625" style="2" customWidth="1"/>
    <col min="13" max="13" width="11.28515625" style="2" customWidth="1"/>
    <col min="14" max="14" width="9.5703125" style="2" bestFit="1" customWidth="1"/>
    <col min="15" max="15" width="9.140625" style="2"/>
    <col min="16" max="16" width="9.5703125" style="2" bestFit="1" customWidth="1"/>
    <col min="17" max="17" width="11.5703125" style="2" bestFit="1" customWidth="1"/>
    <col min="18" max="16384" width="9.140625" style="2"/>
  </cols>
  <sheetData>
    <row r="1" spans="1:17" ht="59.25" customHeight="1" x14ac:dyDescent="0.25">
      <c r="A1" s="235" t="s">
        <v>112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7"/>
      <c r="N1" s="8"/>
    </row>
    <row r="2" spans="1:17" ht="21.75" customHeight="1" x14ac:dyDescent="0.25">
      <c r="A2" s="239" t="s">
        <v>19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4">
        <f>M196</f>
        <v>0</v>
      </c>
      <c r="M2" s="3" t="s">
        <v>11</v>
      </c>
    </row>
    <row r="3" spans="1:17" ht="30" x14ac:dyDescent="0.25">
      <c r="A3" s="238"/>
      <c r="B3" s="238" t="s">
        <v>0</v>
      </c>
      <c r="C3" s="238" t="s">
        <v>1</v>
      </c>
      <c r="D3" s="238" t="s">
        <v>2</v>
      </c>
      <c r="E3" s="238" t="s">
        <v>3</v>
      </c>
      <c r="F3" s="238"/>
      <c r="G3" s="238" t="s">
        <v>4</v>
      </c>
      <c r="H3" s="238"/>
      <c r="I3" s="238" t="s">
        <v>5</v>
      </c>
      <c r="J3" s="238"/>
      <c r="K3" s="238" t="s">
        <v>6</v>
      </c>
      <c r="L3" s="238"/>
      <c r="M3" s="138" t="s">
        <v>153</v>
      </c>
      <c r="N3" s="8"/>
    </row>
    <row r="4" spans="1:17" ht="27.75" customHeight="1" x14ac:dyDescent="0.25">
      <c r="A4" s="238"/>
      <c r="B4" s="238"/>
      <c r="C4" s="238"/>
      <c r="D4" s="238"/>
      <c r="E4" s="5" t="s">
        <v>7</v>
      </c>
      <c r="F4" s="5" t="s">
        <v>8</v>
      </c>
      <c r="G4" s="5" t="s">
        <v>7</v>
      </c>
      <c r="H4" s="5" t="s">
        <v>9</v>
      </c>
      <c r="I4" s="5" t="s">
        <v>7</v>
      </c>
      <c r="J4" s="5" t="s">
        <v>9</v>
      </c>
      <c r="K4" s="5" t="s">
        <v>7</v>
      </c>
      <c r="L4" s="5" t="s">
        <v>9</v>
      </c>
      <c r="M4" s="5"/>
    </row>
    <row r="5" spans="1:17" ht="18.7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</row>
    <row r="6" spans="1:17" s="9" customFormat="1" ht="27" customHeight="1" x14ac:dyDescent="0.25">
      <c r="A6" s="22"/>
      <c r="B6" s="252" t="s">
        <v>113</v>
      </c>
      <c r="C6" s="253"/>
      <c r="D6" s="253"/>
      <c r="E6" s="253"/>
      <c r="F6" s="253"/>
      <c r="G6" s="253"/>
      <c r="H6" s="23"/>
      <c r="I6" s="24"/>
      <c r="J6" s="23"/>
      <c r="K6" s="24"/>
      <c r="L6" s="23"/>
      <c r="M6" s="23"/>
      <c r="N6" s="15"/>
      <c r="O6" s="15"/>
      <c r="P6" s="15"/>
      <c r="Q6" s="15"/>
    </row>
    <row r="7" spans="1:17" s="9" customFormat="1" ht="27" customHeight="1" x14ac:dyDescent="0.25">
      <c r="A7" s="22"/>
      <c r="B7" s="241" t="s">
        <v>70</v>
      </c>
      <c r="C7" s="242"/>
      <c r="D7" s="242"/>
      <c r="E7" s="242"/>
      <c r="F7" s="242"/>
      <c r="G7" s="242"/>
      <c r="H7" s="23"/>
      <c r="I7" s="24"/>
      <c r="J7" s="140"/>
      <c r="K7" s="24"/>
      <c r="L7" s="23"/>
      <c r="M7" s="23"/>
      <c r="N7" s="15"/>
      <c r="O7" s="15"/>
      <c r="P7" s="15"/>
      <c r="Q7" s="15"/>
    </row>
    <row r="8" spans="1:17" s="9" customFormat="1" ht="50.25" customHeight="1" x14ac:dyDescent="0.25">
      <c r="A8" s="243">
        <v>1</v>
      </c>
      <c r="B8" s="29" t="s">
        <v>61</v>
      </c>
      <c r="C8" s="30" t="s">
        <v>73</v>
      </c>
      <c r="D8" s="31" t="s">
        <v>57</v>
      </c>
      <c r="E8" s="4"/>
      <c r="F8" s="32">
        <v>0.02</v>
      </c>
      <c r="G8" s="31"/>
      <c r="H8" s="32"/>
      <c r="I8" s="31"/>
      <c r="J8" s="141"/>
      <c r="K8" s="31"/>
      <c r="L8" s="139"/>
      <c r="M8" s="32"/>
    </row>
    <row r="9" spans="1:17" s="9" customFormat="1" ht="21" customHeight="1" x14ac:dyDescent="0.25">
      <c r="A9" s="244"/>
      <c r="B9" s="31" t="s">
        <v>80</v>
      </c>
      <c r="C9" s="33" t="s">
        <v>64</v>
      </c>
      <c r="D9" s="27" t="s">
        <v>15</v>
      </c>
      <c r="E9" s="34">
        <v>15.18</v>
      </c>
      <c r="F9" s="35">
        <f>F8*E9</f>
        <v>0.30359999999999998</v>
      </c>
      <c r="G9" s="27"/>
      <c r="H9" s="35"/>
      <c r="I9" s="27"/>
      <c r="J9" s="34"/>
      <c r="K9" s="27"/>
      <c r="L9" s="35"/>
      <c r="M9" s="35"/>
      <c r="N9" s="155"/>
      <c r="O9" s="155"/>
      <c r="P9" s="155"/>
      <c r="Q9" s="155"/>
    </row>
    <row r="10" spans="1:17" s="9" customFormat="1" ht="45.75" customHeight="1" x14ac:dyDescent="0.25">
      <c r="A10" s="243">
        <v>2</v>
      </c>
      <c r="B10" s="38" t="s">
        <v>109</v>
      </c>
      <c r="C10" s="39" t="s">
        <v>72</v>
      </c>
      <c r="D10" s="27" t="s">
        <v>57</v>
      </c>
      <c r="E10" s="40"/>
      <c r="F10" s="122">
        <f>F8</f>
        <v>0.02</v>
      </c>
      <c r="G10" s="27"/>
      <c r="H10" s="47"/>
      <c r="I10" s="27"/>
      <c r="J10" s="34"/>
      <c r="K10" s="27"/>
      <c r="L10" s="35"/>
      <c r="M10" s="35"/>
      <c r="N10" s="155"/>
      <c r="O10" s="155"/>
      <c r="P10" s="155"/>
      <c r="Q10" s="155"/>
    </row>
    <row r="11" spans="1:17" s="9" customFormat="1" ht="15" customHeight="1" x14ac:dyDescent="0.25">
      <c r="A11" s="244"/>
      <c r="B11" s="41"/>
      <c r="C11" s="42" t="s">
        <v>21</v>
      </c>
      <c r="D11" s="43" t="s">
        <v>22</v>
      </c>
      <c r="E11" s="44">
        <v>15.5</v>
      </c>
      <c r="F11" s="37">
        <f>F10*E11</f>
        <v>0.31</v>
      </c>
      <c r="G11" s="36"/>
      <c r="H11" s="45"/>
      <c r="I11" s="45"/>
      <c r="J11" s="143"/>
      <c r="K11" s="36"/>
      <c r="L11" s="37"/>
      <c r="M11" s="37"/>
      <c r="N11" s="155"/>
      <c r="O11" s="155"/>
      <c r="P11" s="155"/>
      <c r="Q11" s="155"/>
    </row>
    <row r="12" spans="1:17" s="9" customFormat="1" ht="17.25" customHeight="1" x14ac:dyDescent="0.25">
      <c r="A12" s="244"/>
      <c r="B12" s="46" t="s">
        <v>81</v>
      </c>
      <c r="C12" s="33" t="s">
        <v>79</v>
      </c>
      <c r="D12" s="27" t="s">
        <v>15</v>
      </c>
      <c r="E12" s="34">
        <v>34.700000000000003</v>
      </c>
      <c r="F12" s="35">
        <f>F10*E12</f>
        <v>0.69400000000000006</v>
      </c>
      <c r="G12" s="27"/>
      <c r="H12" s="47"/>
      <c r="I12" s="27"/>
      <c r="J12" s="34"/>
      <c r="K12" s="27"/>
      <c r="L12" s="35"/>
      <c r="M12" s="35"/>
      <c r="N12" s="155"/>
      <c r="O12" s="155"/>
      <c r="P12" s="155"/>
      <c r="Q12" s="155"/>
    </row>
    <row r="13" spans="1:17" s="9" customFormat="1" ht="15" customHeight="1" x14ac:dyDescent="0.25">
      <c r="A13" s="258"/>
      <c r="B13" s="48" t="s">
        <v>82</v>
      </c>
      <c r="C13" s="129" t="s">
        <v>155</v>
      </c>
      <c r="D13" s="49" t="s">
        <v>18</v>
      </c>
      <c r="E13" s="40">
        <v>1500</v>
      </c>
      <c r="F13" s="35">
        <f>F10*E13</f>
        <v>30</v>
      </c>
      <c r="G13" s="27"/>
      <c r="H13" s="47"/>
      <c r="I13" s="27"/>
      <c r="J13" s="34"/>
      <c r="K13" s="27"/>
      <c r="L13" s="35"/>
      <c r="M13" s="35"/>
      <c r="N13" s="155"/>
      <c r="O13" s="155"/>
      <c r="P13" s="155"/>
      <c r="Q13" s="155"/>
    </row>
    <row r="14" spans="1:17" s="9" customFormat="1" ht="57" customHeight="1" x14ac:dyDescent="0.25">
      <c r="A14" s="243">
        <v>3</v>
      </c>
      <c r="B14" s="54" t="s">
        <v>110</v>
      </c>
      <c r="C14" s="30" t="s">
        <v>144</v>
      </c>
      <c r="D14" s="53" t="s">
        <v>57</v>
      </c>
      <c r="E14" s="4"/>
      <c r="F14" s="150">
        <v>4.2500000000000003E-2</v>
      </c>
      <c r="G14" s="28"/>
      <c r="H14" s="139"/>
      <c r="I14" s="53"/>
      <c r="J14" s="144"/>
      <c r="K14" s="53"/>
      <c r="L14" s="32"/>
      <c r="M14" s="32"/>
      <c r="N14" s="155"/>
      <c r="O14" s="155"/>
      <c r="P14" s="155"/>
      <c r="Q14" s="155"/>
    </row>
    <row r="15" spans="1:17" s="9" customFormat="1" ht="21" customHeight="1" x14ac:dyDescent="0.25">
      <c r="A15" s="244"/>
      <c r="B15" s="53" t="s">
        <v>48</v>
      </c>
      <c r="C15" s="33" t="s">
        <v>111</v>
      </c>
      <c r="D15" s="28" t="s">
        <v>15</v>
      </c>
      <c r="E15" s="34">
        <v>21.46</v>
      </c>
      <c r="F15" s="35">
        <f>F14*E15</f>
        <v>0.91205000000000014</v>
      </c>
      <c r="G15" s="28"/>
      <c r="H15" s="47"/>
      <c r="I15" s="28"/>
      <c r="J15" s="34"/>
      <c r="K15" s="28"/>
      <c r="L15" s="35"/>
      <c r="M15" s="35"/>
      <c r="N15" s="155"/>
      <c r="O15" s="155"/>
      <c r="P15" s="155"/>
      <c r="Q15" s="155"/>
    </row>
    <row r="16" spans="1:17" s="9" customFormat="1" ht="19.5" customHeight="1" x14ac:dyDescent="0.25">
      <c r="A16" s="244"/>
      <c r="B16" s="60" t="s">
        <v>83</v>
      </c>
      <c r="C16" s="50" t="s">
        <v>71</v>
      </c>
      <c r="D16" s="55" t="s">
        <v>16</v>
      </c>
      <c r="E16" s="56">
        <v>1000</v>
      </c>
      <c r="F16" s="162">
        <f>E16*F14</f>
        <v>42.5</v>
      </c>
      <c r="G16" s="102"/>
      <c r="H16" s="52"/>
      <c r="I16" s="35"/>
      <c r="J16" s="35"/>
      <c r="K16" s="35"/>
      <c r="L16" s="35"/>
      <c r="M16" s="52"/>
      <c r="N16" s="155"/>
      <c r="O16" s="155"/>
      <c r="P16" s="155"/>
      <c r="Q16" s="155"/>
    </row>
    <row r="17" spans="1:17" s="9" customFormat="1" ht="15" customHeight="1" x14ac:dyDescent="0.25">
      <c r="A17" s="258"/>
      <c r="B17" s="64" t="s">
        <v>84</v>
      </c>
      <c r="C17" s="129" t="s">
        <v>154</v>
      </c>
      <c r="D17" s="49" t="s">
        <v>18</v>
      </c>
      <c r="E17" s="40">
        <v>1500</v>
      </c>
      <c r="F17" s="35">
        <f>F14*E17</f>
        <v>63.750000000000007</v>
      </c>
      <c r="G17" s="28"/>
      <c r="H17" s="35"/>
      <c r="I17" s="28"/>
      <c r="J17" s="34"/>
      <c r="K17" s="28"/>
      <c r="L17" s="35"/>
      <c r="M17" s="35"/>
      <c r="N17" s="155"/>
      <c r="O17" s="155"/>
      <c r="P17" s="155"/>
      <c r="Q17" s="155"/>
    </row>
    <row r="18" spans="1:17" s="9" customFormat="1" ht="24" customHeight="1" x14ac:dyDescent="0.25">
      <c r="A18" s="259">
        <v>4</v>
      </c>
      <c r="B18" s="65" t="s">
        <v>74</v>
      </c>
      <c r="C18" s="66" t="s">
        <v>75</v>
      </c>
      <c r="D18" s="67" t="s">
        <v>57</v>
      </c>
      <c r="E18" s="67"/>
      <c r="F18" s="151">
        <f>F14</f>
        <v>4.2500000000000003E-2</v>
      </c>
      <c r="G18" s="67"/>
      <c r="H18" s="69"/>
      <c r="I18" s="10"/>
      <c r="J18" s="10"/>
      <c r="K18" s="10"/>
      <c r="L18" s="10"/>
      <c r="M18" s="70"/>
      <c r="N18" s="155"/>
      <c r="O18" s="155"/>
      <c r="P18" s="155"/>
      <c r="Q18" s="155"/>
    </row>
    <row r="19" spans="1:17" s="9" customFormat="1" ht="24.75" customHeight="1" x14ac:dyDescent="0.25">
      <c r="A19" s="260"/>
      <c r="B19" s="71" t="s">
        <v>48</v>
      </c>
      <c r="C19" s="66" t="s">
        <v>76</v>
      </c>
      <c r="D19" s="72" t="s">
        <v>23</v>
      </c>
      <c r="E19" s="73">
        <v>3.88</v>
      </c>
      <c r="F19" s="70">
        <f>F18*E19</f>
        <v>0.16490000000000002</v>
      </c>
      <c r="G19" s="74"/>
      <c r="H19" s="69"/>
      <c r="I19" s="10"/>
      <c r="J19" s="10"/>
      <c r="K19" s="10"/>
      <c r="L19" s="10"/>
      <c r="M19" s="70"/>
      <c r="N19" s="155"/>
      <c r="O19" s="155"/>
      <c r="P19" s="155"/>
      <c r="Q19" s="155"/>
    </row>
    <row r="20" spans="1:17" s="9" customFormat="1" ht="22.5" customHeight="1" x14ac:dyDescent="0.25">
      <c r="A20" s="260"/>
      <c r="B20" s="71" t="s">
        <v>48</v>
      </c>
      <c r="C20" s="66" t="s">
        <v>77</v>
      </c>
      <c r="D20" s="72" t="s">
        <v>23</v>
      </c>
      <c r="E20" s="73">
        <v>0.71</v>
      </c>
      <c r="F20" s="70">
        <f>F18*E20</f>
        <v>3.0175E-2</v>
      </c>
      <c r="G20" s="74"/>
      <c r="H20" s="69"/>
      <c r="I20" s="10"/>
      <c r="J20" s="10"/>
      <c r="K20" s="10"/>
      <c r="L20" s="10"/>
      <c r="M20" s="70"/>
      <c r="N20" s="155"/>
      <c r="O20" s="155"/>
      <c r="P20" s="155"/>
      <c r="Q20" s="155"/>
    </row>
    <row r="21" spans="1:17" s="9" customFormat="1" ht="21.75" customHeight="1" x14ac:dyDescent="0.25">
      <c r="A21" s="250" t="s">
        <v>25</v>
      </c>
      <c r="B21" s="251"/>
      <c r="C21" s="251"/>
      <c r="D21" s="251"/>
      <c r="E21" s="251"/>
      <c r="F21" s="251"/>
      <c r="G21" s="94"/>
      <c r="H21" s="142"/>
      <c r="I21" s="94"/>
      <c r="J21" s="142"/>
      <c r="K21" s="94"/>
      <c r="L21" s="142"/>
      <c r="M21" s="94"/>
      <c r="N21" s="155"/>
      <c r="O21" s="155"/>
      <c r="P21" s="155"/>
      <c r="Q21" s="155"/>
    </row>
    <row r="22" spans="1:17" s="9" customFormat="1" ht="45.75" customHeight="1" x14ac:dyDescent="0.25">
      <c r="A22" s="264">
        <v>5</v>
      </c>
      <c r="B22" s="245" t="s">
        <v>65</v>
      </c>
      <c r="C22" s="50" t="s">
        <v>69</v>
      </c>
      <c r="D22" s="51" t="s">
        <v>26</v>
      </c>
      <c r="E22" s="51"/>
      <c r="F22" s="148">
        <v>0.17</v>
      </c>
      <c r="G22" s="51"/>
      <c r="H22" s="148"/>
      <c r="I22" s="35"/>
      <c r="J22" s="35"/>
      <c r="K22" s="35"/>
      <c r="L22" s="35"/>
      <c r="M22" s="52"/>
      <c r="N22" s="155"/>
      <c r="O22" s="155"/>
      <c r="P22" s="155"/>
      <c r="Q22" s="155"/>
    </row>
    <row r="23" spans="1:17" s="9" customFormat="1" ht="22.5" customHeight="1" x14ac:dyDescent="0.25">
      <c r="A23" s="265"/>
      <c r="B23" s="246"/>
      <c r="C23" s="50" t="s">
        <v>21</v>
      </c>
      <c r="D23" s="55" t="s">
        <v>22</v>
      </c>
      <c r="E23" s="56">
        <v>24.6</v>
      </c>
      <c r="F23" s="52">
        <f>F22*E23</f>
        <v>4.1820000000000004</v>
      </c>
      <c r="G23" s="57"/>
      <c r="H23" s="148"/>
      <c r="I23" s="104"/>
      <c r="J23" s="35"/>
      <c r="K23" s="35"/>
      <c r="L23" s="35"/>
      <c r="M23" s="52"/>
      <c r="N23" s="155"/>
      <c r="O23" s="155"/>
      <c r="P23" s="155"/>
      <c r="Q23" s="155"/>
    </row>
    <row r="24" spans="1:17" s="9" customFormat="1" ht="21.75" customHeight="1" x14ac:dyDescent="0.25">
      <c r="A24" s="265"/>
      <c r="B24" s="29" t="s">
        <v>46</v>
      </c>
      <c r="C24" s="50" t="s">
        <v>27</v>
      </c>
      <c r="D24" s="55" t="s">
        <v>23</v>
      </c>
      <c r="E24" s="56">
        <v>1.72</v>
      </c>
      <c r="F24" s="52">
        <f>F22*E24</f>
        <v>0.29239999999999999</v>
      </c>
      <c r="G24" s="57"/>
      <c r="H24" s="148"/>
      <c r="I24" s="35"/>
      <c r="J24" s="35"/>
      <c r="K24" s="35"/>
      <c r="L24" s="35"/>
      <c r="M24" s="52"/>
      <c r="N24" s="155"/>
      <c r="O24" s="155"/>
      <c r="P24" s="155"/>
      <c r="Q24" s="155"/>
    </row>
    <row r="25" spans="1:17" s="9" customFormat="1" ht="24.75" customHeight="1" x14ac:dyDescent="0.25">
      <c r="A25" s="265"/>
      <c r="B25" s="29" t="s">
        <v>47</v>
      </c>
      <c r="C25" s="50" t="s">
        <v>30</v>
      </c>
      <c r="D25" s="55" t="s">
        <v>23</v>
      </c>
      <c r="E25" s="56">
        <v>6.2</v>
      </c>
      <c r="F25" s="52">
        <f>F22*E25</f>
        <v>1.054</v>
      </c>
      <c r="G25" s="57"/>
      <c r="H25" s="148"/>
      <c r="I25" s="35"/>
      <c r="J25" s="35"/>
      <c r="K25" s="35"/>
      <c r="L25" s="35"/>
      <c r="M25" s="52"/>
      <c r="N25" s="155"/>
      <c r="O25" s="155"/>
      <c r="P25" s="155"/>
      <c r="Q25" s="155"/>
    </row>
    <row r="26" spans="1:17" s="9" customFormat="1" ht="30.75" customHeight="1" x14ac:dyDescent="0.25">
      <c r="A26" s="265"/>
      <c r="B26" s="29" t="s">
        <v>49</v>
      </c>
      <c r="C26" s="50" t="s">
        <v>28</v>
      </c>
      <c r="D26" s="55" t="s">
        <v>23</v>
      </c>
      <c r="E26" s="56">
        <v>1.48</v>
      </c>
      <c r="F26" s="52">
        <f>F22*E26</f>
        <v>0.25159999999999999</v>
      </c>
      <c r="G26" s="57"/>
      <c r="H26" s="148"/>
      <c r="I26" s="35"/>
      <c r="J26" s="35"/>
      <c r="K26" s="35"/>
      <c r="L26" s="35"/>
      <c r="M26" s="52"/>
      <c r="N26" s="155"/>
      <c r="O26" s="155"/>
      <c r="P26" s="155"/>
      <c r="Q26" s="155"/>
    </row>
    <row r="27" spans="1:17" s="9" customFormat="1" ht="33.75" customHeight="1" x14ac:dyDescent="0.25">
      <c r="A27" s="265"/>
      <c r="B27" s="29" t="s">
        <v>86</v>
      </c>
      <c r="C27" s="50" t="s">
        <v>85</v>
      </c>
      <c r="D27" s="55" t="s">
        <v>16</v>
      </c>
      <c r="E27" s="56">
        <v>149</v>
      </c>
      <c r="F27" s="52">
        <f>F22*E27</f>
        <v>25.330000000000002</v>
      </c>
      <c r="G27" s="103"/>
      <c r="H27" s="148"/>
      <c r="I27" s="35"/>
      <c r="J27" s="35"/>
      <c r="K27" s="35"/>
      <c r="L27" s="35"/>
      <c r="M27" s="52"/>
      <c r="N27" s="155"/>
      <c r="O27" s="155"/>
      <c r="P27" s="155"/>
      <c r="Q27" s="155"/>
    </row>
    <row r="28" spans="1:17" s="9" customFormat="1" ht="17.25" customHeight="1" x14ac:dyDescent="0.25">
      <c r="A28" s="265"/>
      <c r="B28" s="59" t="s">
        <v>51</v>
      </c>
      <c r="C28" s="50" t="s">
        <v>29</v>
      </c>
      <c r="D28" s="55" t="s">
        <v>16</v>
      </c>
      <c r="E28" s="56">
        <v>11</v>
      </c>
      <c r="F28" s="52">
        <f>F22*E28</f>
        <v>1.87</v>
      </c>
      <c r="G28" s="57"/>
      <c r="H28" s="148"/>
      <c r="I28" s="35"/>
      <c r="J28" s="35"/>
      <c r="K28" s="35"/>
      <c r="L28" s="35"/>
      <c r="M28" s="52"/>
      <c r="N28" s="155"/>
      <c r="O28" s="155"/>
      <c r="P28" s="155"/>
      <c r="Q28" s="155"/>
    </row>
    <row r="29" spans="1:17" s="9" customFormat="1" ht="23.25" customHeight="1" x14ac:dyDescent="0.25">
      <c r="A29" s="266"/>
      <c r="B29" s="60" t="s">
        <v>88</v>
      </c>
      <c r="C29" s="156" t="s">
        <v>156</v>
      </c>
      <c r="D29" s="51" t="s">
        <v>18</v>
      </c>
      <c r="E29" s="61">
        <v>238.4</v>
      </c>
      <c r="F29" s="152">
        <f>F22*E29</f>
        <v>40.528000000000006</v>
      </c>
      <c r="G29" s="61"/>
      <c r="H29" s="62"/>
      <c r="I29" s="61"/>
      <c r="J29" s="62"/>
      <c r="K29" s="62"/>
      <c r="L29" s="62"/>
      <c r="M29" s="35"/>
      <c r="N29" s="155"/>
      <c r="O29" s="155"/>
      <c r="P29" s="155"/>
      <c r="Q29" s="155"/>
    </row>
    <row r="30" spans="1:17" s="9" customFormat="1" ht="47.25" customHeight="1" x14ac:dyDescent="0.25">
      <c r="A30" s="264">
        <v>6</v>
      </c>
      <c r="B30" s="245" t="s">
        <v>67</v>
      </c>
      <c r="C30" s="50" t="s">
        <v>115</v>
      </c>
      <c r="D30" s="51" t="s">
        <v>68</v>
      </c>
      <c r="E30" s="51"/>
      <c r="F30" s="63">
        <v>0.155</v>
      </c>
      <c r="G30" s="51"/>
      <c r="H30" s="148"/>
      <c r="I30" s="35"/>
      <c r="J30" s="35"/>
      <c r="K30" s="35"/>
      <c r="L30" s="35"/>
      <c r="M30" s="52"/>
      <c r="N30" s="155"/>
      <c r="O30" s="155"/>
      <c r="P30" s="155"/>
      <c r="Q30" s="155"/>
    </row>
    <row r="31" spans="1:17" s="9" customFormat="1" ht="15.75" customHeight="1" x14ac:dyDescent="0.25">
      <c r="A31" s="265"/>
      <c r="B31" s="246"/>
      <c r="C31" s="50" t="s">
        <v>21</v>
      </c>
      <c r="D31" s="55" t="s">
        <v>22</v>
      </c>
      <c r="E31" s="56">
        <v>37.299999999999997</v>
      </c>
      <c r="F31" s="52">
        <f>F30*E31</f>
        <v>5.7814999999999994</v>
      </c>
      <c r="G31" s="57"/>
      <c r="H31" s="148"/>
      <c r="I31" s="104"/>
      <c r="J31" s="35"/>
      <c r="K31" s="35"/>
      <c r="L31" s="35"/>
      <c r="M31" s="52"/>
      <c r="N31" s="155"/>
      <c r="O31" s="155"/>
      <c r="P31" s="155"/>
      <c r="Q31" s="155"/>
    </row>
    <row r="32" spans="1:17" s="9" customFormat="1" ht="17.25" customHeight="1" x14ac:dyDescent="0.25">
      <c r="A32" s="265"/>
      <c r="B32" s="29" t="s">
        <v>46</v>
      </c>
      <c r="C32" s="50" t="s">
        <v>66</v>
      </c>
      <c r="D32" s="55" t="s">
        <v>23</v>
      </c>
      <c r="E32" s="56">
        <v>2.37</v>
      </c>
      <c r="F32" s="52">
        <f>F30*E32</f>
        <v>0.36735000000000001</v>
      </c>
      <c r="G32" s="57"/>
      <c r="H32" s="148"/>
      <c r="I32" s="35"/>
      <c r="J32" s="35"/>
      <c r="K32" s="35"/>
      <c r="L32" s="35"/>
      <c r="M32" s="52"/>
      <c r="N32" s="155"/>
      <c r="O32" s="155"/>
      <c r="P32" s="155"/>
      <c r="Q32" s="155"/>
    </row>
    <row r="33" spans="1:17" s="9" customFormat="1" ht="30" customHeight="1" x14ac:dyDescent="0.25">
      <c r="A33" s="265"/>
      <c r="B33" s="29" t="s">
        <v>47</v>
      </c>
      <c r="C33" s="50" t="s">
        <v>30</v>
      </c>
      <c r="D33" s="55" t="s">
        <v>23</v>
      </c>
      <c r="E33" s="56">
        <v>4.09</v>
      </c>
      <c r="F33" s="52">
        <f>F30*E33</f>
        <v>0.63395000000000001</v>
      </c>
      <c r="G33" s="57"/>
      <c r="H33" s="148"/>
      <c r="I33" s="35"/>
      <c r="J33" s="35"/>
      <c r="K33" s="35"/>
      <c r="L33" s="35"/>
      <c r="M33" s="52"/>
      <c r="N33" s="155"/>
      <c r="O33" s="155"/>
      <c r="P33" s="155"/>
      <c r="Q33" s="155"/>
    </row>
    <row r="34" spans="1:17" s="9" customFormat="1" ht="30.75" customHeight="1" x14ac:dyDescent="0.25">
      <c r="A34" s="265"/>
      <c r="B34" s="29" t="s">
        <v>49</v>
      </c>
      <c r="C34" s="50" t="s">
        <v>28</v>
      </c>
      <c r="D34" s="55" t="s">
        <v>23</v>
      </c>
      <c r="E34" s="56">
        <v>1.1200000000000001</v>
      </c>
      <c r="F34" s="52">
        <f>F30*E34</f>
        <v>0.1736</v>
      </c>
      <c r="G34" s="57"/>
      <c r="H34" s="148"/>
      <c r="I34" s="35"/>
      <c r="J34" s="35"/>
      <c r="K34" s="35"/>
      <c r="L34" s="35"/>
      <c r="M34" s="52"/>
      <c r="N34" s="155"/>
      <c r="O34" s="155"/>
      <c r="P34" s="155"/>
      <c r="Q34" s="155"/>
    </row>
    <row r="35" spans="1:17" s="9" customFormat="1" ht="29.25" customHeight="1" x14ac:dyDescent="0.25">
      <c r="A35" s="265"/>
      <c r="B35" s="29" t="s">
        <v>50</v>
      </c>
      <c r="C35" s="50" t="s">
        <v>39</v>
      </c>
      <c r="D35" s="55" t="s">
        <v>16</v>
      </c>
      <c r="E35" s="56">
        <v>124</v>
      </c>
      <c r="F35" s="52">
        <f>F30*E35</f>
        <v>19.22</v>
      </c>
      <c r="G35" s="58"/>
      <c r="H35" s="148"/>
      <c r="I35" s="35"/>
      <c r="J35" s="35"/>
      <c r="K35" s="35"/>
      <c r="L35" s="35"/>
      <c r="M35" s="52"/>
      <c r="N35" s="155"/>
      <c r="O35" s="155"/>
      <c r="P35" s="155"/>
      <c r="Q35" s="155"/>
    </row>
    <row r="36" spans="1:17" s="9" customFormat="1" ht="17.25" customHeight="1" x14ac:dyDescent="0.25">
      <c r="A36" s="265"/>
      <c r="B36" s="59" t="s">
        <v>51</v>
      </c>
      <c r="C36" s="50" t="s">
        <v>29</v>
      </c>
      <c r="D36" s="55" t="s">
        <v>16</v>
      </c>
      <c r="E36" s="56">
        <v>8</v>
      </c>
      <c r="F36" s="52">
        <f>F30*E36</f>
        <v>1.24</v>
      </c>
      <c r="G36" s="57"/>
      <c r="H36" s="148"/>
      <c r="I36" s="35"/>
      <c r="J36" s="35"/>
      <c r="K36" s="35"/>
      <c r="L36" s="35"/>
      <c r="M36" s="52"/>
      <c r="N36" s="155"/>
      <c r="O36" s="155"/>
      <c r="P36" s="155"/>
      <c r="Q36" s="155"/>
    </row>
    <row r="37" spans="1:17" s="7" customFormat="1" ht="29.25" customHeight="1" x14ac:dyDescent="0.25">
      <c r="A37" s="266"/>
      <c r="B37" s="16" t="s">
        <v>88</v>
      </c>
      <c r="C37" s="156" t="s">
        <v>157</v>
      </c>
      <c r="D37" s="67" t="s">
        <v>18</v>
      </c>
      <c r="E37" s="75">
        <v>198.4</v>
      </c>
      <c r="F37" s="153">
        <f>F30*E37</f>
        <v>30.751999999999999</v>
      </c>
      <c r="G37" s="75"/>
      <c r="H37" s="76"/>
      <c r="I37" s="75"/>
      <c r="J37" s="76"/>
      <c r="K37" s="76"/>
      <c r="L37" s="76"/>
      <c r="M37" s="10"/>
      <c r="N37" s="155"/>
      <c r="O37" s="155"/>
      <c r="P37" s="155"/>
      <c r="Q37" s="155"/>
    </row>
    <row r="38" spans="1:17" s="7" customFormat="1" ht="38.25" customHeight="1" x14ac:dyDescent="0.25">
      <c r="A38" s="247">
        <v>7</v>
      </c>
      <c r="B38" s="77" t="s">
        <v>52</v>
      </c>
      <c r="C38" s="11" t="s">
        <v>56</v>
      </c>
      <c r="D38" s="72" t="s">
        <v>44</v>
      </c>
      <c r="E38" s="78"/>
      <c r="F38" s="70">
        <v>1.4</v>
      </c>
      <c r="G38" s="74"/>
      <c r="H38" s="149"/>
      <c r="I38" s="21"/>
      <c r="J38" s="10"/>
      <c r="K38" s="10"/>
      <c r="L38" s="10"/>
      <c r="M38" s="10"/>
      <c r="N38" s="155"/>
      <c r="O38" s="155"/>
      <c r="P38" s="155"/>
      <c r="Q38" s="155"/>
    </row>
    <row r="39" spans="1:17" s="7" customFormat="1" ht="16.5" customHeight="1" x14ac:dyDescent="0.25">
      <c r="A39" s="248"/>
      <c r="B39" s="79"/>
      <c r="C39" s="11" t="s">
        <v>21</v>
      </c>
      <c r="D39" s="72" t="s">
        <v>22</v>
      </c>
      <c r="E39" s="78">
        <v>39</v>
      </c>
      <c r="F39" s="70">
        <f>F38*E39</f>
        <v>54.599999999999994</v>
      </c>
      <c r="G39" s="74"/>
      <c r="H39" s="149"/>
      <c r="I39" s="80"/>
      <c r="J39" s="10"/>
      <c r="K39" s="10"/>
      <c r="L39" s="10"/>
      <c r="M39" s="10"/>
      <c r="N39" s="155"/>
      <c r="O39" s="155"/>
      <c r="P39" s="155"/>
      <c r="Q39" s="155"/>
    </row>
    <row r="40" spans="1:17" s="7" customFormat="1" ht="15" customHeight="1" x14ac:dyDescent="0.25">
      <c r="A40" s="248"/>
      <c r="B40" s="79" t="s">
        <v>49</v>
      </c>
      <c r="C40" s="81" t="s">
        <v>53</v>
      </c>
      <c r="D40" s="82" t="s">
        <v>23</v>
      </c>
      <c r="E40" s="17">
        <v>2.2599999999999998</v>
      </c>
      <c r="F40" s="10">
        <f>F38*E40</f>
        <v>3.1639999999999997</v>
      </c>
      <c r="G40" s="10"/>
      <c r="H40" s="10"/>
      <c r="I40" s="10"/>
      <c r="J40" s="18"/>
      <c r="K40" s="11"/>
      <c r="L40" s="10"/>
      <c r="M40" s="10"/>
      <c r="N40" s="155"/>
      <c r="O40" s="155"/>
      <c r="P40" s="155"/>
      <c r="Q40" s="155"/>
    </row>
    <row r="41" spans="1:17" s="7" customFormat="1" ht="15" customHeight="1" x14ac:dyDescent="0.25">
      <c r="A41" s="248"/>
      <c r="B41" s="79" t="s">
        <v>59</v>
      </c>
      <c r="C41" s="81" t="s">
        <v>54</v>
      </c>
      <c r="D41" s="82" t="s">
        <v>23</v>
      </c>
      <c r="E41" s="17" t="s">
        <v>36</v>
      </c>
      <c r="F41" s="98">
        <v>90</v>
      </c>
      <c r="G41" s="10"/>
      <c r="H41" s="10"/>
      <c r="I41" s="21"/>
      <c r="J41" s="18"/>
      <c r="K41" s="11"/>
      <c r="L41" s="10"/>
      <c r="M41" s="10"/>
      <c r="N41" s="155"/>
      <c r="O41" s="155"/>
      <c r="P41" s="155"/>
      <c r="Q41" s="155"/>
    </row>
    <row r="42" spans="1:17" s="7" customFormat="1" ht="15.75" customHeight="1" x14ac:dyDescent="0.25">
      <c r="A42" s="248"/>
      <c r="B42" s="83"/>
      <c r="C42" s="84" t="s">
        <v>24</v>
      </c>
      <c r="D42" s="82" t="s">
        <v>11</v>
      </c>
      <c r="E42" s="17">
        <v>1.35</v>
      </c>
      <c r="F42" s="10">
        <f>F38*E42</f>
        <v>1.89</v>
      </c>
      <c r="G42" s="85"/>
      <c r="H42" s="85"/>
      <c r="I42" s="86"/>
      <c r="J42" s="145"/>
      <c r="K42" s="107"/>
      <c r="L42" s="85"/>
      <c r="M42" s="10"/>
      <c r="N42" s="155"/>
      <c r="O42" s="155"/>
      <c r="P42" s="155"/>
      <c r="Q42" s="155"/>
    </row>
    <row r="43" spans="1:17" s="7" customFormat="1" ht="16.5" customHeight="1" x14ac:dyDescent="0.25">
      <c r="A43" s="248"/>
      <c r="B43" s="79" t="s">
        <v>45</v>
      </c>
      <c r="C43" s="11" t="s">
        <v>55</v>
      </c>
      <c r="D43" s="72" t="s">
        <v>16</v>
      </c>
      <c r="E43" s="78">
        <v>16.3</v>
      </c>
      <c r="F43" s="70">
        <f>F38*E43</f>
        <v>22.82</v>
      </c>
      <c r="G43" s="157"/>
      <c r="H43" s="158"/>
      <c r="I43" s="159"/>
      <c r="J43" s="128"/>
      <c r="K43" s="128"/>
      <c r="L43" s="128"/>
      <c r="M43" s="128"/>
      <c r="N43" s="155"/>
      <c r="O43" s="155"/>
      <c r="P43" s="155"/>
      <c r="Q43" s="155"/>
    </row>
    <row r="44" spans="1:17" s="7" customFormat="1" ht="20.25" customHeight="1" x14ac:dyDescent="0.25">
      <c r="A44" s="248"/>
      <c r="B44" s="79" t="s">
        <v>43</v>
      </c>
      <c r="C44" s="11" t="s">
        <v>58</v>
      </c>
      <c r="D44" s="72" t="s">
        <v>35</v>
      </c>
      <c r="E44" s="78">
        <v>100</v>
      </c>
      <c r="F44" s="70">
        <f>F38*E44</f>
        <v>140</v>
      </c>
      <c r="G44" s="160"/>
      <c r="H44" s="158"/>
      <c r="I44" s="159"/>
      <c r="J44" s="128"/>
      <c r="K44" s="128"/>
      <c r="L44" s="128"/>
      <c r="M44" s="128"/>
      <c r="N44" s="155"/>
      <c r="O44" s="155"/>
      <c r="P44" s="155"/>
      <c r="Q44" s="155"/>
    </row>
    <row r="45" spans="1:17" s="7" customFormat="1" ht="18" customHeight="1" x14ac:dyDescent="0.25">
      <c r="A45" s="248"/>
      <c r="B45" s="88"/>
      <c r="C45" s="11" t="s">
        <v>31</v>
      </c>
      <c r="D45" s="67" t="s">
        <v>11</v>
      </c>
      <c r="E45" s="89">
        <v>0.64</v>
      </c>
      <c r="F45" s="69">
        <f>F38*E45</f>
        <v>0.89599999999999991</v>
      </c>
      <c r="G45" s="161"/>
      <c r="H45" s="158"/>
      <c r="I45" s="159"/>
      <c r="J45" s="128"/>
      <c r="K45" s="128"/>
      <c r="L45" s="128"/>
      <c r="M45" s="128"/>
      <c r="N45" s="155"/>
      <c r="O45" s="155"/>
      <c r="P45" s="155"/>
      <c r="Q45" s="155"/>
    </row>
    <row r="46" spans="1:17" s="7" customFormat="1" ht="18.75" customHeight="1" x14ac:dyDescent="0.25">
      <c r="A46" s="248"/>
      <c r="B46" s="163" t="s">
        <v>42</v>
      </c>
      <c r="C46" s="127" t="s">
        <v>34</v>
      </c>
      <c r="D46" s="164" t="s">
        <v>35</v>
      </c>
      <c r="E46" s="165">
        <v>1.17</v>
      </c>
      <c r="F46" s="166">
        <f>E46*F38</f>
        <v>1.6379999999999999</v>
      </c>
      <c r="G46" s="161"/>
      <c r="H46" s="158"/>
      <c r="I46" s="159"/>
      <c r="J46" s="128"/>
      <c r="K46" s="128"/>
      <c r="L46" s="128"/>
      <c r="M46" s="128"/>
      <c r="N46" s="155"/>
      <c r="O46" s="155"/>
      <c r="P46" s="155"/>
      <c r="Q46" s="155"/>
    </row>
    <row r="47" spans="1:17" s="7" customFormat="1" ht="20.25" customHeight="1" x14ac:dyDescent="0.25">
      <c r="A47" s="248"/>
      <c r="B47" s="167" t="s">
        <v>51</v>
      </c>
      <c r="C47" s="127" t="s">
        <v>29</v>
      </c>
      <c r="D47" s="164" t="s">
        <v>16</v>
      </c>
      <c r="E47" s="168">
        <v>17.8</v>
      </c>
      <c r="F47" s="166">
        <f>F38*E47</f>
        <v>24.919999999999998</v>
      </c>
      <c r="G47" s="169"/>
      <c r="H47" s="158"/>
      <c r="I47" s="128"/>
      <c r="J47" s="128"/>
      <c r="K47" s="128"/>
      <c r="L47" s="128"/>
      <c r="M47" s="128"/>
      <c r="N47" s="155"/>
      <c r="O47" s="155"/>
      <c r="P47" s="155"/>
      <c r="Q47" s="155"/>
    </row>
    <row r="48" spans="1:17" s="7" customFormat="1" ht="25.5" customHeight="1" x14ac:dyDescent="0.25">
      <c r="A48" s="249"/>
      <c r="B48" s="170" t="s">
        <v>160</v>
      </c>
      <c r="C48" s="129" t="s">
        <v>159</v>
      </c>
      <c r="D48" s="125" t="s">
        <v>16</v>
      </c>
      <c r="E48" s="171" t="s">
        <v>158</v>
      </c>
      <c r="F48" s="128">
        <v>22.82</v>
      </c>
      <c r="G48" s="127"/>
      <c r="H48" s="128"/>
      <c r="I48" s="127"/>
      <c r="J48" s="147"/>
      <c r="K48" s="127"/>
      <c r="L48" s="128"/>
      <c r="M48" s="128"/>
      <c r="N48" s="155"/>
      <c r="O48" s="155"/>
      <c r="P48" s="155"/>
      <c r="Q48" s="155"/>
    </row>
    <row r="49" spans="1:17" s="7" customFormat="1" ht="35.25" customHeight="1" x14ac:dyDescent="0.25">
      <c r="A49" s="261" t="s">
        <v>116</v>
      </c>
      <c r="B49" s="172" t="s">
        <v>32</v>
      </c>
      <c r="C49" s="173" t="s">
        <v>40</v>
      </c>
      <c r="D49" s="127" t="s">
        <v>26</v>
      </c>
      <c r="E49" s="169"/>
      <c r="F49" s="174">
        <v>2.5000000000000001E-2</v>
      </c>
      <c r="G49" s="160"/>
      <c r="H49" s="160"/>
      <c r="I49" s="160"/>
      <c r="J49" s="175"/>
      <c r="K49" s="176"/>
      <c r="L49" s="177"/>
      <c r="M49" s="169"/>
      <c r="N49" s="155"/>
      <c r="O49" s="155"/>
      <c r="P49" s="155"/>
      <c r="Q49" s="155"/>
    </row>
    <row r="50" spans="1:17" s="7" customFormat="1" ht="16.5" customHeight="1" x14ac:dyDescent="0.25">
      <c r="A50" s="262"/>
      <c r="B50" s="178"/>
      <c r="C50" s="179" t="s">
        <v>21</v>
      </c>
      <c r="D50" s="164" t="s">
        <v>22</v>
      </c>
      <c r="E50" s="168">
        <v>31.7</v>
      </c>
      <c r="F50" s="166">
        <f>F49*E50</f>
        <v>0.79249999999999998</v>
      </c>
      <c r="G50" s="160"/>
      <c r="H50" s="169"/>
      <c r="I50" s="128"/>
      <c r="J50" s="128"/>
      <c r="K50" s="128"/>
      <c r="L50" s="128"/>
      <c r="M50" s="166"/>
      <c r="N50" s="155"/>
      <c r="O50" s="155"/>
      <c r="P50" s="155"/>
      <c r="Q50" s="155"/>
    </row>
    <row r="51" spans="1:17" s="7" customFormat="1" ht="15" customHeight="1" x14ac:dyDescent="0.25">
      <c r="A51" s="262"/>
      <c r="B51" s="172" t="s">
        <v>46</v>
      </c>
      <c r="C51" s="179" t="s">
        <v>27</v>
      </c>
      <c r="D51" s="164" t="s">
        <v>23</v>
      </c>
      <c r="E51" s="168">
        <v>3.51</v>
      </c>
      <c r="F51" s="166">
        <f>F49*E51</f>
        <v>8.7749999999999995E-2</v>
      </c>
      <c r="G51" s="160"/>
      <c r="H51" s="169"/>
      <c r="I51" s="128"/>
      <c r="J51" s="128"/>
      <c r="K51" s="128"/>
      <c r="L51" s="128"/>
      <c r="M51" s="166"/>
      <c r="N51" s="155"/>
      <c r="O51" s="155"/>
      <c r="P51" s="155"/>
      <c r="Q51" s="155"/>
    </row>
    <row r="52" spans="1:17" s="7" customFormat="1" ht="28.5" customHeight="1" x14ac:dyDescent="0.25">
      <c r="A52" s="262"/>
      <c r="B52" s="172" t="s">
        <v>49</v>
      </c>
      <c r="C52" s="179" t="s">
        <v>28</v>
      </c>
      <c r="D52" s="164" t="s">
        <v>23</v>
      </c>
      <c r="E52" s="168">
        <v>0.97</v>
      </c>
      <c r="F52" s="166">
        <f>F49*E52</f>
        <v>2.4250000000000001E-2</v>
      </c>
      <c r="G52" s="160"/>
      <c r="H52" s="169"/>
      <c r="I52" s="128"/>
      <c r="J52" s="128"/>
      <c r="K52" s="128"/>
      <c r="L52" s="128"/>
      <c r="M52" s="166"/>
      <c r="N52" s="155"/>
      <c r="O52" s="155"/>
      <c r="P52" s="155"/>
      <c r="Q52" s="155"/>
    </row>
    <row r="53" spans="1:17" s="7" customFormat="1" ht="33" customHeight="1" x14ac:dyDescent="0.25">
      <c r="A53" s="262"/>
      <c r="B53" s="71" t="s">
        <v>47</v>
      </c>
      <c r="C53" s="66" t="s">
        <v>30</v>
      </c>
      <c r="D53" s="72" t="s">
        <v>23</v>
      </c>
      <c r="E53" s="73">
        <v>11</v>
      </c>
      <c r="F53" s="70">
        <f>F49*E53</f>
        <v>0.27500000000000002</v>
      </c>
      <c r="G53" s="74"/>
      <c r="H53" s="69"/>
      <c r="I53" s="10"/>
      <c r="J53" s="10"/>
      <c r="K53" s="10"/>
      <c r="L53" s="10"/>
      <c r="M53" s="70"/>
      <c r="N53" s="155"/>
      <c r="O53" s="155"/>
      <c r="P53" s="155"/>
      <c r="Q53" s="155"/>
    </row>
    <row r="54" spans="1:17" s="7" customFormat="1" ht="21.75" customHeight="1" x14ac:dyDescent="0.25">
      <c r="A54" s="262"/>
      <c r="B54" s="92" t="s">
        <v>50</v>
      </c>
      <c r="C54" s="66" t="s">
        <v>41</v>
      </c>
      <c r="D54" s="11" t="s">
        <v>16</v>
      </c>
      <c r="E54" s="10">
        <v>124</v>
      </c>
      <c r="F54" s="19">
        <f>F49*E54</f>
        <v>3.1</v>
      </c>
      <c r="G54" s="80"/>
      <c r="H54" s="10"/>
      <c r="I54" s="10"/>
      <c r="J54" s="10"/>
      <c r="K54" s="10"/>
      <c r="L54" s="10"/>
      <c r="M54" s="19"/>
      <c r="N54" s="155"/>
      <c r="O54" s="155"/>
      <c r="P54" s="155"/>
      <c r="Q54" s="155"/>
    </row>
    <row r="55" spans="1:17" s="7" customFormat="1" ht="20.25" customHeight="1" x14ac:dyDescent="0.25">
      <c r="A55" s="262"/>
      <c r="B55" s="180" t="s">
        <v>51</v>
      </c>
      <c r="C55" s="179" t="s">
        <v>29</v>
      </c>
      <c r="D55" s="164" t="s">
        <v>16</v>
      </c>
      <c r="E55" s="168">
        <v>7</v>
      </c>
      <c r="F55" s="166">
        <f>F49*E55</f>
        <v>0.17500000000000002</v>
      </c>
      <c r="G55" s="160"/>
      <c r="H55" s="74"/>
      <c r="I55" s="10"/>
      <c r="J55" s="10"/>
      <c r="K55" s="10"/>
      <c r="L55" s="10"/>
      <c r="M55" s="70"/>
      <c r="N55" s="155"/>
      <c r="O55" s="155"/>
      <c r="P55" s="155"/>
      <c r="Q55" s="155"/>
    </row>
    <row r="56" spans="1:17" s="7" customFormat="1" ht="24" customHeight="1" x14ac:dyDescent="0.25">
      <c r="A56" s="263"/>
      <c r="B56" s="181" t="s">
        <v>88</v>
      </c>
      <c r="C56" s="129" t="s">
        <v>161</v>
      </c>
      <c r="D56" s="125" t="s">
        <v>18</v>
      </c>
      <c r="E56" s="126">
        <v>198.4</v>
      </c>
      <c r="F56" s="128">
        <f>F49*E56</f>
        <v>4.9600000000000009</v>
      </c>
      <c r="G56" s="127"/>
      <c r="H56" s="10"/>
      <c r="I56" s="11"/>
      <c r="J56" s="18"/>
      <c r="K56" s="11"/>
      <c r="L56" s="10"/>
      <c r="M56" s="10"/>
      <c r="N56" s="155"/>
      <c r="O56" s="155"/>
      <c r="P56" s="155"/>
      <c r="Q56" s="155"/>
    </row>
    <row r="57" spans="1:17" s="9" customFormat="1" ht="35.25" customHeight="1" x14ac:dyDescent="0.25">
      <c r="A57" s="22"/>
      <c r="B57" s="254" t="s">
        <v>145</v>
      </c>
      <c r="C57" s="255"/>
      <c r="D57" s="255"/>
      <c r="E57" s="255"/>
      <c r="F57" s="255"/>
      <c r="G57" s="255"/>
      <c r="H57" s="23"/>
      <c r="I57" s="24"/>
      <c r="J57" s="23"/>
      <c r="K57" s="24"/>
      <c r="L57" s="23"/>
      <c r="M57" s="23"/>
      <c r="N57" s="155"/>
      <c r="O57" s="155"/>
      <c r="P57" s="155"/>
      <c r="Q57" s="155"/>
    </row>
    <row r="58" spans="1:17" s="9" customFormat="1" ht="21.75" customHeight="1" x14ac:dyDescent="0.25">
      <c r="A58" s="250" t="s">
        <v>146</v>
      </c>
      <c r="B58" s="251"/>
      <c r="C58" s="251"/>
      <c r="D58" s="251"/>
      <c r="E58" s="251"/>
      <c r="F58" s="251"/>
      <c r="G58" s="94"/>
      <c r="H58" s="142"/>
      <c r="I58" s="94"/>
      <c r="J58" s="142"/>
      <c r="K58" s="94"/>
      <c r="L58" s="142"/>
      <c r="M58" s="94"/>
      <c r="N58" s="155"/>
      <c r="O58" s="155"/>
      <c r="P58" s="155"/>
      <c r="Q58" s="155"/>
    </row>
    <row r="59" spans="1:17" s="9" customFormat="1" ht="34.5" customHeight="1" x14ac:dyDescent="0.25">
      <c r="A59" s="247">
        <v>9</v>
      </c>
      <c r="B59" s="256" t="s">
        <v>38</v>
      </c>
      <c r="C59" s="66" t="s">
        <v>62</v>
      </c>
      <c r="D59" s="67" t="s">
        <v>26</v>
      </c>
      <c r="E59" s="67"/>
      <c r="F59" s="68">
        <v>0.61199999999999999</v>
      </c>
      <c r="G59" s="67"/>
      <c r="H59" s="69"/>
      <c r="I59" s="10"/>
      <c r="J59" s="10"/>
      <c r="K59" s="10"/>
      <c r="L59" s="10"/>
      <c r="M59" s="70"/>
      <c r="N59" s="155"/>
      <c r="O59" s="155"/>
      <c r="P59" s="155"/>
      <c r="Q59" s="155"/>
    </row>
    <row r="60" spans="1:17" s="9" customFormat="1" ht="19.5" customHeight="1" x14ac:dyDescent="0.25">
      <c r="A60" s="248"/>
      <c r="B60" s="257"/>
      <c r="C60" s="66" t="s">
        <v>21</v>
      </c>
      <c r="D60" s="72" t="s">
        <v>22</v>
      </c>
      <c r="E60" s="97">
        <v>32.1</v>
      </c>
      <c r="F60" s="70">
        <f>F59*E60</f>
        <v>19.645199999999999</v>
      </c>
      <c r="G60" s="74"/>
      <c r="H60" s="69"/>
      <c r="I60" s="98"/>
      <c r="J60" s="10"/>
      <c r="K60" s="10"/>
      <c r="L60" s="10"/>
      <c r="M60" s="70"/>
      <c r="N60" s="155"/>
      <c r="O60" s="155"/>
      <c r="P60" s="155"/>
      <c r="Q60" s="155"/>
    </row>
    <row r="61" spans="1:17" s="9" customFormat="1" ht="39" customHeight="1" x14ac:dyDescent="0.25">
      <c r="A61" s="248"/>
      <c r="B61" s="117" t="s">
        <v>46</v>
      </c>
      <c r="C61" s="66" t="s">
        <v>27</v>
      </c>
      <c r="D61" s="72" t="s">
        <v>23</v>
      </c>
      <c r="E61" s="73">
        <v>3.88</v>
      </c>
      <c r="F61" s="70">
        <f>F59*E61</f>
        <v>2.3745599999999998</v>
      </c>
      <c r="G61" s="74"/>
      <c r="H61" s="69"/>
      <c r="I61" s="10"/>
      <c r="J61" s="10"/>
      <c r="K61" s="10"/>
      <c r="L61" s="10"/>
      <c r="M61" s="70"/>
      <c r="N61" s="155"/>
      <c r="O61" s="155"/>
      <c r="P61" s="155"/>
      <c r="Q61" s="155"/>
    </row>
    <row r="62" spans="1:17" s="9" customFormat="1" ht="31.5" customHeight="1" x14ac:dyDescent="0.25">
      <c r="A62" s="248"/>
      <c r="B62" s="117" t="s">
        <v>47</v>
      </c>
      <c r="C62" s="66" t="s">
        <v>30</v>
      </c>
      <c r="D62" s="72" t="s">
        <v>23</v>
      </c>
      <c r="E62" s="73">
        <v>6.16</v>
      </c>
      <c r="F62" s="70">
        <f>F59*E62</f>
        <v>3.7699199999999999</v>
      </c>
      <c r="G62" s="74"/>
      <c r="H62" s="69"/>
      <c r="I62" s="10"/>
      <c r="J62" s="10"/>
      <c r="K62" s="10"/>
      <c r="L62" s="10"/>
      <c r="M62" s="70"/>
      <c r="N62" s="155"/>
      <c r="O62" s="155"/>
      <c r="P62" s="155"/>
      <c r="Q62" s="155"/>
    </row>
    <row r="63" spans="1:17" s="9" customFormat="1" ht="37.5" customHeight="1" x14ac:dyDescent="0.25">
      <c r="A63" s="248"/>
      <c r="B63" s="117" t="s">
        <v>48</v>
      </c>
      <c r="C63" s="66" t="s">
        <v>37</v>
      </c>
      <c r="D63" s="72" t="s">
        <v>23</v>
      </c>
      <c r="E63" s="73">
        <v>0.71</v>
      </c>
      <c r="F63" s="70">
        <f>F59*E63</f>
        <v>0.43451999999999996</v>
      </c>
      <c r="G63" s="74"/>
      <c r="H63" s="69"/>
      <c r="I63" s="10"/>
      <c r="J63" s="10"/>
      <c r="K63" s="10"/>
      <c r="L63" s="10"/>
      <c r="M63" s="70"/>
      <c r="N63" s="155"/>
      <c r="O63" s="155"/>
      <c r="P63" s="155"/>
      <c r="Q63" s="155"/>
    </row>
    <row r="64" spans="1:17" s="9" customFormat="1" x14ac:dyDescent="0.25">
      <c r="A64" s="248"/>
      <c r="B64" s="117" t="s">
        <v>49</v>
      </c>
      <c r="C64" s="66" t="s">
        <v>28</v>
      </c>
      <c r="D64" s="72" t="s">
        <v>23</v>
      </c>
      <c r="E64" s="73">
        <v>2.0699999999999998</v>
      </c>
      <c r="F64" s="70">
        <f>F59*E64</f>
        <v>1.26684</v>
      </c>
      <c r="G64" s="74"/>
      <c r="H64" s="69"/>
      <c r="I64" s="10"/>
      <c r="J64" s="10"/>
      <c r="K64" s="10"/>
      <c r="L64" s="10"/>
      <c r="M64" s="70"/>
      <c r="N64" s="155"/>
      <c r="O64" s="155"/>
      <c r="P64" s="155"/>
      <c r="Q64" s="155"/>
    </row>
    <row r="65" spans="1:17" s="9" customFormat="1" ht="15.75" customHeight="1" x14ac:dyDescent="0.25">
      <c r="A65" s="248"/>
      <c r="B65" s="83"/>
      <c r="C65" s="84" t="s">
        <v>24</v>
      </c>
      <c r="D65" s="82" t="s">
        <v>11</v>
      </c>
      <c r="E65" s="17">
        <v>1.02</v>
      </c>
      <c r="F65" s="10">
        <f>F59*E65</f>
        <v>0.62424000000000002</v>
      </c>
      <c r="G65" s="99"/>
      <c r="H65" s="85"/>
      <c r="I65" s="119"/>
      <c r="J65" s="145"/>
      <c r="K65" s="119"/>
      <c r="L65" s="10"/>
      <c r="M65" s="100"/>
      <c r="N65" s="155"/>
      <c r="O65" s="155"/>
      <c r="P65" s="155"/>
      <c r="Q65" s="155"/>
    </row>
    <row r="66" spans="1:17" s="9" customFormat="1" ht="25.5" customHeight="1" x14ac:dyDescent="0.25">
      <c r="A66" s="248"/>
      <c r="B66" s="117" t="s">
        <v>50</v>
      </c>
      <c r="C66" s="179" t="s">
        <v>39</v>
      </c>
      <c r="D66" s="72" t="s">
        <v>16</v>
      </c>
      <c r="E66" s="101">
        <v>66</v>
      </c>
      <c r="F66" s="70">
        <f>F59*E66</f>
        <v>40.391999999999996</v>
      </c>
      <c r="G66" s="96"/>
      <c r="H66" s="69"/>
      <c r="I66" s="10"/>
      <c r="J66" s="10"/>
      <c r="K66" s="10"/>
      <c r="L66" s="10"/>
      <c r="M66" s="69"/>
      <c r="N66" s="155"/>
      <c r="O66" s="155"/>
      <c r="P66" s="155"/>
      <c r="Q66" s="155"/>
    </row>
    <row r="67" spans="1:17" s="9" customFormat="1" ht="18.75" customHeight="1" x14ac:dyDescent="0.25">
      <c r="A67" s="248"/>
      <c r="B67" s="93" t="s">
        <v>51</v>
      </c>
      <c r="C67" s="179" t="s">
        <v>29</v>
      </c>
      <c r="D67" s="72" t="s">
        <v>16</v>
      </c>
      <c r="E67" s="101">
        <v>15</v>
      </c>
      <c r="F67" s="70">
        <f>F59*E67</f>
        <v>9.18</v>
      </c>
      <c r="G67" s="74"/>
      <c r="H67" s="69"/>
      <c r="I67" s="10"/>
      <c r="J67" s="10"/>
      <c r="K67" s="10"/>
      <c r="L67" s="10"/>
      <c r="M67" s="70"/>
      <c r="N67" s="155"/>
      <c r="O67" s="155"/>
      <c r="P67" s="155"/>
      <c r="Q67" s="155"/>
    </row>
    <row r="68" spans="1:17" s="7" customFormat="1" ht="22.5" customHeight="1" x14ac:dyDescent="0.25">
      <c r="A68" s="249"/>
      <c r="B68" s="91" t="s">
        <v>87</v>
      </c>
      <c r="C68" s="129" t="s">
        <v>161</v>
      </c>
      <c r="D68" s="82" t="s">
        <v>18</v>
      </c>
      <c r="E68" s="17">
        <v>105.6</v>
      </c>
      <c r="F68" s="10">
        <f>F59*E68</f>
        <v>64.627200000000002</v>
      </c>
      <c r="G68" s="11"/>
      <c r="H68" s="10"/>
      <c r="I68" s="11"/>
      <c r="J68" s="18"/>
      <c r="K68" s="11"/>
      <c r="L68" s="10"/>
      <c r="M68" s="10"/>
      <c r="N68" s="155"/>
      <c r="O68" s="155"/>
      <c r="P68" s="155"/>
      <c r="Q68" s="155"/>
    </row>
    <row r="69" spans="1:17" s="9" customFormat="1" ht="35.25" customHeight="1" x14ac:dyDescent="0.25">
      <c r="A69" s="264">
        <v>10</v>
      </c>
      <c r="B69" s="245" t="s">
        <v>150</v>
      </c>
      <c r="C69" s="179" t="s">
        <v>114</v>
      </c>
      <c r="D69" s="51" t="s">
        <v>68</v>
      </c>
      <c r="E69" s="51"/>
      <c r="F69" s="63">
        <v>0.57599999999999996</v>
      </c>
      <c r="G69" s="51"/>
      <c r="H69" s="148"/>
      <c r="I69" s="35"/>
      <c r="J69" s="35"/>
      <c r="K69" s="35"/>
      <c r="L69" s="35"/>
      <c r="M69" s="52"/>
      <c r="N69" s="155"/>
      <c r="O69" s="155"/>
      <c r="P69" s="155"/>
      <c r="Q69" s="155"/>
    </row>
    <row r="70" spans="1:17" s="9" customFormat="1" ht="15.75" customHeight="1" x14ac:dyDescent="0.25">
      <c r="A70" s="265"/>
      <c r="B70" s="246"/>
      <c r="C70" s="179" t="s">
        <v>21</v>
      </c>
      <c r="D70" s="55" t="s">
        <v>22</v>
      </c>
      <c r="E70" s="56">
        <v>42.9</v>
      </c>
      <c r="F70" s="52">
        <f>F69*E70</f>
        <v>24.710399999999996</v>
      </c>
      <c r="G70" s="57"/>
      <c r="H70" s="148"/>
      <c r="I70" s="104"/>
      <c r="J70" s="35"/>
      <c r="K70" s="35"/>
      <c r="L70" s="35"/>
      <c r="M70" s="52"/>
      <c r="N70" s="155"/>
      <c r="O70" s="155"/>
      <c r="P70" s="155"/>
      <c r="Q70" s="155"/>
    </row>
    <row r="71" spans="1:17" s="9" customFormat="1" ht="17.25" customHeight="1" x14ac:dyDescent="0.25">
      <c r="A71" s="265"/>
      <c r="B71" s="121" t="s">
        <v>46</v>
      </c>
      <c r="C71" s="179" t="s">
        <v>66</v>
      </c>
      <c r="D71" s="55" t="s">
        <v>23</v>
      </c>
      <c r="E71" s="56">
        <v>2.69</v>
      </c>
      <c r="F71" s="52">
        <f>F69*E71</f>
        <v>1.5494399999999999</v>
      </c>
      <c r="G71" s="57"/>
      <c r="H71" s="148"/>
      <c r="I71" s="35"/>
      <c r="J71" s="35"/>
      <c r="K71" s="35"/>
      <c r="L71" s="35"/>
      <c r="M71" s="52"/>
      <c r="N71" s="155"/>
      <c r="O71" s="155"/>
      <c r="P71" s="155"/>
      <c r="Q71" s="155"/>
    </row>
    <row r="72" spans="1:17" s="9" customFormat="1" ht="30" customHeight="1" x14ac:dyDescent="0.25">
      <c r="A72" s="265"/>
      <c r="B72" s="121" t="s">
        <v>47</v>
      </c>
      <c r="C72" s="179" t="s">
        <v>30</v>
      </c>
      <c r="D72" s="55" t="s">
        <v>23</v>
      </c>
      <c r="E72" s="56">
        <v>7.6</v>
      </c>
      <c r="F72" s="52">
        <f>F69*E72</f>
        <v>4.3775999999999993</v>
      </c>
      <c r="G72" s="57"/>
      <c r="H72" s="148"/>
      <c r="I72" s="35"/>
      <c r="J72" s="35"/>
      <c r="K72" s="35"/>
      <c r="L72" s="35"/>
      <c r="M72" s="52"/>
      <c r="N72" s="155"/>
      <c r="O72" s="155"/>
      <c r="P72" s="155"/>
      <c r="Q72" s="155"/>
    </row>
    <row r="73" spans="1:17" s="9" customFormat="1" ht="30.75" customHeight="1" x14ac:dyDescent="0.25">
      <c r="A73" s="265"/>
      <c r="B73" s="121" t="s">
        <v>49</v>
      </c>
      <c r="C73" s="179" t="s">
        <v>28</v>
      </c>
      <c r="D73" s="55" t="s">
        <v>23</v>
      </c>
      <c r="E73" s="56">
        <v>1.48</v>
      </c>
      <c r="F73" s="52">
        <f>F69*E73</f>
        <v>0.8524799999999999</v>
      </c>
      <c r="G73" s="57"/>
      <c r="H73" s="148"/>
      <c r="I73" s="35"/>
      <c r="J73" s="35"/>
      <c r="K73" s="35"/>
      <c r="L73" s="35"/>
      <c r="M73" s="52"/>
      <c r="N73" s="155"/>
      <c r="O73" s="155"/>
      <c r="P73" s="155"/>
      <c r="Q73" s="155"/>
    </row>
    <row r="74" spans="1:17" s="9" customFormat="1" ht="21.75" customHeight="1" x14ac:dyDescent="0.25">
      <c r="A74" s="265"/>
      <c r="B74" s="121" t="s">
        <v>50</v>
      </c>
      <c r="C74" s="179" t="s">
        <v>39</v>
      </c>
      <c r="D74" s="55" t="s">
        <v>16</v>
      </c>
      <c r="E74" s="56">
        <v>149</v>
      </c>
      <c r="F74" s="52">
        <f>F69*E74</f>
        <v>85.823999999999998</v>
      </c>
      <c r="G74" s="58"/>
      <c r="H74" s="148"/>
      <c r="I74" s="35"/>
      <c r="J74" s="35"/>
      <c r="K74" s="35"/>
      <c r="L74" s="35"/>
      <c r="M74" s="52"/>
      <c r="N74" s="155"/>
      <c r="O74" s="155"/>
      <c r="P74" s="155"/>
      <c r="Q74" s="155"/>
    </row>
    <row r="75" spans="1:17" s="9" customFormat="1" ht="17.25" customHeight="1" x14ac:dyDescent="0.25">
      <c r="A75" s="265"/>
      <c r="B75" s="59" t="s">
        <v>51</v>
      </c>
      <c r="C75" s="179" t="s">
        <v>29</v>
      </c>
      <c r="D75" s="55" t="s">
        <v>16</v>
      </c>
      <c r="E75" s="56">
        <v>8</v>
      </c>
      <c r="F75" s="52">
        <f>F69*E75</f>
        <v>4.6079999999999997</v>
      </c>
      <c r="G75" s="57"/>
      <c r="H75" s="148"/>
      <c r="I75" s="35"/>
      <c r="J75" s="35"/>
      <c r="K75" s="35"/>
      <c r="L75" s="35"/>
      <c r="M75" s="52"/>
      <c r="N75" s="155"/>
      <c r="O75" s="155"/>
      <c r="P75" s="155"/>
      <c r="Q75" s="155"/>
    </row>
    <row r="76" spans="1:17" s="7" customFormat="1" ht="29.25" customHeight="1" x14ac:dyDescent="0.25">
      <c r="A76" s="266"/>
      <c r="B76" s="16" t="s">
        <v>88</v>
      </c>
      <c r="C76" s="156" t="s">
        <v>162</v>
      </c>
      <c r="D76" s="67" t="s">
        <v>18</v>
      </c>
      <c r="E76" s="75">
        <v>238.4</v>
      </c>
      <c r="F76" s="153">
        <f>F69*E76</f>
        <v>137.3184</v>
      </c>
      <c r="G76" s="75"/>
      <c r="H76" s="76"/>
      <c r="I76" s="75"/>
      <c r="J76" s="76"/>
      <c r="K76" s="76"/>
      <c r="L76" s="76"/>
      <c r="M76" s="10"/>
      <c r="N76" s="155"/>
      <c r="O76" s="155"/>
      <c r="P76" s="155"/>
      <c r="Q76" s="155"/>
    </row>
    <row r="77" spans="1:17" s="7" customFormat="1" ht="45" customHeight="1" x14ac:dyDescent="0.25">
      <c r="A77" s="247">
        <v>11</v>
      </c>
      <c r="B77" s="77" t="s">
        <v>52</v>
      </c>
      <c r="C77" s="127" t="s">
        <v>56</v>
      </c>
      <c r="D77" s="72" t="s">
        <v>44</v>
      </c>
      <c r="E77" s="78"/>
      <c r="F77" s="70">
        <v>0.54</v>
      </c>
      <c r="G77" s="74"/>
      <c r="H77" s="149"/>
      <c r="I77" s="21"/>
      <c r="J77" s="10"/>
      <c r="K77" s="10"/>
      <c r="L77" s="10"/>
      <c r="M77" s="10"/>
      <c r="N77" s="155"/>
      <c r="O77" s="155"/>
      <c r="P77" s="155"/>
      <c r="Q77" s="155"/>
    </row>
    <row r="78" spans="1:17" s="7" customFormat="1" ht="16.5" customHeight="1" x14ac:dyDescent="0.25">
      <c r="A78" s="248"/>
      <c r="B78" s="163"/>
      <c r="C78" s="127" t="s">
        <v>21</v>
      </c>
      <c r="D78" s="164" t="s">
        <v>22</v>
      </c>
      <c r="E78" s="165">
        <v>39</v>
      </c>
      <c r="F78" s="166">
        <f>F77*E78</f>
        <v>21.060000000000002</v>
      </c>
      <c r="G78" s="160"/>
      <c r="H78" s="158"/>
      <c r="I78" s="182"/>
      <c r="J78" s="128"/>
      <c r="K78" s="128"/>
      <c r="L78" s="128"/>
      <c r="M78" s="128"/>
      <c r="N78" s="155"/>
      <c r="O78" s="155"/>
      <c r="P78" s="155"/>
      <c r="Q78" s="155"/>
    </row>
    <row r="79" spans="1:17" s="7" customFormat="1" ht="15" customHeight="1" x14ac:dyDescent="0.25">
      <c r="A79" s="248"/>
      <c r="B79" s="163" t="s">
        <v>49</v>
      </c>
      <c r="C79" s="129" t="s">
        <v>53</v>
      </c>
      <c r="D79" s="125" t="s">
        <v>23</v>
      </c>
      <c r="E79" s="126">
        <v>2.2599999999999998</v>
      </c>
      <c r="F79" s="128">
        <f>F77*E79</f>
        <v>1.2203999999999999</v>
      </c>
      <c r="G79" s="128"/>
      <c r="H79" s="128"/>
      <c r="I79" s="128"/>
      <c r="J79" s="147"/>
      <c r="K79" s="127"/>
      <c r="L79" s="128"/>
      <c r="M79" s="128"/>
      <c r="N79" s="155"/>
      <c r="O79" s="155"/>
      <c r="P79" s="155"/>
      <c r="Q79" s="155"/>
    </row>
    <row r="80" spans="1:17" s="7" customFormat="1" ht="15" customHeight="1" x14ac:dyDescent="0.25">
      <c r="A80" s="248"/>
      <c r="B80" s="163" t="s">
        <v>59</v>
      </c>
      <c r="C80" s="129" t="s">
        <v>54</v>
      </c>
      <c r="D80" s="125" t="s">
        <v>23</v>
      </c>
      <c r="E80" s="126" t="s">
        <v>36</v>
      </c>
      <c r="F80" s="183">
        <v>90</v>
      </c>
      <c r="G80" s="128"/>
      <c r="H80" s="128"/>
      <c r="I80" s="159"/>
      <c r="J80" s="147"/>
      <c r="K80" s="127"/>
      <c r="L80" s="128"/>
      <c r="M80" s="128"/>
      <c r="N80" s="155"/>
      <c r="O80" s="155"/>
      <c r="P80" s="155"/>
      <c r="Q80" s="155"/>
    </row>
    <row r="81" spans="1:17" s="7" customFormat="1" ht="15.75" customHeight="1" x14ac:dyDescent="0.25">
      <c r="A81" s="248"/>
      <c r="B81" s="184"/>
      <c r="C81" s="185" t="s">
        <v>24</v>
      </c>
      <c r="D81" s="125" t="s">
        <v>11</v>
      </c>
      <c r="E81" s="126">
        <v>1.35</v>
      </c>
      <c r="F81" s="128">
        <f>F77*E81</f>
        <v>0.72900000000000009</v>
      </c>
      <c r="G81" s="186"/>
      <c r="H81" s="186"/>
      <c r="I81" s="187"/>
      <c r="J81" s="188"/>
      <c r="K81" s="189"/>
      <c r="L81" s="186"/>
      <c r="M81" s="128"/>
      <c r="N81" s="155"/>
      <c r="O81" s="155"/>
      <c r="P81" s="155"/>
      <c r="Q81" s="155"/>
    </row>
    <row r="82" spans="1:17" s="7" customFormat="1" ht="16.5" customHeight="1" x14ac:dyDescent="0.25">
      <c r="A82" s="248"/>
      <c r="B82" s="163" t="s">
        <v>108</v>
      </c>
      <c r="C82" s="127" t="s">
        <v>55</v>
      </c>
      <c r="D82" s="164" t="s">
        <v>16</v>
      </c>
      <c r="E82" s="165">
        <v>16.3</v>
      </c>
      <c r="F82" s="166">
        <f>F77*E82</f>
        <v>8.8020000000000014</v>
      </c>
      <c r="G82" s="157"/>
      <c r="H82" s="158"/>
      <c r="I82" s="159"/>
      <c r="J82" s="128"/>
      <c r="K82" s="128"/>
      <c r="L82" s="128"/>
      <c r="M82" s="128"/>
      <c r="N82" s="155"/>
      <c r="O82" s="155"/>
      <c r="P82" s="155"/>
      <c r="Q82" s="155"/>
    </row>
    <row r="83" spans="1:17" s="7" customFormat="1" ht="20.25" customHeight="1" x14ac:dyDescent="0.25">
      <c r="A83" s="248"/>
      <c r="B83" s="163" t="s">
        <v>43</v>
      </c>
      <c r="C83" s="127" t="s">
        <v>58</v>
      </c>
      <c r="D83" s="164" t="s">
        <v>35</v>
      </c>
      <c r="E83" s="165">
        <v>100</v>
      </c>
      <c r="F83" s="166">
        <f>F77*E83</f>
        <v>54</v>
      </c>
      <c r="G83" s="160"/>
      <c r="H83" s="158"/>
      <c r="I83" s="159"/>
      <c r="J83" s="128"/>
      <c r="K83" s="128"/>
      <c r="L83" s="128"/>
      <c r="M83" s="128"/>
      <c r="N83" s="155"/>
      <c r="O83" s="155"/>
      <c r="P83" s="155"/>
      <c r="Q83" s="155"/>
    </row>
    <row r="84" spans="1:17" s="7" customFormat="1" ht="18" customHeight="1" x14ac:dyDescent="0.25">
      <c r="A84" s="248"/>
      <c r="B84" s="190"/>
      <c r="C84" s="127" t="s">
        <v>31</v>
      </c>
      <c r="D84" s="191" t="s">
        <v>11</v>
      </c>
      <c r="E84" s="192">
        <v>0.64</v>
      </c>
      <c r="F84" s="169">
        <f>F77*E84</f>
        <v>0.34560000000000002</v>
      </c>
      <c r="G84" s="161"/>
      <c r="H84" s="158"/>
      <c r="I84" s="159"/>
      <c r="J84" s="128"/>
      <c r="K84" s="128"/>
      <c r="L84" s="128"/>
      <c r="M84" s="128"/>
      <c r="N84" s="155"/>
      <c r="O84" s="155"/>
      <c r="P84" s="155"/>
      <c r="Q84" s="155"/>
    </row>
    <row r="85" spans="1:17" s="7" customFormat="1" ht="18.75" customHeight="1" x14ac:dyDescent="0.25">
      <c r="A85" s="248"/>
      <c r="B85" s="163" t="s">
        <v>42</v>
      </c>
      <c r="C85" s="127" t="s">
        <v>34</v>
      </c>
      <c r="D85" s="164" t="s">
        <v>35</v>
      </c>
      <c r="E85" s="165">
        <v>1.17</v>
      </c>
      <c r="F85" s="166">
        <f>E85*F77</f>
        <v>0.63180000000000003</v>
      </c>
      <c r="G85" s="161"/>
      <c r="H85" s="158"/>
      <c r="I85" s="159"/>
      <c r="J85" s="128"/>
      <c r="K85" s="128"/>
      <c r="L85" s="128"/>
      <c r="M85" s="128"/>
      <c r="N85" s="155"/>
      <c r="O85" s="155"/>
      <c r="P85" s="155"/>
      <c r="Q85" s="155"/>
    </row>
    <row r="86" spans="1:17" s="7" customFormat="1" ht="20.25" customHeight="1" x14ac:dyDescent="0.25">
      <c r="A86" s="248"/>
      <c r="B86" s="167" t="s">
        <v>51</v>
      </c>
      <c r="C86" s="127" t="s">
        <v>29</v>
      </c>
      <c r="D86" s="164" t="s">
        <v>16</v>
      </c>
      <c r="E86" s="168">
        <v>17.8</v>
      </c>
      <c r="F86" s="166">
        <f>F77*E86</f>
        <v>9.6120000000000019</v>
      </c>
      <c r="G86" s="169"/>
      <c r="H86" s="158"/>
      <c r="I86" s="128"/>
      <c r="J86" s="128"/>
      <c r="K86" s="128"/>
      <c r="L86" s="128"/>
      <c r="M86" s="128"/>
      <c r="N86" s="155"/>
      <c r="O86" s="155"/>
      <c r="P86" s="155"/>
      <c r="Q86" s="155"/>
    </row>
    <row r="87" spans="1:17" s="7" customFormat="1" ht="33" customHeight="1" x14ac:dyDescent="0.25">
      <c r="A87" s="249"/>
      <c r="B87" s="181" t="s">
        <v>160</v>
      </c>
      <c r="C87" s="129" t="s">
        <v>159</v>
      </c>
      <c r="D87" s="125" t="s">
        <v>23</v>
      </c>
      <c r="E87" s="171" t="s">
        <v>158</v>
      </c>
      <c r="F87" s="128">
        <v>8.8000000000000007</v>
      </c>
      <c r="G87" s="127"/>
      <c r="H87" s="128"/>
      <c r="I87" s="127"/>
      <c r="J87" s="147"/>
      <c r="K87" s="127"/>
      <c r="L87" s="128"/>
      <c r="M87" s="128"/>
      <c r="N87" s="155"/>
      <c r="O87" s="155"/>
      <c r="P87" s="155"/>
      <c r="Q87" s="155"/>
    </row>
    <row r="88" spans="1:17" s="7" customFormat="1" ht="35.25" customHeight="1" x14ac:dyDescent="0.25">
      <c r="A88" s="261" t="s">
        <v>117</v>
      </c>
      <c r="B88" s="172" t="s">
        <v>32</v>
      </c>
      <c r="C88" s="173" t="s">
        <v>40</v>
      </c>
      <c r="D88" s="127" t="s">
        <v>26</v>
      </c>
      <c r="E88" s="169"/>
      <c r="F88" s="174">
        <v>0.09</v>
      </c>
      <c r="G88" s="160"/>
      <c r="H88" s="160"/>
      <c r="I88" s="160"/>
      <c r="J88" s="175"/>
      <c r="K88" s="176"/>
      <c r="L88" s="177"/>
      <c r="M88" s="169"/>
      <c r="N88" s="155"/>
      <c r="O88" s="155"/>
      <c r="P88" s="155"/>
      <c r="Q88" s="155"/>
    </row>
    <row r="89" spans="1:17" s="7" customFormat="1" ht="16.5" customHeight="1" x14ac:dyDescent="0.25">
      <c r="A89" s="262"/>
      <c r="B89" s="92"/>
      <c r="C89" s="66" t="s">
        <v>21</v>
      </c>
      <c r="D89" s="72" t="s">
        <v>22</v>
      </c>
      <c r="E89" s="73">
        <v>31.7</v>
      </c>
      <c r="F89" s="70">
        <f>F88*E89</f>
        <v>2.8529999999999998</v>
      </c>
      <c r="G89" s="74"/>
      <c r="H89" s="69"/>
      <c r="I89" s="10"/>
      <c r="J89" s="10"/>
      <c r="K89" s="10"/>
      <c r="L89" s="10"/>
      <c r="M89" s="70"/>
      <c r="N89" s="155"/>
      <c r="O89" s="155"/>
      <c r="P89" s="155"/>
      <c r="Q89" s="155"/>
    </row>
    <row r="90" spans="1:17" s="7" customFormat="1" ht="15" customHeight="1" x14ac:dyDescent="0.25">
      <c r="A90" s="262"/>
      <c r="B90" s="117" t="s">
        <v>46</v>
      </c>
      <c r="C90" s="66" t="s">
        <v>27</v>
      </c>
      <c r="D90" s="72" t="s">
        <v>23</v>
      </c>
      <c r="E90" s="73">
        <v>3.51</v>
      </c>
      <c r="F90" s="70">
        <f>F88*E90</f>
        <v>0.31589999999999996</v>
      </c>
      <c r="G90" s="74"/>
      <c r="H90" s="69"/>
      <c r="I90" s="10"/>
      <c r="J90" s="10"/>
      <c r="K90" s="10"/>
      <c r="L90" s="10"/>
      <c r="M90" s="70"/>
      <c r="N90" s="155"/>
      <c r="O90" s="155"/>
      <c r="P90" s="155"/>
      <c r="Q90" s="155"/>
    </row>
    <row r="91" spans="1:17" s="7" customFormat="1" ht="28.5" customHeight="1" x14ac:dyDescent="0.25">
      <c r="A91" s="262"/>
      <c r="B91" s="117" t="s">
        <v>49</v>
      </c>
      <c r="C91" s="66" t="s">
        <v>28</v>
      </c>
      <c r="D91" s="72" t="s">
        <v>23</v>
      </c>
      <c r="E91" s="73">
        <v>0.97</v>
      </c>
      <c r="F91" s="70">
        <f>F88*E91</f>
        <v>8.7299999999999989E-2</v>
      </c>
      <c r="G91" s="74"/>
      <c r="H91" s="69"/>
      <c r="I91" s="10"/>
      <c r="J91" s="10"/>
      <c r="K91" s="10"/>
      <c r="L91" s="10"/>
      <c r="M91" s="70"/>
      <c r="N91" s="155"/>
      <c r="O91" s="155"/>
      <c r="P91" s="155"/>
      <c r="Q91" s="155"/>
    </row>
    <row r="92" spans="1:17" s="7" customFormat="1" ht="33" customHeight="1" x14ac:dyDescent="0.25">
      <c r="A92" s="262"/>
      <c r="B92" s="117" t="s">
        <v>47</v>
      </c>
      <c r="C92" s="66" t="s">
        <v>30</v>
      </c>
      <c r="D92" s="72" t="s">
        <v>23</v>
      </c>
      <c r="E92" s="73">
        <v>11</v>
      </c>
      <c r="F92" s="70">
        <f>F88*E92</f>
        <v>0.99</v>
      </c>
      <c r="G92" s="74"/>
      <c r="H92" s="69"/>
      <c r="I92" s="10"/>
      <c r="J92" s="10"/>
      <c r="K92" s="10"/>
      <c r="L92" s="10"/>
      <c r="M92" s="70"/>
      <c r="N92" s="155"/>
      <c r="O92" s="155"/>
      <c r="P92" s="155"/>
      <c r="Q92" s="155"/>
    </row>
    <row r="93" spans="1:17" s="7" customFormat="1" ht="21.75" customHeight="1" x14ac:dyDescent="0.25">
      <c r="A93" s="262"/>
      <c r="B93" s="92" t="s">
        <v>50</v>
      </c>
      <c r="C93" s="66" t="s">
        <v>41</v>
      </c>
      <c r="D93" s="11" t="s">
        <v>16</v>
      </c>
      <c r="E93" s="10">
        <v>124</v>
      </c>
      <c r="F93" s="19">
        <f>F88*E93</f>
        <v>11.16</v>
      </c>
      <c r="G93" s="80"/>
      <c r="H93" s="10"/>
      <c r="I93" s="10"/>
      <c r="J93" s="10"/>
      <c r="K93" s="10"/>
      <c r="L93" s="10"/>
      <c r="M93" s="19"/>
      <c r="N93" s="155"/>
      <c r="O93" s="155"/>
      <c r="P93" s="155"/>
      <c r="Q93" s="155"/>
    </row>
    <row r="94" spans="1:17" s="7" customFormat="1" ht="20.25" customHeight="1" x14ac:dyDescent="0.25">
      <c r="A94" s="262"/>
      <c r="B94" s="93" t="s">
        <v>51</v>
      </c>
      <c r="C94" s="66" t="s">
        <v>29</v>
      </c>
      <c r="D94" s="72" t="s">
        <v>16</v>
      </c>
      <c r="E94" s="73">
        <v>7</v>
      </c>
      <c r="F94" s="70">
        <f>F88*E94</f>
        <v>0.63</v>
      </c>
      <c r="G94" s="74"/>
      <c r="H94" s="74"/>
      <c r="I94" s="10"/>
      <c r="J94" s="10"/>
      <c r="K94" s="10"/>
      <c r="L94" s="10"/>
      <c r="M94" s="70"/>
      <c r="N94" s="155"/>
      <c r="O94" s="155"/>
      <c r="P94" s="155"/>
      <c r="Q94" s="155"/>
    </row>
    <row r="95" spans="1:17" s="7" customFormat="1" ht="24" customHeight="1" x14ac:dyDescent="0.25">
      <c r="A95" s="263"/>
      <c r="B95" s="91" t="s">
        <v>88</v>
      </c>
      <c r="C95" s="129" t="s">
        <v>161</v>
      </c>
      <c r="D95" s="82" t="s">
        <v>18</v>
      </c>
      <c r="E95" s="17">
        <v>198.4</v>
      </c>
      <c r="F95" s="10">
        <f>F88*E95</f>
        <v>17.855999999999998</v>
      </c>
      <c r="G95" s="11"/>
      <c r="H95" s="10"/>
      <c r="I95" s="11"/>
      <c r="J95" s="18"/>
      <c r="K95" s="11"/>
      <c r="L95" s="10"/>
      <c r="M95" s="10"/>
      <c r="N95" s="155"/>
      <c r="O95" s="155"/>
      <c r="P95" s="155"/>
      <c r="Q95" s="155"/>
    </row>
    <row r="96" spans="1:17" s="9" customFormat="1" ht="21.75" customHeight="1" x14ac:dyDescent="0.25">
      <c r="A96" s="250" t="s">
        <v>127</v>
      </c>
      <c r="B96" s="251"/>
      <c r="C96" s="251"/>
      <c r="D96" s="251"/>
      <c r="E96" s="251"/>
      <c r="F96" s="251"/>
      <c r="G96" s="94"/>
      <c r="H96" s="142"/>
      <c r="I96" s="94"/>
      <c r="J96" s="142"/>
      <c r="K96" s="94"/>
      <c r="L96" s="142"/>
      <c r="M96" s="94"/>
      <c r="N96" s="155"/>
      <c r="O96" s="155"/>
      <c r="P96" s="155"/>
      <c r="Q96" s="155"/>
    </row>
    <row r="97" spans="1:17" s="9" customFormat="1" ht="65.25" customHeight="1" x14ac:dyDescent="0.25">
      <c r="A97" s="261" t="s">
        <v>78</v>
      </c>
      <c r="B97" s="77" t="s">
        <v>89</v>
      </c>
      <c r="C97" s="109" t="s">
        <v>118</v>
      </c>
      <c r="D97" s="116" t="s">
        <v>90</v>
      </c>
      <c r="E97" s="110"/>
      <c r="F97" s="70">
        <v>2.4</v>
      </c>
      <c r="G97" s="105"/>
      <c r="H97" s="70"/>
      <c r="I97" s="87"/>
      <c r="J97" s="73"/>
      <c r="K97" s="95"/>
      <c r="L97" s="73"/>
      <c r="M97" s="10"/>
      <c r="N97" s="155"/>
      <c r="O97" s="155"/>
      <c r="P97" s="155"/>
      <c r="Q97" s="155"/>
    </row>
    <row r="98" spans="1:17" s="9" customFormat="1" ht="18.75" customHeight="1" x14ac:dyDescent="0.25">
      <c r="A98" s="262"/>
      <c r="B98" s="79"/>
      <c r="C98" s="109" t="s">
        <v>91</v>
      </c>
      <c r="D98" s="116" t="s">
        <v>92</v>
      </c>
      <c r="E98" s="73">
        <v>3.4</v>
      </c>
      <c r="F98" s="70">
        <f>F97*E98</f>
        <v>8.16</v>
      </c>
      <c r="G98" s="95"/>
      <c r="H98" s="70"/>
      <c r="I98" s="87"/>
      <c r="J98" s="73"/>
      <c r="K98" s="70"/>
      <c r="L98" s="73"/>
      <c r="M98" s="19"/>
      <c r="N98" s="155"/>
      <c r="O98" s="155"/>
      <c r="P98" s="155"/>
      <c r="Q98" s="155"/>
    </row>
    <row r="99" spans="1:17" s="9" customFormat="1" ht="22.5" customHeight="1" x14ac:dyDescent="0.25">
      <c r="A99" s="262"/>
      <c r="B99" s="79" t="s">
        <v>93</v>
      </c>
      <c r="C99" s="11" t="s">
        <v>94</v>
      </c>
      <c r="D99" s="11" t="s">
        <v>15</v>
      </c>
      <c r="E99" s="69">
        <v>8.0299999999999994</v>
      </c>
      <c r="F99" s="70">
        <f>F97*E99</f>
        <v>19.271999999999998</v>
      </c>
      <c r="G99" s="105"/>
      <c r="H99" s="69"/>
      <c r="I99" s="10"/>
      <c r="J99" s="10"/>
      <c r="K99" s="10"/>
      <c r="L99" s="10"/>
      <c r="M99" s="19"/>
      <c r="N99" s="155"/>
      <c r="O99" s="155"/>
      <c r="P99" s="155"/>
      <c r="Q99" s="155"/>
    </row>
    <row r="100" spans="1:17" s="9" customFormat="1" ht="20.25" customHeight="1" x14ac:dyDescent="0.25">
      <c r="A100" s="262"/>
      <c r="B100" s="90" t="s">
        <v>82</v>
      </c>
      <c r="C100" s="11" t="s">
        <v>95</v>
      </c>
      <c r="D100" s="11" t="s">
        <v>18</v>
      </c>
      <c r="E100" s="106">
        <v>150</v>
      </c>
      <c r="F100" s="70">
        <f>F97*E100</f>
        <v>360</v>
      </c>
      <c r="G100" s="105"/>
      <c r="H100" s="69"/>
      <c r="I100" s="69"/>
      <c r="J100" s="69"/>
      <c r="K100" s="69"/>
      <c r="L100" s="10"/>
      <c r="M100" s="10"/>
      <c r="N100" s="155"/>
      <c r="O100" s="155"/>
      <c r="P100" s="155"/>
      <c r="Q100" s="155"/>
    </row>
    <row r="101" spans="1:17" s="9" customFormat="1" ht="32.25" customHeight="1" x14ac:dyDescent="0.25">
      <c r="A101" s="269">
        <v>14</v>
      </c>
      <c r="B101" s="184" t="s">
        <v>97</v>
      </c>
      <c r="C101" s="129" t="s">
        <v>119</v>
      </c>
      <c r="D101" s="82" t="s">
        <v>16</v>
      </c>
      <c r="E101" s="17"/>
      <c r="F101" s="80">
        <v>8</v>
      </c>
      <c r="G101" s="10"/>
      <c r="H101" s="10"/>
      <c r="I101" s="10"/>
      <c r="J101" s="18"/>
      <c r="K101" s="10"/>
      <c r="L101" s="10"/>
      <c r="M101" s="10"/>
      <c r="N101" s="155"/>
      <c r="O101" s="155"/>
      <c r="P101" s="155"/>
      <c r="Q101" s="155"/>
    </row>
    <row r="102" spans="1:17" s="9" customFormat="1" ht="14.25" customHeight="1" x14ac:dyDescent="0.25">
      <c r="A102" s="270"/>
      <c r="B102" s="184"/>
      <c r="C102" s="193" t="s">
        <v>21</v>
      </c>
      <c r="D102" s="108" t="s">
        <v>22</v>
      </c>
      <c r="E102" s="20">
        <v>2.8</v>
      </c>
      <c r="F102" s="19">
        <f>F101*E102</f>
        <v>22.4</v>
      </c>
      <c r="G102" s="19"/>
      <c r="H102" s="19"/>
      <c r="I102" s="25"/>
      <c r="J102" s="20"/>
      <c r="K102" s="19"/>
      <c r="L102" s="19"/>
      <c r="M102" s="10"/>
      <c r="N102" s="155"/>
      <c r="O102" s="155"/>
      <c r="P102" s="155"/>
      <c r="Q102" s="155"/>
    </row>
    <row r="103" spans="1:17" s="9" customFormat="1" ht="18.75" customHeight="1" x14ac:dyDescent="0.25">
      <c r="A103" s="270"/>
      <c r="B103" s="184"/>
      <c r="C103" s="129" t="s">
        <v>24</v>
      </c>
      <c r="D103" s="82" t="s">
        <v>11</v>
      </c>
      <c r="E103" s="17">
        <v>0.14299999999999999</v>
      </c>
      <c r="F103" s="10">
        <f>F101*E103</f>
        <v>1.1439999999999999</v>
      </c>
      <c r="G103" s="80"/>
      <c r="H103" s="10"/>
      <c r="I103" s="11"/>
      <c r="J103" s="18"/>
      <c r="K103" s="11"/>
      <c r="L103" s="10"/>
      <c r="M103" s="10"/>
      <c r="N103" s="155"/>
      <c r="O103" s="155"/>
      <c r="P103" s="155"/>
      <c r="Q103" s="155"/>
    </row>
    <row r="104" spans="1:17" s="9" customFormat="1" ht="34.5" customHeight="1" x14ac:dyDescent="0.25">
      <c r="A104" s="270"/>
      <c r="B104" s="163" t="s">
        <v>86</v>
      </c>
      <c r="C104" s="127" t="s">
        <v>98</v>
      </c>
      <c r="D104" s="72" t="s">
        <v>16</v>
      </c>
      <c r="E104" s="78">
        <v>1.1200000000000001</v>
      </c>
      <c r="F104" s="70">
        <f>F101*E104</f>
        <v>8.9600000000000009</v>
      </c>
      <c r="G104" s="106"/>
      <c r="H104" s="69"/>
      <c r="I104" s="10"/>
      <c r="J104" s="10"/>
      <c r="K104" s="10"/>
      <c r="L104" s="10"/>
      <c r="M104" s="85"/>
      <c r="N104" s="155"/>
      <c r="O104" s="155"/>
      <c r="P104" s="155"/>
      <c r="Q104" s="155"/>
    </row>
    <row r="105" spans="1:17" s="9" customFormat="1" ht="20.25" customHeight="1" x14ac:dyDescent="0.25">
      <c r="A105" s="271"/>
      <c r="B105" s="194" t="s">
        <v>82</v>
      </c>
      <c r="C105" s="195" t="s">
        <v>163</v>
      </c>
      <c r="D105" s="11" t="s">
        <v>18</v>
      </c>
      <c r="E105" s="105">
        <v>1.5</v>
      </c>
      <c r="F105" s="70">
        <f>F101*E105</f>
        <v>12</v>
      </c>
      <c r="G105" s="105"/>
      <c r="H105" s="69"/>
      <c r="I105" s="69"/>
      <c r="J105" s="69"/>
      <c r="K105" s="69"/>
      <c r="L105" s="10"/>
      <c r="M105" s="10"/>
      <c r="N105" s="155"/>
      <c r="O105" s="155"/>
      <c r="P105" s="155"/>
      <c r="Q105" s="155"/>
    </row>
    <row r="106" spans="1:17" s="7" customFormat="1" ht="31.5" customHeight="1" x14ac:dyDescent="0.25">
      <c r="A106" s="269">
        <v>15</v>
      </c>
      <c r="B106" s="267" t="s">
        <v>120</v>
      </c>
      <c r="C106" s="127" t="s">
        <v>122</v>
      </c>
      <c r="D106" s="72" t="s">
        <v>121</v>
      </c>
      <c r="E106" s="78"/>
      <c r="F106" s="70">
        <v>0.5</v>
      </c>
      <c r="G106" s="74"/>
      <c r="H106" s="149"/>
      <c r="I106" s="10"/>
      <c r="J106" s="10"/>
      <c r="K106" s="10"/>
      <c r="L106" s="10"/>
      <c r="M106" s="10"/>
      <c r="N106" s="155"/>
      <c r="O106" s="155"/>
      <c r="P106" s="155"/>
      <c r="Q106" s="155"/>
    </row>
    <row r="107" spans="1:17" s="7" customFormat="1" ht="18.75" customHeight="1" x14ac:dyDescent="0.25">
      <c r="A107" s="270"/>
      <c r="B107" s="268"/>
      <c r="C107" s="127" t="s">
        <v>21</v>
      </c>
      <c r="D107" s="72" t="s">
        <v>22</v>
      </c>
      <c r="E107" s="78">
        <v>167</v>
      </c>
      <c r="F107" s="70">
        <f>F106*E107</f>
        <v>83.5</v>
      </c>
      <c r="G107" s="74"/>
      <c r="H107" s="149"/>
      <c r="I107" s="98"/>
      <c r="J107" s="10"/>
      <c r="K107" s="10"/>
      <c r="L107" s="10"/>
      <c r="M107" s="10"/>
      <c r="N107" s="155"/>
      <c r="O107" s="155"/>
      <c r="P107" s="155"/>
      <c r="Q107" s="155"/>
    </row>
    <row r="108" spans="1:17" s="7" customFormat="1" ht="22.5" customHeight="1" x14ac:dyDescent="0.25">
      <c r="A108" s="270"/>
      <c r="B108" s="196" t="s">
        <v>99</v>
      </c>
      <c r="C108" s="127" t="s">
        <v>100</v>
      </c>
      <c r="D108" s="72" t="s">
        <v>23</v>
      </c>
      <c r="E108" s="78">
        <v>32.6</v>
      </c>
      <c r="F108" s="70">
        <f>F106*E108</f>
        <v>16.3</v>
      </c>
      <c r="G108" s="74"/>
      <c r="H108" s="149"/>
      <c r="I108" s="98"/>
      <c r="J108" s="10"/>
      <c r="K108" s="10"/>
      <c r="L108" s="10"/>
      <c r="M108" s="10"/>
      <c r="N108" s="155"/>
      <c r="O108" s="155"/>
      <c r="P108" s="155"/>
      <c r="Q108" s="155"/>
    </row>
    <row r="109" spans="1:17" s="7" customFormat="1" ht="21" customHeight="1" x14ac:dyDescent="0.25">
      <c r="A109" s="270"/>
      <c r="B109" s="196" t="s">
        <v>123</v>
      </c>
      <c r="C109" s="197" t="s">
        <v>124</v>
      </c>
      <c r="D109" s="72" t="s">
        <v>16</v>
      </c>
      <c r="E109" s="78"/>
      <c r="F109" s="95">
        <v>60</v>
      </c>
      <c r="G109" s="115"/>
      <c r="H109" s="149"/>
      <c r="I109" s="10"/>
      <c r="J109" s="10"/>
      <c r="K109" s="10"/>
      <c r="L109" s="10"/>
      <c r="M109" s="10"/>
      <c r="N109" s="155"/>
      <c r="O109" s="155"/>
      <c r="P109" s="155"/>
      <c r="Q109" s="155"/>
    </row>
    <row r="110" spans="1:17" s="7" customFormat="1" ht="18.75" customHeight="1" x14ac:dyDescent="0.25">
      <c r="A110" s="270"/>
      <c r="B110" s="198"/>
      <c r="C110" s="127" t="s">
        <v>31</v>
      </c>
      <c r="D110" s="67" t="s">
        <v>11</v>
      </c>
      <c r="E110" s="89">
        <v>4.08</v>
      </c>
      <c r="F110" s="69">
        <f>F106*E110</f>
        <v>2.04</v>
      </c>
      <c r="G110" s="106"/>
      <c r="H110" s="149"/>
      <c r="I110" s="10"/>
      <c r="J110" s="10"/>
      <c r="K110" s="10"/>
      <c r="L110" s="10"/>
      <c r="M110" s="10"/>
      <c r="N110" s="155"/>
      <c r="O110" s="155"/>
      <c r="P110" s="155"/>
      <c r="Q110" s="155"/>
    </row>
    <row r="111" spans="1:17" s="9" customFormat="1" ht="20.25" customHeight="1" x14ac:dyDescent="0.25">
      <c r="A111" s="271"/>
      <c r="B111" s="167" t="s">
        <v>88</v>
      </c>
      <c r="C111" s="127" t="s">
        <v>95</v>
      </c>
      <c r="D111" s="11" t="s">
        <v>18</v>
      </c>
      <c r="E111" s="105">
        <v>2.4</v>
      </c>
      <c r="F111" s="70">
        <f>F109*E111</f>
        <v>144</v>
      </c>
      <c r="G111" s="105"/>
      <c r="H111" s="69"/>
      <c r="I111" s="69"/>
      <c r="J111" s="69"/>
      <c r="K111" s="69"/>
      <c r="L111" s="10"/>
      <c r="M111" s="10"/>
      <c r="N111" s="155"/>
      <c r="O111" s="155"/>
      <c r="P111" s="155"/>
      <c r="Q111" s="155"/>
    </row>
    <row r="112" spans="1:17" s="9" customFormat="1" ht="53.25" customHeight="1" x14ac:dyDescent="0.25">
      <c r="A112" s="247">
        <v>16</v>
      </c>
      <c r="B112" s="79" t="s">
        <v>102</v>
      </c>
      <c r="C112" s="111" t="s">
        <v>125</v>
      </c>
      <c r="D112" s="112" t="s">
        <v>44</v>
      </c>
      <c r="E112" s="113"/>
      <c r="F112" s="136">
        <v>0.60799999999999998</v>
      </c>
      <c r="G112" s="114"/>
      <c r="H112" s="100"/>
      <c r="I112" s="120"/>
      <c r="J112" s="146"/>
      <c r="K112" s="120"/>
      <c r="L112" s="100"/>
      <c r="M112" s="100"/>
      <c r="N112" s="155"/>
      <c r="O112" s="155"/>
      <c r="P112" s="155"/>
      <c r="Q112" s="155"/>
    </row>
    <row r="113" spans="1:17" s="9" customFormat="1" ht="18.75" customHeight="1" x14ac:dyDescent="0.25">
      <c r="A113" s="248"/>
      <c r="B113" s="83"/>
      <c r="C113" s="81" t="s">
        <v>21</v>
      </c>
      <c r="D113" s="82" t="s">
        <v>22</v>
      </c>
      <c r="E113" s="17">
        <v>56.4</v>
      </c>
      <c r="F113" s="10">
        <f>F112*E113</f>
        <v>34.291199999999996</v>
      </c>
      <c r="G113" s="80"/>
      <c r="H113" s="10"/>
      <c r="I113" s="98"/>
      <c r="J113" s="18"/>
      <c r="K113" s="11"/>
      <c r="L113" s="10"/>
      <c r="M113" s="10"/>
      <c r="N113" s="155"/>
      <c r="O113" s="155"/>
      <c r="P113" s="155"/>
      <c r="Q113" s="155"/>
    </row>
    <row r="114" spans="1:17" s="9" customFormat="1" ht="18.75" customHeight="1" x14ac:dyDescent="0.25">
      <c r="A114" s="248"/>
      <c r="B114" s="83"/>
      <c r="C114" s="111" t="s">
        <v>24</v>
      </c>
      <c r="D114" s="112" t="s">
        <v>11</v>
      </c>
      <c r="E114" s="113">
        <v>4.09</v>
      </c>
      <c r="F114" s="100">
        <f>F112*E114</f>
        <v>2.48672</v>
      </c>
      <c r="G114" s="114"/>
      <c r="H114" s="100"/>
      <c r="I114" s="120"/>
      <c r="J114" s="146"/>
      <c r="K114" s="120"/>
      <c r="L114" s="100"/>
      <c r="M114" s="100"/>
      <c r="N114" s="155"/>
      <c r="O114" s="155"/>
      <c r="P114" s="155"/>
      <c r="Q114" s="155"/>
    </row>
    <row r="115" spans="1:17" s="9" customFormat="1" ht="18.75" customHeight="1" x14ac:dyDescent="0.25">
      <c r="A115" s="248"/>
      <c r="B115" s="83" t="s">
        <v>103</v>
      </c>
      <c r="C115" s="81" t="s">
        <v>104</v>
      </c>
      <c r="D115" s="82" t="s">
        <v>18</v>
      </c>
      <c r="E115" s="17">
        <v>0.45</v>
      </c>
      <c r="F115" s="10">
        <f>F112*E115</f>
        <v>0.27360000000000001</v>
      </c>
      <c r="G115" s="98"/>
      <c r="H115" s="10"/>
      <c r="I115" s="11"/>
      <c r="J115" s="18"/>
      <c r="K115" s="11"/>
      <c r="L115" s="10"/>
      <c r="M115" s="10"/>
      <c r="N115" s="155"/>
      <c r="O115" s="155"/>
      <c r="P115" s="155"/>
      <c r="Q115" s="155"/>
    </row>
    <row r="116" spans="1:17" s="9" customFormat="1" ht="18" customHeight="1" x14ac:dyDescent="0.25">
      <c r="A116" s="248"/>
      <c r="B116" s="79" t="s">
        <v>45</v>
      </c>
      <c r="C116" s="81" t="s">
        <v>105</v>
      </c>
      <c r="D116" s="82" t="s">
        <v>16</v>
      </c>
      <c r="E116" s="17">
        <v>0.75</v>
      </c>
      <c r="F116" s="10">
        <f>F112*E116</f>
        <v>0.45599999999999996</v>
      </c>
      <c r="G116" s="98"/>
      <c r="H116" s="10"/>
      <c r="I116" s="11"/>
      <c r="J116" s="18"/>
      <c r="K116" s="11"/>
      <c r="L116" s="10"/>
      <c r="M116" s="10"/>
      <c r="N116" s="155"/>
      <c r="O116" s="155"/>
      <c r="P116" s="155"/>
      <c r="Q116" s="155"/>
    </row>
    <row r="117" spans="1:17" s="9" customFormat="1" ht="15.75" customHeight="1" x14ac:dyDescent="0.25">
      <c r="A117" s="248"/>
      <c r="B117" s="184"/>
      <c r="C117" s="185" t="s">
        <v>31</v>
      </c>
      <c r="D117" s="125" t="s">
        <v>11</v>
      </c>
      <c r="E117" s="126">
        <v>26.5</v>
      </c>
      <c r="F117" s="128">
        <f>F112*E117</f>
        <v>16.111999999999998</v>
      </c>
      <c r="G117" s="189"/>
      <c r="H117" s="186"/>
      <c r="I117" s="199"/>
      <c r="J117" s="188"/>
      <c r="K117" s="199"/>
      <c r="L117" s="186"/>
      <c r="M117" s="133"/>
      <c r="N117" s="155"/>
      <c r="O117" s="155"/>
      <c r="P117" s="155"/>
      <c r="Q117" s="155"/>
    </row>
    <row r="118" spans="1:17" s="9" customFormat="1" ht="25.5" customHeight="1" x14ac:dyDescent="0.25">
      <c r="A118" s="259">
        <v>17</v>
      </c>
      <c r="B118" s="200" t="s">
        <v>106</v>
      </c>
      <c r="C118" s="127" t="s">
        <v>126</v>
      </c>
      <c r="D118" s="164" t="s">
        <v>16</v>
      </c>
      <c r="E118" s="165" t="s">
        <v>107</v>
      </c>
      <c r="F118" s="162">
        <v>90</v>
      </c>
      <c r="G118" s="157"/>
      <c r="H118" s="169"/>
      <c r="I118" s="128"/>
      <c r="J118" s="128"/>
      <c r="K118" s="128"/>
      <c r="L118" s="128"/>
      <c r="M118" s="128"/>
      <c r="N118" s="155"/>
      <c r="O118" s="155"/>
      <c r="P118" s="155"/>
      <c r="Q118" s="155"/>
    </row>
    <row r="119" spans="1:17" s="9" customFormat="1" ht="18.75" customHeight="1" x14ac:dyDescent="0.25">
      <c r="A119" s="260"/>
      <c r="B119" s="184"/>
      <c r="C119" s="129" t="s">
        <v>21</v>
      </c>
      <c r="D119" s="125" t="s">
        <v>22</v>
      </c>
      <c r="E119" s="126">
        <v>1.21</v>
      </c>
      <c r="F119" s="128">
        <f>F118*E119</f>
        <v>108.89999999999999</v>
      </c>
      <c r="G119" s="182"/>
      <c r="H119" s="128"/>
      <c r="I119" s="183"/>
      <c r="J119" s="147"/>
      <c r="K119" s="127"/>
      <c r="L119" s="128"/>
      <c r="M119" s="128"/>
      <c r="N119" s="155"/>
      <c r="O119" s="155"/>
      <c r="P119" s="155"/>
      <c r="Q119" s="155"/>
    </row>
    <row r="120" spans="1:17" s="9" customFormat="1" ht="20.25" customHeight="1" x14ac:dyDescent="0.25">
      <c r="A120" s="260"/>
      <c r="B120" s="163" t="s">
        <v>83</v>
      </c>
      <c r="C120" s="201" t="s">
        <v>164</v>
      </c>
      <c r="D120" s="164" t="s">
        <v>16</v>
      </c>
      <c r="E120" s="202">
        <v>1</v>
      </c>
      <c r="F120" s="166">
        <f>F118*E120</f>
        <v>90</v>
      </c>
      <c r="G120" s="157"/>
      <c r="H120" s="169"/>
      <c r="I120" s="128"/>
      <c r="J120" s="128"/>
      <c r="K120" s="128"/>
      <c r="L120" s="128"/>
      <c r="M120" s="128"/>
      <c r="N120" s="155"/>
      <c r="O120" s="155"/>
      <c r="P120" s="155"/>
      <c r="Q120" s="155"/>
    </row>
    <row r="121" spans="1:17" s="9" customFormat="1" ht="20.25" customHeight="1" x14ac:dyDescent="0.25">
      <c r="A121" s="118"/>
      <c r="B121" s="167" t="s">
        <v>88</v>
      </c>
      <c r="C121" s="195" t="s">
        <v>165</v>
      </c>
      <c r="D121" s="127" t="s">
        <v>18</v>
      </c>
      <c r="E121" s="203">
        <v>1.6</v>
      </c>
      <c r="F121" s="166">
        <f>F118*E121</f>
        <v>144</v>
      </c>
      <c r="G121" s="203"/>
      <c r="H121" s="169"/>
      <c r="I121" s="169"/>
      <c r="J121" s="169"/>
      <c r="K121" s="169"/>
      <c r="L121" s="128"/>
      <c r="M121" s="128"/>
      <c r="N121" s="155"/>
      <c r="O121" s="155"/>
      <c r="P121" s="155"/>
      <c r="Q121" s="155"/>
    </row>
    <row r="122" spans="1:17" s="9" customFormat="1" ht="39" customHeight="1" x14ac:dyDescent="0.25">
      <c r="A122" s="22"/>
      <c r="B122" s="254" t="s">
        <v>152</v>
      </c>
      <c r="C122" s="255"/>
      <c r="D122" s="255"/>
      <c r="E122" s="255"/>
      <c r="F122" s="255"/>
      <c r="G122" s="255"/>
      <c r="H122" s="23"/>
      <c r="I122" s="24"/>
      <c r="J122" s="23"/>
      <c r="K122" s="24"/>
      <c r="L122" s="23"/>
      <c r="M122" s="23"/>
      <c r="N122" s="155"/>
      <c r="O122" s="155"/>
      <c r="P122" s="155"/>
      <c r="Q122" s="155"/>
    </row>
    <row r="123" spans="1:17" s="9" customFormat="1" ht="24.75" customHeight="1" x14ac:dyDescent="0.25">
      <c r="A123" s="22"/>
      <c r="B123" s="272" t="s">
        <v>143</v>
      </c>
      <c r="C123" s="273"/>
      <c r="D123" s="273"/>
      <c r="E123" s="273"/>
      <c r="F123" s="273"/>
      <c r="G123" s="273"/>
      <c r="H123" s="23"/>
      <c r="I123" s="24"/>
      <c r="J123" s="23"/>
      <c r="K123" s="24"/>
      <c r="L123" s="23"/>
      <c r="M123" s="23"/>
      <c r="N123" s="155"/>
      <c r="O123" s="155"/>
      <c r="P123" s="155"/>
      <c r="Q123" s="155"/>
    </row>
    <row r="124" spans="1:17" s="7" customFormat="1" ht="73.5" customHeight="1" x14ac:dyDescent="0.25">
      <c r="A124" s="247">
        <v>18</v>
      </c>
      <c r="B124" s="196" t="s">
        <v>89</v>
      </c>
      <c r="C124" s="124" t="s">
        <v>128</v>
      </c>
      <c r="D124" s="125" t="s">
        <v>90</v>
      </c>
      <c r="E124" s="126"/>
      <c r="F124" s="127">
        <v>4.2000000000000003E-2</v>
      </c>
      <c r="G124" s="127"/>
      <c r="H124" s="128"/>
      <c r="I124" s="127"/>
      <c r="J124" s="147"/>
      <c r="K124" s="127"/>
      <c r="L124" s="128"/>
      <c r="M124" s="128"/>
      <c r="N124" s="155"/>
      <c r="O124" s="155"/>
      <c r="P124" s="155"/>
      <c r="Q124" s="155"/>
    </row>
    <row r="125" spans="1:17" s="7" customFormat="1" ht="23.25" customHeight="1" x14ac:dyDescent="0.25">
      <c r="A125" s="248"/>
      <c r="B125" s="123"/>
      <c r="C125" s="129" t="s">
        <v>21</v>
      </c>
      <c r="D125" s="125" t="s">
        <v>22</v>
      </c>
      <c r="E125" s="126">
        <v>3.4</v>
      </c>
      <c r="F125" s="128">
        <f>F124*E125</f>
        <v>0.14280000000000001</v>
      </c>
      <c r="G125" s="127"/>
      <c r="H125" s="128"/>
      <c r="I125" s="98"/>
      <c r="J125" s="18"/>
      <c r="K125" s="11"/>
      <c r="L125" s="10"/>
      <c r="M125" s="128"/>
      <c r="N125" s="155"/>
      <c r="O125" s="155"/>
      <c r="P125" s="155"/>
      <c r="Q125" s="155"/>
    </row>
    <row r="126" spans="1:17" s="7" customFormat="1" ht="16.5" customHeight="1" x14ac:dyDescent="0.25">
      <c r="A126" s="248"/>
      <c r="B126" s="123" t="s">
        <v>129</v>
      </c>
      <c r="C126" s="130" t="s">
        <v>130</v>
      </c>
      <c r="D126" s="131" t="s">
        <v>15</v>
      </c>
      <c r="E126" s="132">
        <v>8.0299999999999994</v>
      </c>
      <c r="F126" s="133">
        <f>F124*E126</f>
        <v>0.33726</v>
      </c>
      <c r="G126" s="134"/>
      <c r="H126" s="133"/>
      <c r="I126" s="120"/>
      <c r="J126" s="146"/>
      <c r="K126" s="120"/>
      <c r="L126" s="100"/>
      <c r="M126" s="128"/>
      <c r="N126" s="155"/>
      <c r="O126" s="155"/>
      <c r="P126" s="155"/>
      <c r="Q126" s="155"/>
    </row>
    <row r="127" spans="1:17" s="7" customFormat="1" ht="19.5" customHeight="1" x14ac:dyDescent="0.25">
      <c r="A127" s="249"/>
      <c r="B127" s="91" t="s">
        <v>131</v>
      </c>
      <c r="C127" s="129" t="s">
        <v>60</v>
      </c>
      <c r="D127" s="125" t="s">
        <v>18</v>
      </c>
      <c r="E127" s="126">
        <v>150</v>
      </c>
      <c r="F127" s="128">
        <f>F124*E127</f>
        <v>6.3000000000000007</v>
      </c>
      <c r="G127" s="127"/>
      <c r="H127" s="128"/>
      <c r="I127" s="11"/>
      <c r="J127" s="18"/>
      <c r="K127" s="11"/>
      <c r="L127" s="10"/>
      <c r="M127" s="128"/>
      <c r="N127" s="155"/>
      <c r="O127" s="155"/>
      <c r="P127" s="155"/>
      <c r="Q127" s="155"/>
    </row>
    <row r="128" spans="1:17" s="7" customFormat="1" ht="54" customHeight="1" x14ac:dyDescent="0.25">
      <c r="A128" s="276">
        <v>19</v>
      </c>
      <c r="B128" s="123" t="s">
        <v>96</v>
      </c>
      <c r="C128" s="130" t="s">
        <v>132</v>
      </c>
      <c r="D128" s="131" t="s">
        <v>16</v>
      </c>
      <c r="E128" s="132"/>
      <c r="F128" s="135">
        <v>1</v>
      </c>
      <c r="G128" s="134"/>
      <c r="H128" s="133"/>
      <c r="I128" s="120"/>
      <c r="J128" s="146"/>
      <c r="K128" s="120"/>
      <c r="L128" s="100"/>
      <c r="M128" s="128"/>
      <c r="N128" s="155"/>
      <c r="O128" s="155"/>
      <c r="P128" s="155"/>
      <c r="Q128" s="155"/>
    </row>
    <row r="129" spans="1:17" s="7" customFormat="1" ht="22.5" customHeight="1" x14ac:dyDescent="0.25">
      <c r="A129" s="277"/>
      <c r="B129" s="91"/>
      <c r="C129" s="129" t="s">
        <v>21</v>
      </c>
      <c r="D129" s="125" t="s">
        <v>22</v>
      </c>
      <c r="E129" s="126">
        <v>2.06</v>
      </c>
      <c r="F129" s="127">
        <f>F128*E129</f>
        <v>2.06</v>
      </c>
      <c r="G129" s="127"/>
      <c r="H129" s="128"/>
      <c r="I129" s="80"/>
      <c r="J129" s="18"/>
      <c r="K129" s="11"/>
      <c r="L129" s="10"/>
      <c r="M129" s="128"/>
      <c r="N129" s="155"/>
      <c r="O129" s="155"/>
      <c r="P129" s="155"/>
      <c r="Q129" s="155"/>
    </row>
    <row r="130" spans="1:17" s="7" customFormat="1" ht="36.75" customHeight="1" x14ac:dyDescent="0.25">
      <c r="A130" s="247">
        <v>20</v>
      </c>
      <c r="B130" s="123" t="s">
        <v>97</v>
      </c>
      <c r="C130" s="81" t="s">
        <v>133</v>
      </c>
      <c r="D130" s="82" t="s">
        <v>16</v>
      </c>
      <c r="E130" s="17"/>
      <c r="F130" s="80">
        <v>2</v>
      </c>
      <c r="G130" s="11"/>
      <c r="H130" s="10"/>
      <c r="I130" s="80"/>
      <c r="J130" s="18"/>
      <c r="K130" s="11"/>
      <c r="L130" s="10"/>
      <c r="M130" s="10"/>
      <c r="N130" s="155"/>
      <c r="O130" s="155"/>
      <c r="P130" s="155"/>
      <c r="Q130" s="155"/>
    </row>
    <row r="131" spans="1:17" s="7" customFormat="1" ht="19.5" customHeight="1" x14ac:dyDescent="0.25">
      <c r="A131" s="248"/>
      <c r="B131" s="204"/>
      <c r="C131" s="193" t="s">
        <v>21</v>
      </c>
      <c r="D131" s="205" t="s">
        <v>22</v>
      </c>
      <c r="E131" s="206">
        <v>2.8</v>
      </c>
      <c r="F131" s="207">
        <f>F130*E131</f>
        <v>5.6</v>
      </c>
      <c r="G131" s="197"/>
      <c r="H131" s="207"/>
      <c r="I131" s="208"/>
      <c r="J131" s="209"/>
      <c r="K131" s="197"/>
      <c r="L131" s="207"/>
      <c r="M131" s="128"/>
      <c r="N131" s="155"/>
      <c r="O131" s="155"/>
      <c r="P131" s="155"/>
      <c r="Q131" s="155"/>
    </row>
    <row r="132" spans="1:17" s="7" customFormat="1" ht="35.25" customHeight="1" x14ac:dyDescent="0.25">
      <c r="A132" s="248"/>
      <c r="B132" s="181" t="s">
        <v>86</v>
      </c>
      <c r="C132" s="193" t="s">
        <v>98</v>
      </c>
      <c r="D132" s="205" t="s">
        <v>16</v>
      </c>
      <c r="E132" s="210">
        <v>1</v>
      </c>
      <c r="F132" s="207">
        <f>F130*E132</f>
        <v>2</v>
      </c>
      <c r="G132" s="211"/>
      <c r="H132" s="207"/>
      <c r="I132" s="197"/>
      <c r="J132" s="209"/>
      <c r="K132" s="197"/>
      <c r="L132" s="207"/>
      <c r="M132" s="128"/>
      <c r="N132" s="155"/>
      <c r="O132" s="155"/>
      <c r="P132" s="155"/>
      <c r="Q132" s="155"/>
    </row>
    <row r="133" spans="1:17" s="7" customFormat="1" ht="33" customHeight="1" x14ac:dyDescent="0.25">
      <c r="A133" s="247">
        <v>21</v>
      </c>
      <c r="B133" s="196" t="s">
        <v>166</v>
      </c>
      <c r="C133" s="130" t="s">
        <v>134</v>
      </c>
      <c r="D133" s="131" t="s">
        <v>16</v>
      </c>
      <c r="E133" s="132"/>
      <c r="F133" s="134">
        <v>1.25</v>
      </c>
      <c r="G133" s="135"/>
      <c r="H133" s="133"/>
      <c r="I133" s="134"/>
      <c r="J133" s="212"/>
      <c r="K133" s="134"/>
      <c r="L133" s="133"/>
      <c r="M133" s="128"/>
      <c r="N133" s="155"/>
      <c r="O133" s="155"/>
      <c r="P133" s="155"/>
      <c r="Q133" s="155"/>
    </row>
    <row r="134" spans="1:17" s="7" customFormat="1" ht="19.5" customHeight="1" x14ac:dyDescent="0.25">
      <c r="A134" s="248"/>
      <c r="B134" s="204"/>
      <c r="C134" s="129" t="s">
        <v>21</v>
      </c>
      <c r="D134" s="125" t="s">
        <v>22</v>
      </c>
      <c r="E134" s="147">
        <v>5.65</v>
      </c>
      <c r="F134" s="128">
        <f>F133*E134</f>
        <v>7.0625</v>
      </c>
      <c r="G134" s="128"/>
      <c r="H134" s="128"/>
      <c r="I134" s="128"/>
      <c r="J134" s="147"/>
      <c r="K134" s="128"/>
      <c r="L134" s="128"/>
      <c r="M134" s="128"/>
      <c r="N134" s="155"/>
      <c r="O134" s="155"/>
      <c r="P134" s="155"/>
      <c r="Q134" s="155"/>
    </row>
    <row r="135" spans="1:17" s="7" customFormat="1" ht="19.5" customHeight="1" x14ac:dyDescent="0.25">
      <c r="A135" s="248"/>
      <c r="B135" s="204"/>
      <c r="C135" s="129" t="s">
        <v>24</v>
      </c>
      <c r="D135" s="125" t="s">
        <v>11</v>
      </c>
      <c r="E135" s="147">
        <v>0.73</v>
      </c>
      <c r="F135" s="128">
        <f>F133*E135</f>
        <v>0.91249999999999998</v>
      </c>
      <c r="G135" s="128"/>
      <c r="H135" s="128"/>
      <c r="I135" s="128"/>
      <c r="J135" s="147"/>
      <c r="K135" s="183"/>
      <c r="L135" s="128"/>
      <c r="M135" s="128"/>
      <c r="N135" s="155"/>
      <c r="O135" s="155"/>
      <c r="P135" s="155"/>
      <c r="Q135" s="155"/>
    </row>
    <row r="136" spans="1:17" s="7" customFormat="1" ht="23.25" customHeight="1" x14ac:dyDescent="0.25">
      <c r="A136" s="248"/>
      <c r="B136" s="213" t="s">
        <v>135</v>
      </c>
      <c r="C136" s="125" t="s">
        <v>169</v>
      </c>
      <c r="D136" s="131" t="s">
        <v>170</v>
      </c>
      <c r="E136" s="214">
        <v>2.4</v>
      </c>
      <c r="F136" s="133">
        <f>E136*F133</f>
        <v>3</v>
      </c>
      <c r="G136" s="134"/>
      <c r="H136" s="133"/>
      <c r="I136" s="134"/>
      <c r="J136" s="212"/>
      <c r="K136" s="134"/>
      <c r="L136" s="133"/>
      <c r="M136" s="207"/>
      <c r="N136" s="155"/>
      <c r="O136" s="155"/>
      <c r="P136" s="155"/>
      <c r="Q136" s="155"/>
    </row>
    <row r="137" spans="1:17" s="7" customFormat="1" ht="20.25" customHeight="1" x14ac:dyDescent="0.25">
      <c r="A137" s="248"/>
      <c r="B137" s="204" t="s">
        <v>136</v>
      </c>
      <c r="C137" s="129" t="s">
        <v>137</v>
      </c>
      <c r="D137" s="125" t="s">
        <v>16</v>
      </c>
      <c r="E137" s="215">
        <v>2.0899999999999998E-2</v>
      </c>
      <c r="F137" s="128">
        <f>F133*E137</f>
        <v>2.6124999999999999E-2</v>
      </c>
      <c r="G137" s="183"/>
      <c r="H137" s="128"/>
      <c r="I137" s="128"/>
      <c r="J137" s="147"/>
      <c r="K137" s="128"/>
      <c r="L137" s="128"/>
      <c r="M137" s="128"/>
      <c r="N137" s="155"/>
      <c r="O137" s="155"/>
      <c r="P137" s="155"/>
      <c r="Q137" s="155"/>
    </row>
    <row r="138" spans="1:17" s="7" customFormat="1" ht="32.25" customHeight="1" x14ac:dyDescent="0.25">
      <c r="A138" s="248"/>
      <c r="B138" s="204" t="s">
        <v>108</v>
      </c>
      <c r="C138" s="129" t="s">
        <v>167</v>
      </c>
      <c r="D138" s="125" t="s">
        <v>101</v>
      </c>
      <c r="E138" s="126">
        <v>8</v>
      </c>
      <c r="F138" s="128">
        <f>F133*E138</f>
        <v>10</v>
      </c>
      <c r="G138" s="128"/>
      <c r="H138" s="128"/>
      <c r="I138" s="128"/>
      <c r="J138" s="147"/>
      <c r="K138" s="128"/>
      <c r="L138" s="128"/>
      <c r="M138" s="183"/>
      <c r="N138" s="155"/>
      <c r="O138" s="155"/>
      <c r="P138" s="155"/>
      <c r="Q138" s="155"/>
    </row>
    <row r="139" spans="1:17" s="7" customFormat="1" ht="30.75" customHeight="1" x14ac:dyDescent="0.25">
      <c r="A139" s="278" t="s">
        <v>147</v>
      </c>
      <c r="B139" s="216" t="s">
        <v>106</v>
      </c>
      <c r="C139" s="217" t="s">
        <v>138</v>
      </c>
      <c r="D139" s="199" t="s">
        <v>16</v>
      </c>
      <c r="E139" s="218"/>
      <c r="F139" s="203">
        <v>2</v>
      </c>
      <c r="G139" s="157"/>
      <c r="H139" s="160"/>
      <c r="I139" s="157"/>
      <c r="J139" s="175"/>
      <c r="K139" s="176"/>
      <c r="L139" s="176"/>
      <c r="M139" s="128"/>
      <c r="N139" s="155"/>
      <c r="O139" s="155"/>
      <c r="P139" s="155"/>
      <c r="Q139" s="155"/>
    </row>
    <row r="140" spans="1:17" s="7" customFormat="1" ht="22.5" customHeight="1" x14ac:dyDescent="0.25">
      <c r="A140" s="279"/>
      <c r="B140" s="196"/>
      <c r="C140" s="217" t="s">
        <v>21</v>
      </c>
      <c r="D140" s="199" t="s">
        <v>22</v>
      </c>
      <c r="E140" s="175">
        <v>1.21</v>
      </c>
      <c r="F140" s="160">
        <f>F139*E140</f>
        <v>2.42</v>
      </c>
      <c r="G140" s="157"/>
      <c r="H140" s="160"/>
      <c r="I140" s="157"/>
      <c r="J140" s="175"/>
      <c r="K140" s="176"/>
      <c r="L140" s="176"/>
      <c r="M140" s="186"/>
      <c r="N140" s="155"/>
      <c r="O140" s="155"/>
      <c r="P140" s="155"/>
      <c r="Q140" s="155"/>
    </row>
    <row r="141" spans="1:17" s="7" customFormat="1" ht="19.5" customHeight="1" x14ac:dyDescent="0.25">
      <c r="A141" s="280"/>
      <c r="B141" s="181" t="s">
        <v>108</v>
      </c>
      <c r="C141" s="129" t="s">
        <v>139</v>
      </c>
      <c r="D141" s="125" t="s">
        <v>16</v>
      </c>
      <c r="E141" s="219">
        <v>1</v>
      </c>
      <c r="F141" s="128">
        <f>F139*E141</f>
        <v>2</v>
      </c>
      <c r="G141" s="183"/>
      <c r="H141" s="128"/>
      <c r="I141" s="127"/>
      <c r="J141" s="147"/>
      <c r="K141" s="127"/>
      <c r="L141" s="128"/>
      <c r="M141" s="128"/>
      <c r="N141" s="155"/>
      <c r="O141" s="155"/>
      <c r="P141" s="155"/>
      <c r="Q141" s="155"/>
    </row>
    <row r="142" spans="1:17" s="9" customFormat="1" ht="28.5" customHeight="1" x14ac:dyDescent="0.25">
      <c r="A142" s="137">
        <v>23</v>
      </c>
      <c r="B142" s="167" t="s">
        <v>88</v>
      </c>
      <c r="C142" s="220" t="s">
        <v>168</v>
      </c>
      <c r="D142" s="127" t="s">
        <v>18</v>
      </c>
      <c r="E142" s="203">
        <v>1.6</v>
      </c>
      <c r="F142" s="166">
        <f>(F141+F132)*E142</f>
        <v>6.4</v>
      </c>
      <c r="G142" s="203"/>
      <c r="H142" s="169"/>
      <c r="I142" s="169"/>
      <c r="J142" s="169"/>
      <c r="K142" s="169"/>
      <c r="L142" s="128"/>
      <c r="M142" s="128"/>
      <c r="N142" s="155"/>
      <c r="O142" s="155"/>
      <c r="P142" s="155"/>
      <c r="Q142" s="155"/>
    </row>
    <row r="143" spans="1:17" s="7" customFormat="1" ht="24" customHeight="1" x14ac:dyDescent="0.25">
      <c r="A143" s="269">
        <v>24</v>
      </c>
      <c r="B143" s="196" t="s">
        <v>140</v>
      </c>
      <c r="C143" s="130" t="s">
        <v>148</v>
      </c>
      <c r="D143" s="131" t="s">
        <v>18</v>
      </c>
      <c r="E143" s="132"/>
      <c r="F143" s="221">
        <v>0.19580800000000001</v>
      </c>
      <c r="G143" s="135"/>
      <c r="H143" s="133"/>
      <c r="I143" s="134"/>
      <c r="J143" s="212"/>
      <c r="K143" s="134"/>
      <c r="L143" s="133"/>
      <c r="M143" s="128"/>
      <c r="N143" s="155"/>
      <c r="O143" s="155"/>
      <c r="P143" s="155"/>
      <c r="Q143" s="155"/>
    </row>
    <row r="144" spans="1:17" s="7" customFormat="1" ht="19.5" customHeight="1" x14ac:dyDescent="0.25">
      <c r="A144" s="270"/>
      <c r="B144" s="204"/>
      <c r="C144" s="129" t="s">
        <v>21</v>
      </c>
      <c r="D144" s="125" t="s">
        <v>22</v>
      </c>
      <c r="E144" s="219">
        <v>37.4</v>
      </c>
      <c r="F144" s="128">
        <f>F143*E144</f>
        <v>7.3232192000000005</v>
      </c>
      <c r="G144" s="128"/>
      <c r="H144" s="128"/>
      <c r="I144" s="128"/>
      <c r="J144" s="147"/>
      <c r="K144" s="128"/>
      <c r="L144" s="128"/>
      <c r="M144" s="128"/>
      <c r="N144" s="155"/>
      <c r="O144" s="155"/>
      <c r="P144" s="155"/>
      <c r="Q144" s="155"/>
    </row>
    <row r="145" spans="1:17" s="7" customFormat="1" ht="21" customHeight="1" x14ac:dyDescent="0.25">
      <c r="A145" s="270"/>
      <c r="B145" s="204"/>
      <c r="C145" s="129" t="s">
        <v>141</v>
      </c>
      <c r="D145" s="125" t="s">
        <v>11</v>
      </c>
      <c r="E145" s="147">
        <v>6.32</v>
      </c>
      <c r="F145" s="128">
        <f>F143*E145</f>
        <v>1.2375065600000001</v>
      </c>
      <c r="G145" s="128"/>
      <c r="H145" s="128"/>
      <c r="I145" s="128"/>
      <c r="J145" s="147"/>
      <c r="K145" s="183"/>
      <c r="L145" s="128"/>
      <c r="M145" s="128"/>
      <c r="N145" s="155"/>
      <c r="O145" s="155"/>
      <c r="P145" s="155"/>
      <c r="Q145" s="155"/>
    </row>
    <row r="146" spans="1:17" s="7" customFormat="1" ht="14.25" customHeight="1" x14ac:dyDescent="0.25">
      <c r="A146" s="270"/>
      <c r="B146" s="204" t="s">
        <v>171</v>
      </c>
      <c r="C146" s="129" t="s">
        <v>142</v>
      </c>
      <c r="D146" s="125" t="s">
        <v>18</v>
      </c>
      <c r="E146" s="126">
        <v>1</v>
      </c>
      <c r="F146" s="128">
        <f>F143*E146</f>
        <v>0.19580800000000001</v>
      </c>
      <c r="G146" s="183"/>
      <c r="H146" s="128"/>
      <c r="I146" s="128"/>
      <c r="J146" s="147"/>
      <c r="K146" s="128"/>
      <c r="L146" s="128"/>
      <c r="M146" s="128"/>
      <c r="N146" s="155"/>
      <c r="O146" s="155"/>
      <c r="P146" s="155"/>
      <c r="Q146" s="155"/>
    </row>
    <row r="147" spans="1:17" s="7" customFormat="1" ht="16.5" customHeight="1" x14ac:dyDescent="0.25">
      <c r="A147" s="270"/>
      <c r="B147" s="204"/>
      <c r="C147" s="129" t="s">
        <v>31</v>
      </c>
      <c r="D147" s="125" t="s">
        <v>11</v>
      </c>
      <c r="E147" s="126">
        <v>7.63</v>
      </c>
      <c r="F147" s="128">
        <f>F143*E147</f>
        <v>1.4940150400000001</v>
      </c>
      <c r="G147" s="183"/>
      <c r="H147" s="128"/>
      <c r="I147" s="128"/>
      <c r="J147" s="147"/>
      <c r="K147" s="128"/>
      <c r="L147" s="128"/>
      <c r="M147" s="128"/>
      <c r="N147" s="155"/>
      <c r="O147" s="155"/>
      <c r="P147" s="155"/>
      <c r="Q147" s="155"/>
    </row>
    <row r="148" spans="1:17" s="9" customFormat="1" ht="21.75" customHeight="1" x14ac:dyDescent="0.25">
      <c r="A148" s="272" t="s">
        <v>151</v>
      </c>
      <c r="B148" s="273"/>
      <c r="C148" s="273"/>
      <c r="D148" s="273"/>
      <c r="E148" s="273"/>
      <c r="F148" s="273"/>
      <c r="G148" s="222"/>
      <c r="H148" s="223"/>
      <c r="I148" s="222"/>
      <c r="J148" s="223"/>
      <c r="K148" s="222"/>
      <c r="L148" s="223"/>
      <c r="M148" s="222"/>
      <c r="N148" s="155"/>
      <c r="O148" s="155"/>
      <c r="P148" s="155"/>
      <c r="Q148" s="155"/>
    </row>
    <row r="149" spans="1:17" s="9" customFormat="1" ht="34.5" customHeight="1" x14ac:dyDescent="0.25">
      <c r="A149" s="269">
        <v>25</v>
      </c>
      <c r="B149" s="274" t="s">
        <v>38</v>
      </c>
      <c r="C149" s="179" t="s">
        <v>62</v>
      </c>
      <c r="D149" s="191" t="s">
        <v>26</v>
      </c>
      <c r="E149" s="191"/>
      <c r="F149" s="174">
        <v>0.105</v>
      </c>
      <c r="G149" s="191"/>
      <c r="H149" s="169"/>
      <c r="I149" s="128"/>
      <c r="J149" s="128"/>
      <c r="K149" s="128"/>
      <c r="L149" s="128"/>
      <c r="M149" s="166"/>
      <c r="N149" s="155"/>
      <c r="O149" s="155"/>
      <c r="P149" s="155"/>
      <c r="Q149" s="155"/>
    </row>
    <row r="150" spans="1:17" s="9" customFormat="1" ht="19.5" customHeight="1" x14ac:dyDescent="0.25">
      <c r="A150" s="270"/>
      <c r="B150" s="275"/>
      <c r="C150" s="179" t="s">
        <v>21</v>
      </c>
      <c r="D150" s="164" t="s">
        <v>22</v>
      </c>
      <c r="E150" s="202">
        <v>32.1</v>
      </c>
      <c r="F150" s="166">
        <f>F149*E150</f>
        <v>3.3704999999999998</v>
      </c>
      <c r="G150" s="160"/>
      <c r="H150" s="169"/>
      <c r="I150" s="183"/>
      <c r="J150" s="128"/>
      <c r="K150" s="128"/>
      <c r="L150" s="128"/>
      <c r="M150" s="166"/>
      <c r="N150" s="155"/>
      <c r="O150" s="155"/>
      <c r="P150" s="155"/>
      <c r="Q150" s="155"/>
    </row>
    <row r="151" spans="1:17" s="9" customFormat="1" ht="39" customHeight="1" x14ac:dyDescent="0.25">
      <c r="A151" s="270"/>
      <c r="B151" s="172" t="s">
        <v>46</v>
      </c>
      <c r="C151" s="179" t="s">
        <v>27</v>
      </c>
      <c r="D151" s="164" t="s">
        <v>23</v>
      </c>
      <c r="E151" s="168">
        <v>3.88</v>
      </c>
      <c r="F151" s="166">
        <f>F149*E151</f>
        <v>0.40739999999999998</v>
      </c>
      <c r="G151" s="160"/>
      <c r="H151" s="169"/>
      <c r="I151" s="128"/>
      <c r="J151" s="128"/>
      <c r="K151" s="128"/>
      <c r="L151" s="128"/>
      <c r="M151" s="166"/>
      <c r="N151" s="155"/>
      <c r="O151" s="155"/>
      <c r="P151" s="155"/>
      <c r="Q151" s="155"/>
    </row>
    <row r="152" spans="1:17" s="9" customFormat="1" ht="31.5" customHeight="1" x14ac:dyDescent="0.25">
      <c r="A152" s="270"/>
      <c r="B152" s="172" t="s">
        <v>47</v>
      </c>
      <c r="C152" s="179" t="s">
        <v>30</v>
      </c>
      <c r="D152" s="164" t="s">
        <v>23</v>
      </c>
      <c r="E152" s="168">
        <v>6.16</v>
      </c>
      <c r="F152" s="166">
        <f>F149*E152</f>
        <v>0.64680000000000004</v>
      </c>
      <c r="G152" s="160"/>
      <c r="H152" s="169"/>
      <c r="I152" s="128"/>
      <c r="J152" s="128"/>
      <c r="K152" s="128"/>
      <c r="L152" s="128"/>
      <c r="M152" s="166"/>
      <c r="N152" s="155"/>
      <c r="O152" s="155"/>
      <c r="P152" s="155"/>
      <c r="Q152" s="155"/>
    </row>
    <row r="153" spans="1:17" s="9" customFormat="1" ht="37.5" customHeight="1" x14ac:dyDescent="0.25">
      <c r="A153" s="270"/>
      <c r="B153" s="172" t="s">
        <v>48</v>
      </c>
      <c r="C153" s="179" t="s">
        <v>37</v>
      </c>
      <c r="D153" s="164" t="s">
        <v>23</v>
      </c>
      <c r="E153" s="168">
        <v>0.71</v>
      </c>
      <c r="F153" s="166">
        <f>F149*E153</f>
        <v>7.4549999999999991E-2</v>
      </c>
      <c r="G153" s="160"/>
      <c r="H153" s="169"/>
      <c r="I153" s="128"/>
      <c r="J153" s="128"/>
      <c r="K153" s="128"/>
      <c r="L153" s="128"/>
      <c r="M153" s="166"/>
      <c r="N153" s="155"/>
      <c r="O153" s="155"/>
      <c r="P153" s="155"/>
      <c r="Q153" s="155"/>
    </row>
    <row r="154" spans="1:17" s="9" customFormat="1" x14ac:dyDescent="0.25">
      <c r="A154" s="270"/>
      <c r="B154" s="172" t="s">
        <v>49</v>
      </c>
      <c r="C154" s="179" t="s">
        <v>28</v>
      </c>
      <c r="D154" s="164" t="s">
        <v>23</v>
      </c>
      <c r="E154" s="168">
        <v>2.0699999999999998</v>
      </c>
      <c r="F154" s="166">
        <f>F149*E154</f>
        <v>0.21734999999999999</v>
      </c>
      <c r="G154" s="160"/>
      <c r="H154" s="169"/>
      <c r="I154" s="128"/>
      <c r="J154" s="128"/>
      <c r="K154" s="128"/>
      <c r="L154" s="128"/>
      <c r="M154" s="166"/>
      <c r="N154" s="155"/>
      <c r="O154" s="155"/>
      <c r="P154" s="155"/>
      <c r="Q154" s="155"/>
    </row>
    <row r="155" spans="1:17" s="9" customFormat="1" ht="15.75" customHeight="1" x14ac:dyDescent="0.25">
      <c r="A155" s="270"/>
      <c r="B155" s="184"/>
      <c r="C155" s="185" t="s">
        <v>24</v>
      </c>
      <c r="D155" s="125" t="s">
        <v>11</v>
      </c>
      <c r="E155" s="126">
        <v>1.02</v>
      </c>
      <c r="F155" s="128">
        <f>F149*E155</f>
        <v>0.1071</v>
      </c>
      <c r="G155" s="224"/>
      <c r="H155" s="186"/>
      <c r="I155" s="199"/>
      <c r="J155" s="188"/>
      <c r="K155" s="199"/>
      <c r="L155" s="128"/>
      <c r="M155" s="133"/>
      <c r="N155" s="155"/>
      <c r="O155" s="155"/>
      <c r="P155" s="155"/>
      <c r="Q155" s="155"/>
    </row>
    <row r="156" spans="1:17" s="9" customFormat="1" ht="25.5" customHeight="1" x14ac:dyDescent="0.25">
      <c r="A156" s="270"/>
      <c r="B156" s="172" t="s">
        <v>50</v>
      </c>
      <c r="C156" s="179" t="s">
        <v>39</v>
      </c>
      <c r="D156" s="164" t="s">
        <v>16</v>
      </c>
      <c r="E156" s="225">
        <v>66</v>
      </c>
      <c r="F156" s="166">
        <f>F149*E156</f>
        <v>6.93</v>
      </c>
      <c r="G156" s="157"/>
      <c r="H156" s="169"/>
      <c r="I156" s="128"/>
      <c r="J156" s="128"/>
      <c r="K156" s="128"/>
      <c r="L156" s="128"/>
      <c r="M156" s="169"/>
      <c r="N156" s="155"/>
      <c r="O156" s="155"/>
      <c r="P156" s="155"/>
      <c r="Q156" s="155"/>
    </row>
    <row r="157" spans="1:17" s="9" customFormat="1" ht="18.75" customHeight="1" x14ac:dyDescent="0.25">
      <c r="A157" s="270"/>
      <c r="B157" s="180" t="s">
        <v>51</v>
      </c>
      <c r="C157" s="179" t="s">
        <v>29</v>
      </c>
      <c r="D157" s="164" t="s">
        <v>16</v>
      </c>
      <c r="E157" s="225">
        <v>15</v>
      </c>
      <c r="F157" s="166">
        <f>F149*E157</f>
        <v>1.575</v>
      </c>
      <c r="G157" s="160"/>
      <c r="H157" s="169"/>
      <c r="I157" s="128"/>
      <c r="J157" s="128"/>
      <c r="K157" s="128"/>
      <c r="L157" s="128"/>
      <c r="M157" s="166"/>
      <c r="N157" s="155"/>
      <c r="O157" s="155"/>
      <c r="P157" s="155"/>
      <c r="Q157" s="155"/>
    </row>
    <row r="158" spans="1:17" s="7" customFormat="1" ht="22.5" customHeight="1" x14ac:dyDescent="0.25">
      <c r="A158" s="271"/>
      <c r="B158" s="181" t="s">
        <v>87</v>
      </c>
      <c r="C158" s="129" t="s">
        <v>161</v>
      </c>
      <c r="D158" s="125" t="s">
        <v>18</v>
      </c>
      <c r="E158" s="126">
        <v>105.6</v>
      </c>
      <c r="F158" s="128">
        <f>F149*E158</f>
        <v>11.087999999999999</v>
      </c>
      <c r="G158" s="127"/>
      <c r="H158" s="128"/>
      <c r="I158" s="127"/>
      <c r="J158" s="147"/>
      <c r="K158" s="127"/>
      <c r="L158" s="128"/>
      <c r="M158" s="128"/>
      <c r="N158" s="155"/>
      <c r="O158" s="155"/>
      <c r="P158" s="155"/>
      <c r="Q158" s="155"/>
    </row>
    <row r="159" spans="1:17" s="9" customFormat="1" ht="35.25" customHeight="1" x14ac:dyDescent="0.25">
      <c r="A159" s="264">
        <v>26</v>
      </c>
      <c r="B159" s="245" t="s">
        <v>150</v>
      </c>
      <c r="C159" s="50" t="s">
        <v>114</v>
      </c>
      <c r="D159" s="51" t="s">
        <v>68</v>
      </c>
      <c r="E159" s="51"/>
      <c r="F159" s="63">
        <v>0.105</v>
      </c>
      <c r="G159" s="51"/>
      <c r="H159" s="148"/>
      <c r="I159" s="35"/>
      <c r="J159" s="35"/>
      <c r="K159" s="35"/>
      <c r="L159" s="35"/>
      <c r="M159" s="52"/>
      <c r="N159" s="155"/>
      <c r="O159" s="155"/>
      <c r="P159" s="155"/>
      <c r="Q159" s="155"/>
    </row>
    <row r="160" spans="1:17" s="9" customFormat="1" ht="15.75" customHeight="1" x14ac:dyDescent="0.25">
      <c r="A160" s="265"/>
      <c r="B160" s="246"/>
      <c r="C160" s="50" t="s">
        <v>21</v>
      </c>
      <c r="D160" s="55" t="s">
        <v>22</v>
      </c>
      <c r="E160" s="56">
        <v>42.9</v>
      </c>
      <c r="F160" s="52">
        <f>F159*E160</f>
        <v>4.5044999999999993</v>
      </c>
      <c r="G160" s="57"/>
      <c r="H160" s="148"/>
      <c r="I160" s="104"/>
      <c r="J160" s="35"/>
      <c r="K160" s="35"/>
      <c r="L160" s="35"/>
      <c r="M160" s="52"/>
      <c r="N160" s="155"/>
      <c r="O160" s="155"/>
      <c r="P160" s="155"/>
      <c r="Q160" s="155"/>
    </row>
    <row r="161" spans="1:17" s="9" customFormat="1" ht="17.25" customHeight="1" x14ac:dyDescent="0.25">
      <c r="A161" s="265"/>
      <c r="B161" s="121" t="s">
        <v>46</v>
      </c>
      <c r="C161" s="50" t="s">
        <v>66</v>
      </c>
      <c r="D161" s="55" t="s">
        <v>23</v>
      </c>
      <c r="E161" s="56">
        <v>2.69</v>
      </c>
      <c r="F161" s="52">
        <f>F159*E161</f>
        <v>0.28244999999999998</v>
      </c>
      <c r="G161" s="57"/>
      <c r="H161" s="148"/>
      <c r="I161" s="35"/>
      <c r="J161" s="35"/>
      <c r="K161" s="35"/>
      <c r="L161" s="35"/>
      <c r="M161" s="52"/>
      <c r="N161" s="155"/>
      <c r="O161" s="155"/>
      <c r="P161" s="155"/>
      <c r="Q161" s="155"/>
    </row>
    <row r="162" spans="1:17" s="9" customFormat="1" ht="30" customHeight="1" x14ac:dyDescent="0.25">
      <c r="A162" s="265"/>
      <c r="B162" s="121" t="s">
        <v>47</v>
      </c>
      <c r="C162" s="50" t="s">
        <v>30</v>
      </c>
      <c r="D162" s="55" t="s">
        <v>23</v>
      </c>
      <c r="E162" s="56">
        <v>7.6</v>
      </c>
      <c r="F162" s="52">
        <f>F159*E162</f>
        <v>0.79799999999999993</v>
      </c>
      <c r="G162" s="57"/>
      <c r="H162" s="148"/>
      <c r="I162" s="35"/>
      <c r="J162" s="35"/>
      <c r="K162" s="35"/>
      <c r="L162" s="35"/>
      <c r="M162" s="52"/>
      <c r="N162" s="155"/>
      <c r="O162" s="155"/>
      <c r="P162" s="155"/>
      <c r="Q162" s="155"/>
    </row>
    <row r="163" spans="1:17" s="9" customFormat="1" ht="30.75" customHeight="1" x14ac:dyDescent="0.25">
      <c r="A163" s="265"/>
      <c r="B163" s="121" t="s">
        <v>49</v>
      </c>
      <c r="C163" s="50" t="s">
        <v>28</v>
      </c>
      <c r="D163" s="55" t="s">
        <v>23</v>
      </c>
      <c r="E163" s="56">
        <v>1.48</v>
      </c>
      <c r="F163" s="52">
        <f>F159*E163</f>
        <v>0.15539999999999998</v>
      </c>
      <c r="G163" s="57"/>
      <c r="H163" s="148"/>
      <c r="I163" s="35"/>
      <c r="J163" s="35"/>
      <c r="K163" s="35"/>
      <c r="L163" s="35"/>
      <c r="M163" s="52"/>
      <c r="N163" s="155"/>
      <c r="O163" s="155"/>
      <c r="P163" s="155"/>
      <c r="Q163" s="155"/>
    </row>
    <row r="164" spans="1:17" s="9" customFormat="1" ht="29.25" customHeight="1" x14ac:dyDescent="0.25">
      <c r="A164" s="265"/>
      <c r="B164" s="121" t="s">
        <v>50</v>
      </c>
      <c r="C164" s="50" t="s">
        <v>39</v>
      </c>
      <c r="D164" s="55" t="s">
        <v>16</v>
      </c>
      <c r="E164" s="56">
        <v>149</v>
      </c>
      <c r="F164" s="52">
        <f>F159*E164</f>
        <v>15.645</v>
      </c>
      <c r="G164" s="58"/>
      <c r="H164" s="148"/>
      <c r="I164" s="35"/>
      <c r="J164" s="35"/>
      <c r="K164" s="35"/>
      <c r="L164" s="35"/>
      <c r="M164" s="52"/>
      <c r="N164" s="155"/>
      <c r="O164" s="155"/>
      <c r="P164" s="155"/>
      <c r="Q164" s="155"/>
    </row>
    <row r="165" spans="1:17" s="9" customFormat="1" ht="17.25" customHeight="1" x14ac:dyDescent="0.25">
      <c r="A165" s="265"/>
      <c r="B165" s="59" t="s">
        <v>51</v>
      </c>
      <c r="C165" s="50" t="s">
        <v>29</v>
      </c>
      <c r="D165" s="55" t="s">
        <v>16</v>
      </c>
      <c r="E165" s="56">
        <v>11</v>
      </c>
      <c r="F165" s="52">
        <f>F159*E165</f>
        <v>1.155</v>
      </c>
      <c r="G165" s="57"/>
      <c r="H165" s="148"/>
      <c r="I165" s="35"/>
      <c r="J165" s="35"/>
      <c r="K165" s="35"/>
      <c r="L165" s="35"/>
      <c r="M165" s="52"/>
      <c r="N165" s="155"/>
      <c r="O165" s="155"/>
      <c r="P165" s="155"/>
      <c r="Q165" s="155"/>
    </row>
    <row r="166" spans="1:17" s="7" customFormat="1" ht="29.25" customHeight="1" x14ac:dyDescent="0.25">
      <c r="A166" s="266"/>
      <c r="B166" s="16" t="s">
        <v>88</v>
      </c>
      <c r="C166" s="229" t="s">
        <v>157</v>
      </c>
      <c r="D166" s="67" t="s">
        <v>18</v>
      </c>
      <c r="E166" s="75">
        <v>238.4</v>
      </c>
      <c r="F166" s="153">
        <f>F159*E166</f>
        <v>25.032</v>
      </c>
      <c r="G166" s="75"/>
      <c r="H166" s="76"/>
      <c r="I166" s="75"/>
      <c r="J166" s="76"/>
      <c r="K166" s="76"/>
      <c r="L166" s="76"/>
      <c r="M166" s="10"/>
      <c r="N166" s="155"/>
      <c r="O166" s="155"/>
      <c r="P166" s="155"/>
      <c r="Q166" s="155"/>
    </row>
    <row r="167" spans="1:17" s="7" customFormat="1" ht="45" customHeight="1" x14ac:dyDescent="0.25">
      <c r="A167" s="247">
        <v>27</v>
      </c>
      <c r="B167" s="77" t="s">
        <v>52</v>
      </c>
      <c r="C167" s="11" t="s">
        <v>56</v>
      </c>
      <c r="D167" s="72" t="s">
        <v>44</v>
      </c>
      <c r="E167" s="78"/>
      <c r="F167" s="70">
        <v>0.9</v>
      </c>
      <c r="G167" s="74"/>
      <c r="H167" s="149"/>
      <c r="I167" s="21"/>
      <c r="J167" s="10"/>
      <c r="K167" s="10"/>
      <c r="L167" s="10"/>
      <c r="M167" s="10"/>
      <c r="N167" s="155"/>
      <c r="O167" s="155"/>
      <c r="P167" s="155"/>
      <c r="Q167" s="155"/>
    </row>
    <row r="168" spans="1:17" s="7" customFormat="1" ht="16.5" customHeight="1" x14ac:dyDescent="0.25">
      <c r="A168" s="248"/>
      <c r="B168" s="79"/>
      <c r="C168" s="11" t="s">
        <v>21</v>
      </c>
      <c r="D168" s="72" t="s">
        <v>22</v>
      </c>
      <c r="E168" s="78">
        <v>39</v>
      </c>
      <c r="F168" s="70">
        <f>F167*E168</f>
        <v>35.1</v>
      </c>
      <c r="G168" s="74"/>
      <c r="H168" s="149"/>
      <c r="I168" s="80"/>
      <c r="J168" s="10"/>
      <c r="K168" s="10"/>
      <c r="L168" s="10"/>
      <c r="M168" s="10"/>
      <c r="N168" s="155"/>
      <c r="O168" s="155"/>
      <c r="P168" s="155"/>
      <c r="Q168" s="155"/>
    </row>
    <row r="169" spans="1:17" s="7" customFormat="1" ht="15" customHeight="1" x14ac:dyDescent="0.25">
      <c r="A169" s="248"/>
      <c r="B169" s="79" t="s">
        <v>49</v>
      </c>
      <c r="C169" s="129" t="s">
        <v>53</v>
      </c>
      <c r="D169" s="125" t="s">
        <v>23</v>
      </c>
      <c r="E169" s="126">
        <v>2.2599999999999998</v>
      </c>
      <c r="F169" s="128">
        <f>F167*E169</f>
        <v>2.0339999999999998</v>
      </c>
      <c r="G169" s="128"/>
      <c r="H169" s="128"/>
      <c r="I169" s="128"/>
      <c r="J169" s="147"/>
      <c r="K169" s="127"/>
      <c r="L169" s="128"/>
      <c r="M169" s="128"/>
      <c r="N169" s="226"/>
      <c r="O169" s="155"/>
      <c r="P169" s="155"/>
      <c r="Q169" s="155"/>
    </row>
    <row r="170" spans="1:17" s="7" customFormat="1" ht="15" customHeight="1" x14ac:dyDescent="0.25">
      <c r="A170" s="248"/>
      <c r="B170" s="163" t="s">
        <v>59</v>
      </c>
      <c r="C170" s="129" t="s">
        <v>54</v>
      </c>
      <c r="D170" s="125" t="s">
        <v>23</v>
      </c>
      <c r="E170" s="126" t="s">
        <v>36</v>
      </c>
      <c r="F170" s="183">
        <v>90</v>
      </c>
      <c r="G170" s="128"/>
      <c r="H170" s="128"/>
      <c r="I170" s="159"/>
      <c r="J170" s="147"/>
      <c r="K170" s="127"/>
      <c r="L170" s="128"/>
      <c r="M170" s="128"/>
      <c r="N170" s="226"/>
      <c r="O170" s="155"/>
      <c r="P170" s="155"/>
      <c r="Q170" s="155"/>
    </row>
    <row r="171" spans="1:17" s="7" customFormat="1" ht="15.75" customHeight="1" x14ac:dyDescent="0.25">
      <c r="A171" s="248"/>
      <c r="B171" s="184"/>
      <c r="C171" s="185" t="s">
        <v>24</v>
      </c>
      <c r="D171" s="125" t="s">
        <v>11</v>
      </c>
      <c r="E171" s="126">
        <v>1.35</v>
      </c>
      <c r="F171" s="128">
        <f>F167*E171</f>
        <v>1.2150000000000001</v>
      </c>
      <c r="G171" s="186"/>
      <c r="H171" s="186"/>
      <c r="I171" s="187"/>
      <c r="J171" s="188"/>
      <c r="K171" s="189"/>
      <c r="L171" s="186"/>
      <c r="M171" s="128"/>
      <c r="N171" s="226"/>
      <c r="O171" s="155"/>
      <c r="P171" s="155"/>
      <c r="Q171" s="155"/>
    </row>
    <row r="172" spans="1:17" s="7" customFormat="1" ht="16.5" customHeight="1" x14ac:dyDescent="0.25">
      <c r="A172" s="248"/>
      <c r="B172" s="163" t="s">
        <v>108</v>
      </c>
      <c r="C172" s="127" t="s">
        <v>55</v>
      </c>
      <c r="D172" s="164" t="s">
        <v>16</v>
      </c>
      <c r="E172" s="165">
        <v>16.3</v>
      </c>
      <c r="F172" s="166">
        <f>F167*E172</f>
        <v>14.670000000000002</v>
      </c>
      <c r="G172" s="160"/>
      <c r="H172" s="158"/>
      <c r="I172" s="159"/>
      <c r="J172" s="128"/>
      <c r="K172" s="128"/>
      <c r="L172" s="128"/>
      <c r="M172" s="128"/>
      <c r="N172" s="226"/>
      <c r="O172" s="155"/>
      <c r="P172" s="155"/>
      <c r="Q172" s="155"/>
    </row>
    <row r="173" spans="1:17" s="7" customFormat="1" ht="20.25" customHeight="1" x14ac:dyDescent="0.25">
      <c r="A173" s="248"/>
      <c r="B173" s="163" t="s">
        <v>43</v>
      </c>
      <c r="C173" s="127" t="s">
        <v>58</v>
      </c>
      <c r="D173" s="164" t="s">
        <v>35</v>
      </c>
      <c r="E173" s="165">
        <v>100</v>
      </c>
      <c r="F173" s="227">
        <f>F167*E173</f>
        <v>90</v>
      </c>
      <c r="G173" s="160"/>
      <c r="H173" s="158"/>
      <c r="I173" s="159"/>
      <c r="J173" s="128"/>
      <c r="K173" s="128"/>
      <c r="L173" s="128"/>
      <c r="M173" s="128"/>
      <c r="N173" s="226"/>
      <c r="O173" s="155"/>
      <c r="P173" s="155"/>
      <c r="Q173" s="155"/>
    </row>
    <row r="174" spans="1:17" s="7" customFormat="1" ht="18" customHeight="1" x14ac:dyDescent="0.25">
      <c r="A174" s="248"/>
      <c r="B174" s="190"/>
      <c r="C174" s="127" t="s">
        <v>31</v>
      </c>
      <c r="D174" s="191" t="s">
        <v>11</v>
      </c>
      <c r="E174" s="192">
        <v>0.64</v>
      </c>
      <c r="F174" s="169">
        <f>F167*E174</f>
        <v>0.57600000000000007</v>
      </c>
      <c r="G174" s="161"/>
      <c r="H174" s="158"/>
      <c r="I174" s="159"/>
      <c r="J174" s="128"/>
      <c r="K174" s="128"/>
      <c r="L174" s="128"/>
      <c r="M174" s="128"/>
      <c r="N174" s="226"/>
      <c r="O174" s="155"/>
      <c r="P174" s="155"/>
      <c r="Q174" s="155"/>
    </row>
    <row r="175" spans="1:17" s="7" customFormat="1" ht="18.75" customHeight="1" x14ac:dyDescent="0.25">
      <c r="A175" s="248"/>
      <c r="B175" s="163" t="s">
        <v>42</v>
      </c>
      <c r="C175" s="127" t="s">
        <v>34</v>
      </c>
      <c r="D175" s="164" t="s">
        <v>35</v>
      </c>
      <c r="E175" s="165">
        <v>1.17</v>
      </c>
      <c r="F175" s="166">
        <f>E175*F167</f>
        <v>1.0529999999999999</v>
      </c>
      <c r="G175" s="161"/>
      <c r="H175" s="158"/>
      <c r="I175" s="159"/>
      <c r="J175" s="128"/>
      <c r="K175" s="128"/>
      <c r="L175" s="128"/>
      <c r="M175" s="128"/>
      <c r="N175" s="226"/>
      <c r="O175" s="155"/>
      <c r="P175" s="155"/>
      <c r="Q175" s="155"/>
    </row>
    <row r="176" spans="1:17" s="7" customFormat="1" ht="17.25" customHeight="1" x14ac:dyDescent="0.25">
      <c r="A176" s="248"/>
      <c r="B176" s="167" t="s">
        <v>51</v>
      </c>
      <c r="C176" s="127" t="s">
        <v>29</v>
      </c>
      <c r="D176" s="164" t="s">
        <v>16</v>
      </c>
      <c r="E176" s="168">
        <v>17.8</v>
      </c>
      <c r="F176" s="166">
        <f>F167*E176</f>
        <v>16.02</v>
      </c>
      <c r="G176" s="169"/>
      <c r="H176" s="158"/>
      <c r="I176" s="128"/>
      <c r="J176" s="128"/>
      <c r="K176" s="128"/>
      <c r="L176" s="128"/>
      <c r="M176" s="128"/>
      <c r="N176" s="226"/>
      <c r="O176" s="155"/>
      <c r="P176" s="155"/>
      <c r="Q176" s="155"/>
    </row>
    <row r="177" spans="1:17" s="7" customFormat="1" ht="21.75" customHeight="1" x14ac:dyDescent="0.25">
      <c r="A177" s="249"/>
      <c r="B177" s="170" t="s">
        <v>173</v>
      </c>
      <c r="C177" s="129" t="s">
        <v>159</v>
      </c>
      <c r="D177" s="125" t="s">
        <v>172</v>
      </c>
      <c r="E177" s="228" t="s">
        <v>158</v>
      </c>
      <c r="F177" s="128">
        <v>14.67</v>
      </c>
      <c r="G177" s="127"/>
      <c r="H177" s="128"/>
      <c r="I177" s="127"/>
      <c r="J177" s="147"/>
      <c r="K177" s="127"/>
      <c r="L177" s="128"/>
      <c r="M177" s="128"/>
      <c r="N177" s="226"/>
      <c r="O177" s="155"/>
      <c r="P177" s="155"/>
      <c r="Q177" s="155"/>
    </row>
    <row r="178" spans="1:17" s="7" customFormat="1" ht="27" customHeight="1" x14ac:dyDescent="0.25">
      <c r="A178" s="261" t="s">
        <v>149</v>
      </c>
      <c r="B178" s="172" t="s">
        <v>32</v>
      </c>
      <c r="C178" s="173" t="s">
        <v>40</v>
      </c>
      <c r="D178" s="127" t="s">
        <v>26</v>
      </c>
      <c r="E178" s="169"/>
      <c r="F178" s="174">
        <v>0.01</v>
      </c>
      <c r="G178" s="160"/>
      <c r="H178" s="160"/>
      <c r="I178" s="160"/>
      <c r="J178" s="175"/>
      <c r="K178" s="176"/>
      <c r="L178" s="177"/>
      <c r="M178" s="169"/>
      <c r="N178" s="226"/>
      <c r="O178" s="155"/>
      <c r="P178" s="155"/>
      <c r="Q178" s="155"/>
    </row>
    <row r="179" spans="1:17" s="7" customFormat="1" ht="16.5" customHeight="1" x14ac:dyDescent="0.25">
      <c r="A179" s="262"/>
      <c r="B179" s="92"/>
      <c r="C179" s="179" t="s">
        <v>21</v>
      </c>
      <c r="D179" s="164" t="s">
        <v>22</v>
      </c>
      <c r="E179" s="168">
        <v>31.7</v>
      </c>
      <c r="F179" s="166">
        <f>F178*E179</f>
        <v>0.317</v>
      </c>
      <c r="G179" s="160"/>
      <c r="H179" s="169"/>
      <c r="I179" s="128"/>
      <c r="J179" s="128"/>
      <c r="K179" s="128"/>
      <c r="L179" s="128"/>
      <c r="M179" s="166"/>
      <c r="N179" s="226"/>
      <c r="O179" s="155"/>
      <c r="P179" s="155"/>
      <c r="Q179" s="155"/>
    </row>
    <row r="180" spans="1:17" s="7" customFormat="1" ht="15" customHeight="1" x14ac:dyDescent="0.25">
      <c r="A180" s="262"/>
      <c r="B180" s="117" t="s">
        <v>46</v>
      </c>
      <c r="C180" s="179" t="s">
        <v>27</v>
      </c>
      <c r="D180" s="164" t="s">
        <v>23</v>
      </c>
      <c r="E180" s="168">
        <v>3.51</v>
      </c>
      <c r="F180" s="166">
        <f>F178*E180</f>
        <v>3.5099999999999999E-2</v>
      </c>
      <c r="G180" s="160"/>
      <c r="H180" s="169"/>
      <c r="I180" s="128"/>
      <c r="J180" s="128"/>
      <c r="K180" s="128"/>
      <c r="L180" s="128"/>
      <c r="M180" s="166"/>
      <c r="N180" s="226"/>
      <c r="O180" s="155"/>
      <c r="P180" s="155"/>
      <c r="Q180" s="155"/>
    </row>
    <row r="181" spans="1:17" s="7" customFormat="1" ht="28.5" customHeight="1" x14ac:dyDescent="0.25">
      <c r="A181" s="262"/>
      <c r="B181" s="117" t="s">
        <v>49</v>
      </c>
      <c r="C181" s="66" t="s">
        <v>28</v>
      </c>
      <c r="D181" s="72" t="s">
        <v>23</v>
      </c>
      <c r="E181" s="73">
        <v>0.97</v>
      </c>
      <c r="F181" s="70">
        <f>F178*E181</f>
        <v>9.7000000000000003E-3</v>
      </c>
      <c r="G181" s="74"/>
      <c r="H181" s="69"/>
      <c r="I181" s="10"/>
      <c r="J181" s="10"/>
      <c r="K181" s="10"/>
      <c r="L181" s="10"/>
      <c r="M181" s="70"/>
      <c r="N181" s="155"/>
      <c r="O181" s="155"/>
      <c r="P181" s="155"/>
      <c r="Q181" s="155"/>
    </row>
    <row r="182" spans="1:17" s="7" customFormat="1" ht="33" customHeight="1" x14ac:dyDescent="0.25">
      <c r="A182" s="262"/>
      <c r="B182" s="117" t="s">
        <v>47</v>
      </c>
      <c r="C182" s="179" t="s">
        <v>30</v>
      </c>
      <c r="D182" s="164" t="s">
        <v>23</v>
      </c>
      <c r="E182" s="168">
        <v>11</v>
      </c>
      <c r="F182" s="166">
        <f>F178*E182</f>
        <v>0.11</v>
      </c>
      <c r="G182" s="160"/>
      <c r="H182" s="169"/>
      <c r="I182" s="128"/>
      <c r="J182" s="128"/>
      <c r="K182" s="128"/>
      <c r="L182" s="128"/>
      <c r="M182" s="166"/>
      <c r="N182" s="155"/>
      <c r="O182" s="155"/>
      <c r="P182" s="155"/>
      <c r="Q182" s="155"/>
    </row>
    <row r="183" spans="1:17" s="7" customFormat="1" ht="21.75" customHeight="1" x14ac:dyDescent="0.25">
      <c r="A183" s="262"/>
      <c r="B183" s="92" t="s">
        <v>50</v>
      </c>
      <c r="C183" s="229" t="s">
        <v>174</v>
      </c>
      <c r="D183" s="127" t="s">
        <v>16</v>
      </c>
      <c r="E183" s="128">
        <v>124</v>
      </c>
      <c r="F183" s="207">
        <f>F178*E183</f>
        <v>1.24</v>
      </c>
      <c r="G183" s="182"/>
      <c r="H183" s="128"/>
      <c r="I183" s="128"/>
      <c r="J183" s="128"/>
      <c r="K183" s="128"/>
      <c r="L183" s="128"/>
      <c r="M183" s="207"/>
      <c r="N183" s="155"/>
      <c r="O183" s="155"/>
      <c r="P183" s="155"/>
      <c r="Q183" s="155"/>
    </row>
    <row r="184" spans="1:17" s="7" customFormat="1" ht="20.25" customHeight="1" x14ac:dyDescent="0.25">
      <c r="A184" s="262"/>
      <c r="B184" s="93" t="s">
        <v>51</v>
      </c>
      <c r="C184" s="179" t="s">
        <v>29</v>
      </c>
      <c r="D184" s="164" t="s">
        <v>16</v>
      </c>
      <c r="E184" s="168">
        <v>7</v>
      </c>
      <c r="F184" s="166">
        <f>F178*E184</f>
        <v>7.0000000000000007E-2</v>
      </c>
      <c r="G184" s="160"/>
      <c r="H184" s="160"/>
      <c r="I184" s="128"/>
      <c r="J184" s="128"/>
      <c r="K184" s="128"/>
      <c r="L184" s="128"/>
      <c r="M184" s="166"/>
      <c r="N184" s="155"/>
      <c r="O184" s="155"/>
      <c r="P184" s="155"/>
      <c r="Q184" s="155"/>
    </row>
    <row r="185" spans="1:17" s="7" customFormat="1" ht="24" customHeight="1" x14ac:dyDescent="0.25">
      <c r="A185" s="263"/>
      <c r="B185" s="91" t="s">
        <v>88</v>
      </c>
      <c r="C185" s="129" t="s">
        <v>63</v>
      </c>
      <c r="D185" s="125" t="s">
        <v>18</v>
      </c>
      <c r="E185" s="126">
        <v>198.4</v>
      </c>
      <c r="F185" s="128">
        <f>F178*E185</f>
        <v>1.9840000000000002</v>
      </c>
      <c r="G185" s="127"/>
      <c r="H185" s="182"/>
      <c r="I185" s="127"/>
      <c r="J185" s="147"/>
      <c r="K185" s="127"/>
      <c r="L185" s="128"/>
      <c r="M185" s="128"/>
      <c r="N185" s="155"/>
      <c r="O185" s="155"/>
      <c r="P185" s="155"/>
      <c r="Q185" s="155"/>
    </row>
    <row r="186" spans="1:17" s="7" customFormat="1" x14ac:dyDescent="0.25">
      <c r="A186" s="11"/>
      <c r="B186" s="11"/>
      <c r="C186" s="230" t="s">
        <v>10</v>
      </c>
      <c r="D186" s="230"/>
      <c r="E186" s="230"/>
      <c r="F186" s="230"/>
      <c r="G186" s="230"/>
      <c r="H186" s="231"/>
      <c r="I186" s="231"/>
      <c r="J186" s="231"/>
      <c r="K186" s="231"/>
      <c r="L186" s="231"/>
      <c r="M186" s="231"/>
      <c r="N186" s="15"/>
      <c r="O186" s="15"/>
      <c r="P186" s="15"/>
      <c r="Q186" s="15"/>
    </row>
    <row r="187" spans="1:17" s="7" customFormat="1" x14ac:dyDescent="0.25">
      <c r="A187" s="11"/>
      <c r="B187" s="11"/>
      <c r="C187" s="127" t="s">
        <v>12</v>
      </c>
      <c r="D187" s="230" t="s">
        <v>17</v>
      </c>
      <c r="E187" s="232">
        <v>0.1</v>
      </c>
      <c r="F187" s="127"/>
      <c r="G187" s="127"/>
      <c r="H187" s="182"/>
      <c r="I187" s="127"/>
      <c r="J187" s="182"/>
      <c r="K187" s="127"/>
      <c r="L187" s="182"/>
      <c r="M187" s="128"/>
    </row>
    <row r="188" spans="1:17" s="7" customFormat="1" x14ac:dyDescent="0.25">
      <c r="A188" s="11"/>
      <c r="B188" s="11"/>
      <c r="C188" s="11" t="s">
        <v>10</v>
      </c>
      <c r="D188" s="26"/>
      <c r="E188" s="26"/>
      <c r="F188" s="11"/>
      <c r="G188" s="11"/>
      <c r="H188" s="80"/>
      <c r="I188" s="11"/>
      <c r="J188" s="80"/>
      <c r="K188" s="11"/>
      <c r="L188" s="80"/>
      <c r="M188" s="10"/>
      <c r="Q188" s="15"/>
    </row>
    <row r="189" spans="1:17" s="7" customFormat="1" x14ac:dyDescent="0.25">
      <c r="A189" s="11"/>
      <c r="B189" s="11"/>
      <c r="C189" s="11" t="s">
        <v>13</v>
      </c>
      <c r="D189" s="26" t="s">
        <v>17</v>
      </c>
      <c r="E189" s="154">
        <v>0.08</v>
      </c>
      <c r="F189" s="11"/>
      <c r="G189" s="11"/>
      <c r="H189" s="80"/>
      <c r="I189" s="11"/>
      <c r="J189" s="80"/>
      <c r="K189" s="11"/>
      <c r="L189" s="80"/>
      <c r="M189" s="10"/>
    </row>
    <row r="190" spans="1:17" s="7" customFormat="1" x14ac:dyDescent="0.25">
      <c r="A190" s="11"/>
      <c r="B190" s="11"/>
      <c r="C190" s="11" t="s">
        <v>10</v>
      </c>
      <c r="D190" s="26"/>
      <c r="E190" s="26"/>
      <c r="F190" s="11"/>
      <c r="G190" s="11"/>
      <c r="H190" s="80"/>
      <c r="I190" s="11"/>
      <c r="J190" s="80"/>
      <c r="K190" s="11"/>
      <c r="L190" s="80"/>
      <c r="M190" s="10"/>
      <c r="Q190" s="15"/>
    </row>
    <row r="191" spans="1:17" s="7" customFormat="1" x14ac:dyDescent="0.25">
      <c r="A191" s="11"/>
      <c r="B191" s="11"/>
      <c r="C191" s="11" t="s">
        <v>20</v>
      </c>
      <c r="D191" s="26" t="s">
        <v>17</v>
      </c>
      <c r="E191" s="154">
        <v>0.02</v>
      </c>
      <c r="F191" s="11"/>
      <c r="G191" s="11"/>
      <c r="H191" s="80"/>
      <c r="I191" s="11"/>
      <c r="J191" s="80"/>
      <c r="K191" s="11"/>
      <c r="L191" s="80"/>
      <c r="M191" s="10"/>
    </row>
    <row r="192" spans="1:17" s="7" customFormat="1" x14ac:dyDescent="0.25">
      <c r="A192" s="11"/>
      <c r="B192" s="11"/>
      <c r="C192" s="11" t="s">
        <v>10</v>
      </c>
      <c r="D192" s="26"/>
      <c r="E192" s="26"/>
      <c r="F192" s="11"/>
      <c r="G192" s="11"/>
      <c r="H192" s="80"/>
      <c r="I192" s="11"/>
      <c r="J192" s="80"/>
      <c r="K192" s="11"/>
      <c r="L192" s="80"/>
      <c r="M192" s="10"/>
      <c r="Q192" s="15"/>
    </row>
    <row r="193" spans="1:17" s="7" customFormat="1" ht="30.75" customHeight="1" x14ac:dyDescent="0.25">
      <c r="A193" s="11"/>
      <c r="B193" s="11"/>
      <c r="C193" s="11" t="s">
        <v>33</v>
      </c>
      <c r="D193" s="26" t="s">
        <v>17</v>
      </c>
      <c r="E193" s="154">
        <v>0.03</v>
      </c>
      <c r="F193" s="11"/>
      <c r="G193" s="11"/>
      <c r="H193" s="80"/>
      <c r="I193" s="11"/>
      <c r="J193" s="80"/>
      <c r="K193" s="11"/>
      <c r="L193" s="80"/>
      <c r="M193" s="10"/>
    </row>
    <row r="194" spans="1:17" s="7" customFormat="1" x14ac:dyDescent="0.25">
      <c r="A194" s="11"/>
      <c r="B194" s="11"/>
      <c r="C194" s="11" t="s">
        <v>10</v>
      </c>
      <c r="D194" s="26"/>
      <c r="E194" s="26"/>
      <c r="F194" s="11"/>
      <c r="G194" s="11"/>
      <c r="H194" s="80"/>
      <c r="I194" s="11"/>
      <c r="J194" s="80"/>
      <c r="K194" s="11"/>
      <c r="L194" s="11"/>
      <c r="M194" s="10"/>
      <c r="Q194" s="15"/>
    </row>
    <row r="195" spans="1:17" s="7" customFormat="1" x14ac:dyDescent="0.25">
      <c r="A195" s="11"/>
      <c r="B195" s="11"/>
      <c r="C195" s="11" t="s">
        <v>14</v>
      </c>
      <c r="D195" s="26" t="s">
        <v>17</v>
      </c>
      <c r="E195" s="154">
        <v>0.18</v>
      </c>
      <c r="F195" s="11"/>
      <c r="G195" s="11"/>
      <c r="H195" s="80"/>
      <c r="I195" s="11"/>
      <c r="J195" s="80"/>
      <c r="K195" s="11"/>
      <c r="L195" s="11"/>
      <c r="M195" s="10"/>
    </row>
    <row r="196" spans="1:17" x14ac:dyDescent="0.25">
      <c r="A196" s="5"/>
      <c r="B196" s="5"/>
      <c r="C196" s="13" t="s">
        <v>10</v>
      </c>
      <c r="D196" s="6"/>
      <c r="E196" s="6"/>
      <c r="F196" s="5"/>
      <c r="G196" s="5"/>
      <c r="H196" s="5"/>
      <c r="I196" s="5"/>
      <c r="J196" s="47"/>
      <c r="K196" s="5"/>
      <c r="L196" s="5"/>
      <c r="M196" s="12"/>
      <c r="N196" s="155"/>
      <c r="Q196" s="155"/>
    </row>
    <row r="197" spans="1:17" ht="15" customHeight="1" x14ac:dyDescent="0.25">
      <c r="A197" s="233"/>
      <c r="B197" s="233"/>
      <c r="C197" s="233"/>
      <c r="D197" s="233"/>
      <c r="E197" s="233"/>
      <c r="F197" s="233"/>
      <c r="G197" s="233"/>
      <c r="H197" s="233"/>
      <c r="I197" s="233"/>
      <c r="J197" s="233"/>
      <c r="K197" s="233"/>
      <c r="L197" s="233"/>
      <c r="M197" s="234"/>
      <c r="N197" s="4"/>
    </row>
  </sheetData>
  <mergeCells count="54">
    <mergeCell ref="A159:A166"/>
    <mergeCell ref="B159:B160"/>
    <mergeCell ref="A167:A177"/>
    <mergeCell ref="A178:A185"/>
    <mergeCell ref="A143:A147"/>
    <mergeCell ref="B122:G122"/>
    <mergeCell ref="A148:F148"/>
    <mergeCell ref="A149:A158"/>
    <mergeCell ref="B149:B150"/>
    <mergeCell ref="B123:G123"/>
    <mergeCell ref="A124:A127"/>
    <mergeCell ref="A128:A129"/>
    <mergeCell ref="A130:A132"/>
    <mergeCell ref="A133:A138"/>
    <mergeCell ref="A139:A141"/>
    <mergeCell ref="A118:A120"/>
    <mergeCell ref="A106:A111"/>
    <mergeCell ref="A88:A95"/>
    <mergeCell ref="A97:A100"/>
    <mergeCell ref="A101:A105"/>
    <mergeCell ref="A69:A76"/>
    <mergeCell ref="A58:F58"/>
    <mergeCell ref="B69:B70"/>
    <mergeCell ref="B106:B107"/>
    <mergeCell ref="A112:A117"/>
    <mergeCell ref="B6:G6"/>
    <mergeCell ref="B57:G57"/>
    <mergeCell ref="B59:B60"/>
    <mergeCell ref="A10:A13"/>
    <mergeCell ref="A14:A17"/>
    <mergeCell ref="A18:A20"/>
    <mergeCell ref="A38:A48"/>
    <mergeCell ref="A49:A56"/>
    <mergeCell ref="A21:F21"/>
    <mergeCell ref="B30:B31"/>
    <mergeCell ref="A22:A29"/>
    <mergeCell ref="A30:A37"/>
    <mergeCell ref="A59:A68"/>
    <mergeCell ref="A197:M197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A2:K2"/>
    <mergeCell ref="B7:G7"/>
    <mergeCell ref="A8:A9"/>
    <mergeCell ref="B22:B23"/>
    <mergeCell ref="A77:A87"/>
    <mergeCell ref="A96:F96"/>
  </mergeCells>
  <pageMargins left="0.7" right="0.7" top="0.75" bottom="0.75" header="0.3" footer="0.3"/>
  <pageSetup paperSize="9" scale="92" orientation="landscape" r:id="rId1"/>
  <rowBreaks count="1" manualBreakCount="1">
    <brk id="17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ხარჯთაღრიცხვა</vt:lpstr>
      <vt:lpstr>ხარჯთაღრიცხვა!Print_Area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2022-08-02T11:56:59Z</dcterms:modified>
</cp:coreProperties>
</file>