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650" activeTab="2"/>
  </bookViews>
  <sheets>
    <sheet name="გარეკანი " sheetId="8" r:id="rId1"/>
    <sheet name="განმარტებითი ბარათი" sheetId="5" r:id="rId2"/>
    <sheet name="ხარჯთაღრიცხვა" sheetId="10" r:id="rId3"/>
  </sheets>
  <definedNames>
    <definedName name="_xlnm.Print_Area" localSheetId="0">'გარეკანი '!$A$1:$L$43</definedName>
    <definedName name="_xlnm.Print_Area" localSheetId="2">ხარჯთაღრიცხვა!$A$1:$M$51</definedName>
  </definedNames>
  <calcPr calcId="145621"/>
</workbook>
</file>

<file path=xl/calcChain.xml><?xml version="1.0" encoding="utf-8"?>
<calcChain xmlns="http://schemas.openxmlformats.org/spreadsheetml/2006/main">
  <c r="O41" i="10" l="1"/>
  <c r="F40" i="10"/>
  <c r="F39" i="10"/>
  <c r="F38" i="10"/>
  <c r="F37" i="10"/>
  <c r="F36" i="10"/>
  <c r="F35" i="10"/>
  <c r="F33" i="10"/>
  <c r="F32" i="10"/>
  <c r="F31" i="10"/>
  <c r="F30" i="10"/>
  <c r="F29" i="10"/>
  <c r="F28" i="10"/>
  <c r="F26" i="10"/>
  <c r="F25" i="10"/>
  <c r="F24" i="10"/>
  <c r="F23" i="10"/>
  <c r="F22" i="10"/>
  <c r="F21" i="10"/>
  <c r="F19" i="10"/>
  <c r="F18" i="10"/>
  <c r="F17" i="10"/>
  <c r="F16" i="10"/>
  <c r="F15" i="10"/>
  <c r="F14" i="10"/>
  <c r="F12" i="10"/>
  <c r="F11" i="10"/>
  <c r="F10" i="10"/>
  <c r="F9" i="10"/>
  <c r="F8" i="10"/>
  <c r="F7" i="10"/>
  <c r="G30" i="8" l="1"/>
</calcChain>
</file>

<file path=xl/sharedStrings.xml><?xml version="1.0" encoding="utf-8"?>
<sst xmlns="http://schemas.openxmlformats.org/spreadsheetml/2006/main" count="156" uniqueCount="58">
  <si>
    <t>ganzomilebis erTeuli</t>
  </si>
  <si>
    <t>sul</t>
  </si>
  <si>
    <t>lari</t>
  </si>
  <si>
    <t>ganmartebiTi baraTi</t>
  </si>
  <si>
    <t xml:space="preserve">  SromiTi danaxarjebis erTeuli moculobis saxarjTaRricxvo fasebSi gaTvaliswinebulia  saSemosavlo gadasaxadi. ,,samSeneblo samuSaoebis saxelmwifo Sesyidvisas zednadebi xarjebisa da gegmiuri mogebis gansazRvris Sesaxeb" saqarTvelos mTavrobis 2014 wlis 14 ianvris #55 dadgenilebiT damtkicebuli teqnikuri reglamentis safuZvelze xarjTaRricxvebSi gaTvaliswinebulia:</t>
  </si>
  <si>
    <t>damkveTi:</t>
  </si>
  <si>
    <t>saxarjTaRricxvo Rirebuleba:</t>
  </si>
  <si>
    <t>Seadgina:</t>
  </si>
  <si>
    <t>b.futkaraZe</t>
  </si>
  <si>
    <t>Seadgina        b.futkaraZe</t>
  </si>
  <si>
    <t>baTumi _ 2022 weli</t>
  </si>
  <si>
    <t xml:space="preserve">gaTvaliswinebulia rezervi gauTvaliswinebel samuSaoebze 3% da gadasaxadi damatebul Rirebulebaze 18%. </t>
  </si>
  <si>
    <t>dRg</t>
  </si>
  <si>
    <t>sul jami</t>
  </si>
  <si>
    <t>srf</t>
  </si>
  <si>
    <t xml:space="preserve"> SromiTi danaxarji </t>
  </si>
  <si>
    <t>dagroviTi sapensio gadasaxadi xelfasidan</t>
  </si>
  <si>
    <t># rigze</t>
  </si>
  <si>
    <t>Sifri, normativis nomeri,resursebis kodi</t>
  </si>
  <si>
    <t>samuSaoebisa da xarjebis dasaxeleba</t>
  </si>
  <si>
    <t>raodenoba</t>
  </si>
  <si>
    <t>normatiuli erTeuli</t>
  </si>
  <si>
    <t>erTeulis fasi</t>
  </si>
  <si>
    <t>jami (grafa 6X7</t>
  </si>
  <si>
    <t>masala</t>
  </si>
  <si>
    <t>xelfasi</t>
  </si>
  <si>
    <t>jami(grafa6X9)</t>
  </si>
  <si>
    <t>manqana-meqanizmebi da transporti</t>
  </si>
  <si>
    <t>jami(grafa6X11)</t>
  </si>
  <si>
    <t>sul(grafa8+10+12)</t>
  </si>
  <si>
    <t>jami</t>
  </si>
  <si>
    <t>zednadebi xarjebi</t>
  </si>
  <si>
    <t>gegmiuri dagroveba</t>
  </si>
  <si>
    <t>saxarjTaRricxvo mogeba ---------------------------------------------------------------- 8%</t>
  </si>
  <si>
    <t>rezervi gauTvaliswinebel samuSaoebze(damkveTis gankargulebaSi)</t>
  </si>
  <si>
    <t xml:space="preserve"> sxva masala</t>
  </si>
  <si>
    <t>kg</t>
  </si>
  <si>
    <t>kac/sT</t>
  </si>
  <si>
    <t>manqanebi</t>
  </si>
  <si>
    <t xml:space="preserve">wyalemulsiuri saRebavi </t>
  </si>
  <si>
    <t xml:space="preserve"> fiTxi </t>
  </si>
  <si>
    <t xml:space="preserve"> kv.m</t>
  </si>
  <si>
    <t>srf 2021-IVkv-44gv-#70</t>
  </si>
  <si>
    <t>sn da w  IV-2-82 t-2 cx.11-20-3</t>
  </si>
  <si>
    <t>samSeneblo-saremonto samuSaoebi</t>
  </si>
  <si>
    <t>srf 2022-IVkv-43gv-#43</t>
  </si>
  <si>
    <t>srf 2021-IVkv-45gv-#93</t>
  </si>
  <si>
    <t>grunti Sida da gare samuSaoebisaTvis</t>
  </si>
  <si>
    <t>marcxnidan I gasaxdeli Werebisa da kedlebis damuSaveba-SeRebva</t>
  </si>
  <si>
    <t>marcxnidan II gasaxdeli Werebisa da kedlebis damuSaveba-SeRebva</t>
  </si>
  <si>
    <t>marcxnidan III gasaxdeli Werebisa da kedlebis damuSaveba-SeRebva</t>
  </si>
  <si>
    <t>marcxnidan IV gasaxdeli Werebisa da kedlebis damuSaveba-SeRebva</t>
  </si>
  <si>
    <t xml:space="preserve">   saxarjTaRricxvo dokumentacia Sedgenilia azomviTi naxazebisa da defeqturi aqtis safuZvelze. xarjTaRricxva Sedgenilia  resursuli  meTodiT  1984  wlis samSeneblo  normebisa da  wesebis Sesabamisad, romelsac safuZvlad udevs saqarTvelos ekonomikisa da mdgradi ganviTarebis ministris 2010 wlis 18 Tebervlis #1-1/251 brZaneba ,,saqarTvelos teritoriaze teqnikuri zedamxedvelobisa da samSeneblo sferoSi 1992 wlamde moqmedi normebis, wesebis da teqnikuri regulirebis sxva dokumentebis gamoyenebis Sesaxeb". lokalur  xarjTaRricxvaSi   fasebi aRebulia regionSi  moqmedi sabazro-saxelSekrulebo da samSeneblo resursebis fasTa krebulidan 2022  wlis II kvartlis doneze. aRniSnuli krebulis da mSeneblobis SemfasebelTa kavSiris 2022  wlis gamocemis `mSeneblobis da saremonto samuSaoebis saxarjTaRricxvo fasebis gaangariSebis Sesaxeb~ krebulis mixedviT samuSaoTa saxeobobebidan gamomdinare 1 kac.saaTis Rirebulebad miRebulia  8,5 lari, xolo `sxvadasxva manqanebis~  da `sxvadasxva masalebis~ Rirebulebis  gansazRvrisaTvis,  normativiT gansazRvrul Rirebulebaze, miyenebulia koeficienti 4,0 amasTan zog SemTxvevebSi Sesasrulebeli samuSaoebis specifikurobis mixedviT Sromis danaxarjis erTeuli moculobebis normebze SromiTi resursebis Rirebuleba gaiyo or ganakveTad. winasatendero Rirebulebis gansazRvrisas Sromis danaxarjebis(xelfasi) Rirebuleba SeiZleba dayvanil iqnas samuSaoTa erTeulze(1kb.m, 1kv.m,1grZ.m da sxva).                 s.n. da wesebis teqnikur nawilze dayrdnobiT miyenebulia sxvadasxva SezRudvis koeficientebi.</t>
  </si>
  <si>
    <t>zednadebi xarjebi  ----------------------------------------------------------------------- 10%</t>
  </si>
  <si>
    <t>Sps saragbo gundi baTumi</t>
  </si>
  <si>
    <t>xarjTaRricxva</t>
  </si>
  <si>
    <t>gasaxdelebisa da derefnis remonti</t>
  </si>
  <si>
    <t>derefanSi kedlebis damuSaveba-SeRebva nawilobriv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</si>
</sst>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Red]#,##0.00"/>
  </numFmts>
  <fonts count="26" x14ac:knownFonts="1">
    <font>
      <sz val="11"/>
      <color theme="1"/>
      <name val="Calibri"/>
      <family val="2"/>
      <scheme val="minor"/>
    </font>
    <font>
      <sz val="10"/>
      <name val="AcadNusx"/>
    </font>
    <font>
      <sz val="10"/>
      <name val="Arial"/>
      <family val="2"/>
    </font>
    <font>
      <sz val="10"/>
      <name val="Arial"/>
      <family val="2"/>
      <charset val="204"/>
    </font>
    <font>
      <b/>
      <sz val="10"/>
      <name val="AcadNusx"/>
    </font>
    <font>
      <sz val="10"/>
      <name val="AcadMtavr"/>
    </font>
    <font>
      <i/>
      <sz val="16"/>
      <name val="AcadMtavr"/>
    </font>
    <font>
      <i/>
      <sz val="10"/>
      <name val="AcadMtavr"/>
    </font>
    <font>
      <b/>
      <i/>
      <sz val="22"/>
      <color indexed="12"/>
      <name val="AcadMtavr"/>
    </font>
    <font>
      <i/>
      <sz val="11"/>
      <name val="AcadMtavr"/>
    </font>
    <font>
      <b/>
      <i/>
      <sz val="11"/>
      <name val="AcadNusx"/>
    </font>
    <font>
      <i/>
      <sz val="11"/>
      <name val="AcadNusx"/>
    </font>
    <font>
      <i/>
      <sz val="14"/>
      <name val="AcadMtavr"/>
    </font>
    <font>
      <i/>
      <sz val="10"/>
      <name val="AcadNusx"/>
    </font>
    <font>
      <i/>
      <sz val="14"/>
      <name val="AcadNusx"/>
    </font>
    <font>
      <sz val="10"/>
      <color theme="1"/>
      <name val="AcadNusx"/>
    </font>
    <font>
      <sz val="10"/>
      <color theme="1"/>
      <name val="Calibri"/>
      <family val="2"/>
      <scheme val="minor"/>
    </font>
    <font>
      <sz val="12"/>
      <name val="AcadNusx"/>
    </font>
    <font>
      <sz val="11"/>
      <color theme="1"/>
      <name val="AcadNusx"/>
    </font>
    <font>
      <sz val="11"/>
      <name val="AcadNusx"/>
    </font>
    <font>
      <b/>
      <i/>
      <sz val="10"/>
      <name val="AcadMtavr"/>
    </font>
    <font>
      <sz val="8"/>
      <color theme="1"/>
      <name val="AcadNusx"/>
    </font>
    <font>
      <b/>
      <i/>
      <sz val="10"/>
      <name val="AcadNusx"/>
    </font>
    <font>
      <b/>
      <sz val="10"/>
      <color theme="1"/>
      <name val="AcadNusx"/>
    </font>
    <font>
      <b/>
      <sz val="10"/>
      <color indexed="8"/>
      <name val="AcadNusx"/>
    </font>
    <font>
      <b/>
      <i/>
      <sz val="22"/>
      <name val="AcadMtavr"/>
    </font>
  </fonts>
  <fills count="5">
    <fill>
      <patternFill patternType="none"/>
    </fill>
    <fill>
      <patternFill patternType="gray125"/>
    </fill>
    <fill>
      <patternFill patternType="solid">
        <fgColor theme="0"/>
        <bgColor indexed="64"/>
      </patternFill>
    </fill>
    <fill>
      <patternFill patternType="gray0625"/>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double">
        <color indexed="64"/>
      </right>
      <top/>
      <bottom/>
      <diagonal/>
    </border>
    <border>
      <left style="thick">
        <color indexed="64"/>
      </left>
      <right/>
      <top/>
      <bottom/>
      <diagonal/>
    </border>
    <border>
      <left/>
      <right style="thick">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right style="medium">
        <color indexed="64"/>
      </right>
      <top/>
      <bottom/>
      <diagonal/>
    </border>
  </borders>
  <cellStyleXfs count="8">
    <xf numFmtId="0" fontId="0"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cellStyleXfs>
  <cellXfs count="113">
    <xf numFmtId="0" fontId="0" fillId="0" borderId="0" xfId="0"/>
    <xf numFmtId="0" fontId="5" fillId="3" borderId="2" xfId="0" applyFont="1" applyFill="1" applyBorder="1"/>
    <xf numFmtId="0" fontId="5" fillId="3" borderId="3" xfId="0" applyFont="1" applyFill="1" applyBorder="1"/>
    <xf numFmtId="0" fontId="5" fillId="3" borderId="4" xfId="0" applyFont="1" applyFill="1" applyBorder="1"/>
    <xf numFmtId="0" fontId="5" fillId="3" borderId="5"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0" fontId="5" fillId="3" borderId="9" xfId="0" applyFont="1" applyFill="1" applyBorder="1"/>
    <xf numFmtId="0" fontId="5" fillId="3" borderId="10" xfId="0" applyFont="1" applyFill="1" applyBorder="1"/>
    <xf numFmtId="0" fontId="5" fillId="0" borderId="2" xfId="0" applyFont="1" applyBorder="1"/>
    <xf numFmtId="0" fontId="5" fillId="0" borderId="3" xfId="0" applyFont="1" applyBorder="1"/>
    <xf numFmtId="0" fontId="5" fillId="0" borderId="4" xfId="0" applyFont="1" applyBorder="1"/>
    <xf numFmtId="0" fontId="5" fillId="3" borderId="11" xfId="0" applyFont="1" applyFill="1" applyBorder="1"/>
    <xf numFmtId="0" fontId="7" fillId="0" borderId="5" xfId="0" applyFont="1" applyBorder="1"/>
    <xf numFmtId="0" fontId="7" fillId="0" borderId="0" xfId="0" applyFont="1" applyBorder="1"/>
    <xf numFmtId="0" fontId="7" fillId="0" borderId="9" xfId="0" applyFont="1" applyBorder="1"/>
    <xf numFmtId="0" fontId="8" fillId="0" borderId="5" xfId="0" applyFont="1" applyBorder="1" applyAlignment="1">
      <alignment vertical="center"/>
    </xf>
    <xf numFmtId="0" fontId="8" fillId="0" borderId="9" xfId="0" applyFont="1" applyBorder="1" applyAlignment="1">
      <alignment vertical="center"/>
    </xf>
    <xf numFmtId="0" fontId="9" fillId="0" borderId="5" xfId="0" applyFont="1" applyBorder="1"/>
    <xf numFmtId="0" fontId="9" fillId="0" borderId="0" xfId="0" applyFont="1" applyBorder="1"/>
    <xf numFmtId="0" fontId="9" fillId="0" borderId="9" xfId="0" applyFont="1" applyBorder="1"/>
    <xf numFmtId="0" fontId="11" fillId="0" borderId="0" xfId="0" applyFont="1" applyBorder="1"/>
    <xf numFmtId="0" fontId="7" fillId="0" borderId="0" xfId="0" applyFont="1"/>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2" fillId="0" borderId="5" xfId="0" applyFont="1" applyBorder="1"/>
    <xf numFmtId="0" fontId="13" fillId="0" borderId="0" xfId="0" applyFont="1" applyBorder="1"/>
    <xf numFmtId="0" fontId="14" fillId="0" borderId="0" xfId="0" applyFont="1" applyBorder="1"/>
    <xf numFmtId="0" fontId="12" fillId="0" borderId="9" xfId="0" applyFont="1" applyBorder="1"/>
    <xf numFmtId="0" fontId="5" fillId="3" borderId="15" xfId="0" applyFont="1" applyFill="1" applyBorder="1"/>
    <xf numFmtId="0" fontId="5" fillId="3" borderId="16" xfId="0" applyFont="1" applyFill="1" applyBorder="1"/>
    <xf numFmtId="0" fontId="5" fillId="3" borderId="17" xfId="0" applyFont="1" applyFill="1" applyBorder="1"/>
    <xf numFmtId="0" fontId="5" fillId="3" borderId="12" xfId="0" applyFont="1" applyFill="1" applyBorder="1"/>
    <xf numFmtId="0" fontId="5" fillId="3" borderId="13" xfId="0" applyFont="1" applyFill="1" applyBorder="1"/>
    <xf numFmtId="0" fontId="5" fillId="3" borderId="14" xfId="0" applyFont="1" applyFill="1" applyBorder="1"/>
    <xf numFmtId="0" fontId="18" fillId="0" borderId="0" xfId="0" applyFont="1"/>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0" xfId="0" applyBorder="1"/>
    <xf numFmtId="0" fontId="0" fillId="2" borderId="0" xfId="0" applyFill="1"/>
    <xf numFmtId="164" fontId="1" fillId="2" borderId="1" xfId="0" applyNumberFormat="1" applyFont="1" applyFill="1" applyBorder="1" applyAlignment="1">
      <alignment horizontal="center" vertical="center" wrapText="1"/>
    </xf>
    <xf numFmtId="0" fontId="1" fillId="2" borderId="1" xfId="3"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3"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1" xfId="3"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2" borderId="1" xfId="6"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5" fillId="3" borderId="11" xfId="0" applyFont="1" applyFill="1" applyBorder="1" applyAlignment="1">
      <alignment horizontal="left"/>
    </xf>
    <xf numFmtId="0" fontId="5" fillId="3" borderId="9" xfId="0" applyFont="1" applyFill="1" applyBorder="1" applyAlignment="1">
      <alignment horizontal="left"/>
    </xf>
    <xf numFmtId="0" fontId="16" fillId="0" borderId="0" xfId="0" applyFont="1" applyAlignment="1">
      <alignment horizontal="left"/>
    </xf>
    <xf numFmtId="0" fontId="1" fillId="2" borderId="1" xfId="7" applyNumberFormat="1" applyFont="1" applyFill="1" applyBorder="1" applyAlignment="1">
      <alignment horizontal="center" vertical="center" wrapText="1"/>
    </xf>
    <xf numFmtId="166" fontId="21" fillId="0" borderId="1" xfId="1" applyNumberFormat="1" applyFont="1" applyBorder="1" applyAlignment="1">
      <alignment horizontal="center" vertical="center" textRotation="90" wrapText="1"/>
    </xf>
    <xf numFmtId="0" fontId="21" fillId="0" borderId="1" xfId="1" applyFont="1" applyBorder="1" applyAlignment="1">
      <alignment vertical="center" textRotation="90" wrapText="1"/>
    </xf>
    <xf numFmtId="0" fontId="16" fillId="0" borderId="1" xfId="0" applyFont="1" applyBorder="1" applyAlignment="1">
      <alignment horizontal="center" vertical="center"/>
    </xf>
    <xf numFmtId="0" fontId="4" fillId="2" borderId="1" xfId="0" applyFont="1" applyFill="1" applyBorder="1" applyAlignment="1">
      <alignment vertical="center" wrapText="1"/>
    </xf>
    <xf numFmtId="165" fontId="4" fillId="2" borderId="1" xfId="0" applyNumberFormat="1" applyFont="1" applyFill="1" applyBorder="1" applyAlignment="1">
      <alignment horizontal="center" vertical="center" wrapText="1"/>
    </xf>
    <xf numFmtId="0" fontId="21" fillId="0" borderId="1" xfId="1" applyFont="1" applyBorder="1" applyAlignment="1">
      <alignment horizontal="center" vertical="center" textRotation="90" wrapText="1"/>
    </xf>
    <xf numFmtId="0" fontId="22" fillId="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2" fontId="0" fillId="2" borderId="0" xfId="0" applyNumberFormat="1" applyFill="1"/>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right" vertical="center"/>
    </xf>
    <xf numFmtId="0" fontId="9" fillId="0" borderId="0" xfId="0" applyFont="1" applyBorder="1" applyAlignment="1">
      <alignment horizontal="right" vertical="center"/>
    </xf>
    <xf numFmtId="4" fontId="10" fillId="0" borderId="0" xfId="0" applyNumberFormat="1" applyFont="1" applyBorder="1" applyAlignment="1">
      <alignment horizont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25" fillId="0" borderId="0" xfId="0" applyFont="1" applyBorder="1" applyAlignment="1">
      <alignment horizontal="center" vertical="center"/>
    </xf>
    <xf numFmtId="0" fontId="19" fillId="0" borderId="0" xfId="0" applyFont="1" applyAlignment="1">
      <alignment horizontal="left" vertic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vertical="center" wrapText="1"/>
    </xf>
    <xf numFmtId="0" fontId="19" fillId="0" borderId="0" xfId="0" applyFont="1" applyFill="1" applyBorder="1" applyAlignment="1">
      <alignment vertical="center" wrapText="1"/>
    </xf>
    <xf numFmtId="0" fontId="19" fillId="2" borderId="0" xfId="0" applyFont="1" applyFill="1" applyAlignment="1">
      <alignment horizontal="justify" vertical="top" wrapText="1"/>
    </xf>
    <xf numFmtId="0" fontId="19" fillId="0" borderId="0" xfId="0" applyFont="1" applyFill="1" applyAlignment="1">
      <alignment horizontal="left" vertical="center" wrapText="1"/>
    </xf>
    <xf numFmtId="0" fontId="21" fillId="0" borderId="1" xfId="0" applyFont="1" applyBorder="1" applyAlignment="1">
      <alignment horizontal="center" vertical="center" textRotation="90"/>
    </xf>
    <xf numFmtId="0" fontId="21" fillId="0" borderId="1" xfId="1" applyFont="1" applyBorder="1" applyAlignment="1">
      <alignment horizontal="center" vertical="center" textRotation="90"/>
    </xf>
    <xf numFmtId="0" fontId="21" fillId="0" borderId="1" xfId="1" applyFont="1" applyBorder="1" applyAlignment="1">
      <alignment horizontal="center" vertical="center" textRotation="90" wrapText="1"/>
    </xf>
    <xf numFmtId="0" fontId="21" fillId="0" borderId="1" xfId="1"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cellXfs>
  <cellStyles count="8">
    <cellStyle name="Normal 2 11" xfId="5"/>
    <cellStyle name="Normal 3" xfId="2"/>
    <cellStyle name="Normal_gare wyalsadfenigagarini 2_SMSH2008-IIkv ." xfId="6"/>
    <cellStyle name="Normal_SMETA 3" xfId="7"/>
    <cellStyle name="Обычный" xfId="0" builtinId="0"/>
    <cellStyle name="Обычный 2" xfId="1"/>
    <cellStyle name="Обычный 2 2" xfId="3"/>
    <cellStyle name="Обычный 4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topLeftCell="A19" zoomScale="80" zoomScaleNormal="100" zoomScaleSheetLayoutView="80" workbookViewId="0">
      <selection activeCell="G31" sqref="G31"/>
    </sheetView>
  </sheetViews>
  <sheetFormatPr defaultRowHeight="15" x14ac:dyDescent="0.25"/>
  <cols>
    <col min="1" max="1" width="3.7109375" customWidth="1"/>
    <col min="2" max="2" width="4.140625" customWidth="1"/>
    <col min="11" max="11" width="3.140625" customWidth="1"/>
    <col min="12" max="12" width="2.85546875" customWidth="1"/>
  </cols>
  <sheetData>
    <row r="1" spans="1:12" ht="16.5" thickTop="1" thickBot="1" x14ac:dyDescent="0.3">
      <c r="A1" s="1"/>
      <c r="B1" s="2"/>
      <c r="C1" s="2"/>
      <c r="D1" s="2"/>
      <c r="E1" s="2"/>
      <c r="F1" s="2"/>
      <c r="G1" s="2"/>
      <c r="H1" s="2"/>
      <c r="I1" s="2"/>
      <c r="J1" s="2"/>
      <c r="K1" s="2"/>
      <c r="L1" s="3"/>
    </row>
    <row r="2" spans="1:12" ht="16.5" thickTop="1" thickBot="1" x14ac:dyDescent="0.3">
      <c r="A2" s="4"/>
      <c r="B2" s="5"/>
      <c r="C2" s="6"/>
      <c r="D2" s="6"/>
      <c r="E2" s="6"/>
      <c r="F2" s="6"/>
      <c r="G2" s="6"/>
      <c r="H2" s="6"/>
      <c r="I2" s="6"/>
      <c r="J2" s="6"/>
      <c r="K2" s="7"/>
      <c r="L2" s="8"/>
    </row>
    <row r="3" spans="1:12" ht="15.75" thickTop="1" x14ac:dyDescent="0.25">
      <c r="A3" s="4"/>
      <c r="B3" s="9"/>
      <c r="C3" s="10"/>
      <c r="D3" s="11"/>
      <c r="E3" s="11"/>
      <c r="F3" s="11"/>
      <c r="G3" s="11"/>
      <c r="H3" s="11"/>
      <c r="I3" s="11"/>
      <c r="J3" s="12"/>
      <c r="K3" s="13"/>
      <c r="L3" s="8"/>
    </row>
    <row r="4" spans="1:12" ht="21" x14ac:dyDescent="0.25">
      <c r="A4" s="4"/>
      <c r="B4" s="9"/>
      <c r="C4" s="86"/>
      <c r="D4" s="87"/>
      <c r="E4" s="87"/>
      <c r="F4" s="87"/>
      <c r="G4" s="87"/>
      <c r="H4" s="87"/>
      <c r="I4" s="87"/>
      <c r="J4" s="88"/>
      <c r="K4" s="13"/>
      <c r="L4" s="8"/>
    </row>
    <row r="5" spans="1:12" x14ac:dyDescent="0.25">
      <c r="A5" s="4"/>
      <c r="B5" s="9"/>
      <c r="C5" s="14"/>
      <c r="D5" s="15"/>
      <c r="E5" s="15"/>
      <c r="F5" s="15"/>
      <c r="G5" s="15"/>
      <c r="H5" s="15"/>
      <c r="I5" s="15"/>
      <c r="J5" s="16"/>
      <c r="K5" s="13"/>
      <c r="L5" s="8"/>
    </row>
    <row r="6" spans="1:12" x14ac:dyDescent="0.25">
      <c r="A6" s="4"/>
      <c r="B6" s="9"/>
      <c r="C6" s="14"/>
      <c r="D6" s="15"/>
      <c r="E6" s="15"/>
      <c r="F6" s="15"/>
      <c r="G6" s="15"/>
      <c r="H6" s="15"/>
      <c r="I6" s="15"/>
      <c r="J6" s="16"/>
      <c r="K6" s="13"/>
      <c r="L6" s="8"/>
    </row>
    <row r="7" spans="1:12" x14ac:dyDescent="0.25">
      <c r="A7" s="4"/>
      <c r="B7" s="9"/>
      <c r="C7" s="14"/>
      <c r="D7" s="15"/>
      <c r="E7" s="15"/>
      <c r="F7" s="15"/>
      <c r="G7" s="15"/>
      <c r="H7" s="15"/>
      <c r="I7" s="15"/>
      <c r="J7" s="16"/>
      <c r="K7" s="13"/>
      <c r="L7" s="8"/>
    </row>
    <row r="8" spans="1:12" x14ac:dyDescent="0.25">
      <c r="A8" s="4"/>
      <c r="B8" s="9"/>
      <c r="C8" s="14"/>
      <c r="D8" s="15"/>
      <c r="E8" s="15"/>
      <c r="F8" s="15"/>
      <c r="G8" s="15"/>
      <c r="H8" s="15"/>
      <c r="I8" s="15"/>
      <c r="J8" s="16"/>
      <c r="K8" s="13"/>
      <c r="L8" s="8"/>
    </row>
    <row r="9" spans="1:12" x14ac:dyDescent="0.25">
      <c r="A9" s="4"/>
      <c r="B9" s="9"/>
      <c r="C9" s="14"/>
      <c r="D9" s="15"/>
      <c r="E9" s="15"/>
      <c r="F9" s="15"/>
      <c r="G9" s="15"/>
      <c r="H9" s="15"/>
      <c r="I9" s="15"/>
      <c r="J9" s="16"/>
      <c r="K9" s="13"/>
      <c r="L9" s="8"/>
    </row>
    <row r="10" spans="1:12" ht="28.5" x14ac:dyDescent="0.25">
      <c r="A10" s="4"/>
      <c r="B10" s="9"/>
      <c r="C10" s="14"/>
      <c r="D10" s="98" t="s">
        <v>55</v>
      </c>
      <c r="E10" s="98"/>
      <c r="F10" s="98"/>
      <c r="G10" s="98"/>
      <c r="H10" s="98"/>
      <c r="I10" s="98"/>
      <c r="J10" s="16"/>
      <c r="K10" s="13"/>
      <c r="L10" s="8"/>
    </row>
    <row r="11" spans="1:12" x14ac:dyDescent="0.25">
      <c r="A11" s="4"/>
      <c r="B11" s="9"/>
      <c r="C11" s="14"/>
      <c r="D11" s="15"/>
      <c r="E11" s="15"/>
      <c r="F11" s="15"/>
      <c r="G11" s="15"/>
      <c r="H11" s="15"/>
      <c r="I11" s="15"/>
      <c r="J11" s="16"/>
      <c r="K11" s="13"/>
      <c r="L11" s="8"/>
    </row>
    <row r="12" spans="1:12" x14ac:dyDescent="0.25">
      <c r="A12" s="4"/>
      <c r="B12" s="9"/>
      <c r="C12" s="14"/>
      <c r="D12" s="15"/>
      <c r="E12" s="15"/>
      <c r="F12" s="15"/>
      <c r="G12" s="15"/>
      <c r="H12" s="15"/>
      <c r="I12" s="15"/>
      <c r="J12" s="16"/>
      <c r="K12" s="13"/>
      <c r="L12" s="8"/>
    </row>
    <row r="13" spans="1:12" x14ac:dyDescent="0.25">
      <c r="A13" s="4"/>
      <c r="B13" s="9"/>
      <c r="C13" s="14"/>
      <c r="D13" s="15"/>
      <c r="E13" s="15"/>
      <c r="F13" s="15"/>
      <c r="G13" s="15"/>
      <c r="H13" s="15"/>
      <c r="I13" s="15"/>
      <c r="J13" s="16"/>
      <c r="K13" s="13"/>
      <c r="L13" s="8"/>
    </row>
    <row r="14" spans="1:12" x14ac:dyDescent="0.25">
      <c r="A14" s="4"/>
      <c r="B14" s="9"/>
      <c r="C14" s="14"/>
      <c r="D14" s="15"/>
      <c r="E14" s="15"/>
      <c r="F14" s="15"/>
      <c r="G14" s="15"/>
      <c r="H14" s="15"/>
      <c r="I14" s="15"/>
      <c r="J14" s="16"/>
      <c r="K14" s="13"/>
      <c r="L14" s="8"/>
    </row>
    <row r="15" spans="1:12" x14ac:dyDescent="0.25">
      <c r="A15" s="4"/>
      <c r="B15" s="9"/>
      <c r="C15" s="14"/>
      <c r="D15" s="15"/>
      <c r="E15" s="15"/>
      <c r="F15" s="15"/>
      <c r="G15" s="15"/>
      <c r="H15" s="15"/>
      <c r="I15" s="15"/>
      <c r="J15" s="16"/>
      <c r="K15" s="13"/>
      <c r="L15" s="8"/>
    </row>
    <row r="16" spans="1:12" x14ac:dyDescent="0.25">
      <c r="A16" s="4"/>
      <c r="B16" s="9"/>
      <c r="C16" s="14"/>
      <c r="D16" s="15"/>
      <c r="E16" s="15"/>
      <c r="F16" s="15"/>
      <c r="G16" s="15"/>
      <c r="H16" s="15"/>
      <c r="I16" s="15"/>
      <c r="J16" s="16"/>
      <c r="K16" s="13"/>
      <c r="L16" s="8"/>
    </row>
    <row r="17" spans="1:19" ht="21" customHeight="1" x14ac:dyDescent="0.25">
      <c r="A17" s="4"/>
      <c r="B17" s="9"/>
      <c r="C17" s="38"/>
      <c r="D17" s="39"/>
      <c r="E17" s="39"/>
      <c r="F17" s="39"/>
      <c r="G17" s="39"/>
      <c r="H17" s="39"/>
      <c r="I17" s="39"/>
      <c r="J17" s="40"/>
      <c r="K17" s="13"/>
      <c r="L17" s="8"/>
    </row>
    <row r="18" spans="1:19" ht="21" x14ac:dyDescent="0.25">
      <c r="A18" s="4"/>
      <c r="B18" s="9"/>
      <c r="C18" s="41"/>
      <c r="D18" s="42"/>
      <c r="E18" s="42"/>
      <c r="F18" s="42"/>
      <c r="G18" s="42"/>
      <c r="H18" s="42"/>
      <c r="I18" s="42"/>
      <c r="J18" s="43"/>
      <c r="K18" s="13"/>
      <c r="L18" s="8"/>
    </row>
    <row r="19" spans="1:19" ht="28.5" x14ac:dyDescent="0.25">
      <c r="A19" s="4"/>
      <c r="B19" s="9"/>
      <c r="C19" s="17"/>
      <c r="D19" s="98"/>
      <c r="E19" s="98"/>
      <c r="F19" s="98"/>
      <c r="G19" s="98"/>
      <c r="H19" s="98"/>
      <c r="I19" s="98"/>
      <c r="J19" s="18"/>
      <c r="K19" s="13"/>
      <c r="L19" s="8"/>
    </row>
    <row r="20" spans="1:19" x14ac:dyDescent="0.25">
      <c r="A20" s="4"/>
      <c r="B20" s="9"/>
      <c r="C20" s="14"/>
      <c r="D20" s="15"/>
      <c r="E20" s="15"/>
      <c r="F20" s="15"/>
      <c r="G20" s="15"/>
      <c r="H20" s="15"/>
      <c r="I20" s="15"/>
      <c r="J20" s="16"/>
      <c r="K20" s="13"/>
      <c r="L20" s="8"/>
    </row>
    <row r="21" spans="1:19" x14ac:dyDescent="0.25">
      <c r="A21" s="4"/>
      <c r="B21" s="9"/>
      <c r="C21" s="14"/>
      <c r="D21" s="15"/>
      <c r="E21" s="15"/>
      <c r="F21" s="15"/>
      <c r="G21" s="15"/>
      <c r="H21" s="15"/>
      <c r="I21" s="15"/>
      <c r="J21" s="16"/>
      <c r="K21" s="13"/>
      <c r="L21" s="8"/>
      <c r="S21" s="49"/>
    </row>
    <row r="22" spans="1:19" x14ac:dyDescent="0.25">
      <c r="A22" s="4"/>
      <c r="B22" s="9"/>
      <c r="C22" s="14"/>
      <c r="D22" s="15"/>
      <c r="E22" s="15"/>
      <c r="F22" s="15"/>
      <c r="G22" s="15"/>
      <c r="H22" s="15"/>
      <c r="I22" s="15"/>
      <c r="J22" s="16"/>
      <c r="K22" s="13"/>
      <c r="L22" s="8"/>
    </row>
    <row r="23" spans="1:19" x14ac:dyDescent="0.25">
      <c r="A23" s="4"/>
      <c r="B23" s="9"/>
      <c r="C23" s="14"/>
      <c r="D23" s="15"/>
      <c r="E23" s="15"/>
      <c r="F23" s="15"/>
      <c r="G23" s="15"/>
      <c r="H23" s="15"/>
      <c r="I23" s="15"/>
      <c r="J23" s="16"/>
      <c r="K23" s="13"/>
      <c r="L23" s="8"/>
    </row>
    <row r="24" spans="1:19" x14ac:dyDescent="0.25">
      <c r="A24" s="4"/>
      <c r="B24" s="9"/>
      <c r="C24" s="14"/>
      <c r="D24" s="15"/>
      <c r="E24" s="15"/>
      <c r="F24" s="15"/>
      <c r="G24" s="15"/>
      <c r="H24" s="15"/>
      <c r="I24" s="15"/>
      <c r="J24" s="16"/>
      <c r="K24" s="13"/>
      <c r="L24" s="8"/>
    </row>
    <row r="25" spans="1:19" ht="35.25" customHeight="1" x14ac:dyDescent="0.25">
      <c r="A25" s="4"/>
      <c r="B25" s="9"/>
      <c r="C25" s="89" t="s">
        <v>5</v>
      </c>
      <c r="D25" s="90"/>
      <c r="E25" s="96" t="s">
        <v>54</v>
      </c>
      <c r="F25" s="96"/>
      <c r="G25" s="96"/>
      <c r="H25" s="96"/>
      <c r="I25" s="96"/>
      <c r="J25" s="97"/>
      <c r="K25" s="61"/>
      <c r="L25" s="62"/>
      <c r="M25" s="63"/>
    </row>
    <row r="26" spans="1:19" x14ac:dyDescent="0.25">
      <c r="A26" s="4"/>
      <c r="B26" s="9"/>
      <c r="C26" s="14"/>
      <c r="D26" s="15"/>
      <c r="E26" s="15"/>
      <c r="F26" s="15"/>
      <c r="G26" s="15"/>
      <c r="H26" s="15"/>
      <c r="I26" s="15"/>
      <c r="J26" s="16"/>
      <c r="K26" s="13"/>
      <c r="L26" s="8"/>
    </row>
    <row r="27" spans="1:19" x14ac:dyDescent="0.25">
      <c r="A27" s="4"/>
      <c r="B27" s="9"/>
      <c r="C27" s="14"/>
      <c r="D27" s="15"/>
      <c r="E27" s="15"/>
      <c r="F27" s="15"/>
      <c r="G27" s="15"/>
      <c r="H27" s="15"/>
      <c r="I27" s="15"/>
      <c r="J27" s="16"/>
      <c r="K27" s="13"/>
      <c r="L27" s="8"/>
    </row>
    <row r="28" spans="1:19" x14ac:dyDescent="0.25">
      <c r="A28" s="4"/>
      <c r="B28" s="9"/>
      <c r="C28" s="14"/>
      <c r="D28" s="15"/>
      <c r="E28" s="15"/>
      <c r="F28" s="15"/>
      <c r="G28" s="15"/>
      <c r="H28" s="15"/>
      <c r="I28" s="15"/>
      <c r="J28" s="16"/>
      <c r="K28" s="13"/>
      <c r="L28" s="8"/>
    </row>
    <row r="29" spans="1:19" x14ac:dyDescent="0.25">
      <c r="A29" s="4"/>
      <c r="B29" s="9"/>
      <c r="C29" s="14"/>
      <c r="D29" s="15"/>
      <c r="E29" s="15"/>
      <c r="F29" s="15"/>
      <c r="G29" s="15"/>
      <c r="H29" s="15"/>
      <c r="I29" s="15"/>
      <c r="J29" s="16"/>
      <c r="K29" s="13"/>
      <c r="L29" s="8"/>
    </row>
    <row r="30" spans="1:19" ht="15.75" x14ac:dyDescent="0.3">
      <c r="A30" s="4"/>
      <c r="B30" s="9"/>
      <c r="C30" s="91" t="s">
        <v>6</v>
      </c>
      <c r="D30" s="92"/>
      <c r="E30" s="92"/>
      <c r="F30" s="92"/>
      <c r="G30" s="93" t="e">
        <f>ხარჯთაღრიცხვა!#REF!</f>
        <v>#REF!</v>
      </c>
      <c r="H30" s="93"/>
      <c r="I30" s="94" t="s">
        <v>2</v>
      </c>
      <c r="J30" s="95"/>
      <c r="K30" s="13"/>
      <c r="L30" s="8"/>
    </row>
    <row r="31" spans="1:19" x14ac:dyDescent="0.25">
      <c r="A31" s="4"/>
      <c r="B31" s="9"/>
      <c r="C31" s="19"/>
      <c r="D31" s="20"/>
      <c r="E31" s="20"/>
      <c r="F31" s="20"/>
      <c r="G31" s="20"/>
      <c r="H31" s="20"/>
      <c r="I31" s="20"/>
      <c r="J31" s="21"/>
      <c r="K31" s="13"/>
      <c r="L31" s="8"/>
      <c r="N31" s="49"/>
    </row>
    <row r="32" spans="1:19" x14ac:dyDescent="0.25">
      <c r="A32" s="4"/>
      <c r="B32" s="9"/>
      <c r="C32" s="19"/>
      <c r="D32" s="20"/>
      <c r="E32" s="20"/>
      <c r="F32" s="20"/>
      <c r="G32" s="20"/>
      <c r="H32" s="20"/>
      <c r="I32" s="20"/>
      <c r="J32" s="21"/>
      <c r="K32" s="13"/>
      <c r="L32" s="8"/>
      <c r="N32" s="49"/>
    </row>
    <row r="33" spans="1:14" x14ac:dyDescent="0.25">
      <c r="A33" s="4"/>
      <c r="B33" s="9"/>
      <c r="C33" s="19"/>
      <c r="D33" s="20"/>
      <c r="E33" s="20"/>
      <c r="F33" s="20"/>
      <c r="G33" s="20"/>
      <c r="H33" s="20"/>
      <c r="I33" s="20"/>
      <c r="J33" s="21"/>
      <c r="K33" s="13"/>
      <c r="L33" s="8"/>
      <c r="N33" s="49"/>
    </row>
    <row r="34" spans="1:14" x14ac:dyDescent="0.25">
      <c r="A34" s="4"/>
      <c r="B34" s="9"/>
      <c r="C34" s="19"/>
      <c r="D34" s="20"/>
      <c r="E34" s="20"/>
      <c r="F34" s="20"/>
      <c r="G34" s="20"/>
      <c r="H34" s="20"/>
      <c r="I34" s="20"/>
      <c r="J34" s="21"/>
      <c r="K34" s="13"/>
      <c r="L34" s="8"/>
      <c r="N34" s="49"/>
    </row>
    <row r="35" spans="1:14" ht="15.75" x14ac:dyDescent="0.3">
      <c r="A35" s="4"/>
      <c r="B35" s="9"/>
      <c r="C35" s="19"/>
      <c r="D35" s="24"/>
      <c r="E35" s="24"/>
      <c r="F35" s="22"/>
      <c r="G35" s="22"/>
      <c r="H35" s="25"/>
      <c r="I35" s="25"/>
      <c r="J35" s="21"/>
      <c r="K35" s="13"/>
      <c r="L35" s="8"/>
    </row>
    <row r="36" spans="1:14" ht="15.75" x14ac:dyDescent="0.3">
      <c r="A36" s="4"/>
      <c r="B36" s="9"/>
      <c r="C36" s="19"/>
      <c r="D36" s="26"/>
      <c r="E36" s="26"/>
      <c r="F36" s="22"/>
      <c r="G36" s="22"/>
      <c r="H36" s="25"/>
      <c r="I36" s="25"/>
      <c r="J36" s="21"/>
      <c r="K36" s="13"/>
      <c r="L36" s="8"/>
    </row>
    <row r="37" spans="1:14" ht="19.5" x14ac:dyDescent="0.3">
      <c r="A37" s="4"/>
      <c r="B37" s="9"/>
      <c r="C37" s="27"/>
      <c r="D37" s="80" t="s">
        <v>7</v>
      </c>
      <c r="E37" s="80"/>
      <c r="F37" s="28"/>
      <c r="G37" s="28"/>
      <c r="H37" s="23"/>
      <c r="I37" s="81" t="s">
        <v>8</v>
      </c>
      <c r="J37" s="82"/>
      <c r="K37" s="13"/>
      <c r="L37" s="8"/>
    </row>
    <row r="38" spans="1:14" ht="21" x14ac:dyDescent="0.4">
      <c r="A38" s="4"/>
      <c r="B38" s="9"/>
      <c r="C38" s="27"/>
      <c r="D38" s="29"/>
      <c r="E38" s="29"/>
      <c r="F38" s="29"/>
      <c r="G38" s="29"/>
      <c r="H38" s="29"/>
      <c r="I38" s="29"/>
      <c r="J38" s="30"/>
      <c r="K38" s="13"/>
      <c r="L38" s="8"/>
    </row>
    <row r="39" spans="1:14" ht="21" x14ac:dyDescent="0.4">
      <c r="A39" s="4"/>
      <c r="B39" s="9"/>
      <c r="C39" s="27"/>
      <c r="D39" s="29"/>
      <c r="E39" s="29"/>
      <c r="F39" s="29"/>
      <c r="G39" s="29"/>
      <c r="H39" s="29"/>
      <c r="I39" s="29"/>
      <c r="J39" s="30"/>
      <c r="K39" s="13"/>
      <c r="L39" s="8"/>
    </row>
    <row r="40" spans="1:14" x14ac:dyDescent="0.25">
      <c r="A40" s="4"/>
      <c r="B40" s="9"/>
      <c r="C40" s="14"/>
      <c r="D40" s="15"/>
      <c r="E40" s="15"/>
      <c r="F40" s="15"/>
      <c r="G40" s="15"/>
      <c r="H40" s="15"/>
      <c r="I40" s="15"/>
      <c r="J40" s="16"/>
      <c r="K40" s="13"/>
      <c r="L40" s="8"/>
    </row>
    <row r="41" spans="1:14" ht="19.5" x14ac:dyDescent="0.25">
      <c r="A41" s="4"/>
      <c r="B41" s="9"/>
      <c r="C41" s="83" t="s">
        <v>10</v>
      </c>
      <c r="D41" s="84"/>
      <c r="E41" s="84"/>
      <c r="F41" s="84"/>
      <c r="G41" s="84"/>
      <c r="H41" s="84"/>
      <c r="I41" s="84"/>
      <c r="J41" s="85"/>
      <c r="K41" s="13"/>
      <c r="L41" s="8"/>
    </row>
    <row r="42" spans="1:14" ht="15.75" thickBot="1" x14ac:dyDescent="0.3">
      <c r="A42" s="4"/>
      <c r="B42" s="31"/>
      <c r="C42" s="32"/>
      <c r="D42" s="32"/>
      <c r="E42" s="32"/>
      <c r="F42" s="32"/>
      <c r="G42" s="32"/>
      <c r="H42" s="32"/>
      <c r="I42" s="32"/>
      <c r="J42" s="32"/>
      <c r="K42" s="33"/>
      <c r="L42" s="8"/>
    </row>
    <row r="43" spans="1:14" ht="16.5" thickTop="1" thickBot="1" x14ac:dyDescent="0.3">
      <c r="A43" s="34"/>
      <c r="B43" s="35"/>
      <c r="C43" s="35"/>
      <c r="D43" s="35"/>
      <c r="E43" s="35"/>
      <c r="F43" s="35"/>
      <c r="G43" s="35"/>
      <c r="H43" s="35"/>
      <c r="I43" s="35"/>
      <c r="J43" s="35"/>
      <c r="K43" s="35"/>
      <c r="L43" s="36"/>
    </row>
    <row r="44" spans="1:14" ht="15.75" thickTop="1" x14ac:dyDescent="0.25"/>
  </sheetData>
  <mergeCells count="11">
    <mergeCell ref="D37:E37"/>
    <mergeCell ref="I37:J37"/>
    <mergeCell ref="C41:J41"/>
    <mergeCell ref="C4:J4"/>
    <mergeCell ref="C25:D25"/>
    <mergeCell ref="C30:F30"/>
    <mergeCell ref="G30:H30"/>
    <mergeCell ref="I30:J30"/>
    <mergeCell ref="E25:J25"/>
    <mergeCell ref="D19:I19"/>
    <mergeCell ref="D10:I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100" zoomScaleSheetLayoutView="100" workbookViewId="0">
      <selection activeCell="K7" sqref="K7"/>
    </sheetView>
  </sheetViews>
  <sheetFormatPr defaultRowHeight="15" x14ac:dyDescent="0.25"/>
  <cols>
    <col min="5" max="5" width="47.7109375" customWidth="1"/>
    <col min="6" max="6" width="4.7109375" customWidth="1"/>
  </cols>
  <sheetData>
    <row r="1" spans="1:6" ht="24" customHeight="1" x14ac:dyDescent="0.3">
      <c r="A1" s="102" t="s">
        <v>3</v>
      </c>
      <c r="B1" s="102"/>
      <c r="C1" s="102"/>
      <c r="D1" s="102"/>
      <c r="E1" s="102"/>
      <c r="F1" s="37"/>
    </row>
    <row r="2" spans="1:6" ht="399.95" customHeight="1" x14ac:dyDescent="0.3">
      <c r="A2" s="103" t="s">
        <v>52</v>
      </c>
      <c r="B2" s="103"/>
      <c r="C2" s="103"/>
      <c r="D2" s="103"/>
      <c r="E2" s="103"/>
      <c r="F2" s="37"/>
    </row>
    <row r="3" spans="1:6" ht="102.75" customHeight="1" x14ac:dyDescent="0.3">
      <c r="A3" s="104" t="s">
        <v>4</v>
      </c>
      <c r="B3" s="104"/>
      <c r="C3" s="104"/>
      <c r="D3" s="104"/>
      <c r="E3" s="104"/>
      <c r="F3" s="37"/>
    </row>
    <row r="4" spans="1:6" ht="45" customHeight="1" x14ac:dyDescent="0.25">
      <c r="A4" s="99" t="s">
        <v>53</v>
      </c>
      <c r="B4" s="99"/>
      <c r="C4" s="99"/>
      <c r="D4" s="99"/>
      <c r="E4" s="99"/>
      <c r="F4" s="99"/>
    </row>
    <row r="5" spans="1:6" ht="21.75" customHeight="1" x14ac:dyDescent="0.25">
      <c r="A5" s="99" t="s">
        <v>33</v>
      </c>
      <c r="B5" s="99"/>
      <c r="C5" s="99"/>
      <c r="D5" s="99"/>
      <c r="E5" s="99"/>
      <c r="F5" s="99"/>
    </row>
    <row r="6" spans="1:6" ht="38.25" customHeight="1" x14ac:dyDescent="0.25">
      <c r="A6" s="105" t="s">
        <v>11</v>
      </c>
      <c r="B6" s="105"/>
      <c r="C6" s="105"/>
      <c r="D6" s="105"/>
      <c r="E6" s="105"/>
      <c r="F6" s="105"/>
    </row>
    <row r="13" spans="1:6" x14ac:dyDescent="0.25">
      <c r="A13" s="100" t="s">
        <v>9</v>
      </c>
      <c r="B13" s="101"/>
      <c r="C13" s="101"/>
      <c r="D13" s="101"/>
      <c r="E13" s="101"/>
    </row>
  </sheetData>
  <mergeCells count="7">
    <mergeCell ref="A5:F5"/>
    <mergeCell ref="A13:E13"/>
    <mergeCell ref="A1:E1"/>
    <mergeCell ref="A2:E2"/>
    <mergeCell ref="A3:E3"/>
    <mergeCell ref="A4:F4"/>
    <mergeCell ref="A6:F6"/>
  </mergeCells>
  <pageMargins left="0.7" right="0.7" top="0.75" bottom="0.75" header="0.3" footer="0.3"/>
  <pageSetup paperSize="9" scale="9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sqref="A1:M1"/>
    </sheetView>
  </sheetViews>
  <sheetFormatPr defaultRowHeight="15" x14ac:dyDescent="0.25"/>
  <cols>
    <col min="1" max="1" width="5" customWidth="1"/>
    <col min="2" max="2" width="10.28515625" customWidth="1"/>
    <col min="3" max="3" width="34.85546875" customWidth="1"/>
    <col min="4" max="4" width="6.42578125" customWidth="1"/>
    <col min="5" max="5" width="7.85546875" customWidth="1"/>
    <col min="6" max="6" width="7.42578125" customWidth="1"/>
    <col min="7" max="7" width="7.85546875" customWidth="1"/>
    <col min="8" max="8" width="8.28515625" customWidth="1"/>
    <col min="9" max="9" width="8.140625" customWidth="1"/>
    <col min="10" max="10" width="8.42578125" customWidth="1"/>
    <col min="11" max="11" width="7.7109375" customWidth="1"/>
    <col min="12" max="12" width="8.5703125" customWidth="1"/>
    <col min="13" max="13" width="10.28515625" customWidth="1"/>
  </cols>
  <sheetData>
    <row r="1" spans="1:13" ht="84" customHeight="1" x14ac:dyDescent="0.25">
      <c r="A1" s="110" t="s">
        <v>44</v>
      </c>
      <c r="B1" s="111"/>
      <c r="C1" s="111"/>
      <c r="D1" s="111"/>
      <c r="E1" s="111"/>
      <c r="F1" s="111"/>
      <c r="G1" s="111"/>
      <c r="H1" s="111"/>
      <c r="I1" s="111"/>
      <c r="J1" s="111"/>
      <c r="K1" s="111"/>
      <c r="L1" s="111"/>
      <c r="M1" s="112"/>
    </row>
    <row r="2" spans="1:13" ht="84" customHeight="1" x14ac:dyDescent="0.25">
      <c r="A2" s="107" t="s">
        <v>17</v>
      </c>
      <c r="B2" s="108" t="s">
        <v>18</v>
      </c>
      <c r="C2" s="109" t="s">
        <v>19</v>
      </c>
      <c r="D2" s="107" t="s">
        <v>0</v>
      </c>
      <c r="E2" s="109" t="s">
        <v>20</v>
      </c>
      <c r="F2" s="109"/>
      <c r="G2" s="109" t="s">
        <v>25</v>
      </c>
      <c r="H2" s="109"/>
      <c r="I2" s="109" t="s">
        <v>24</v>
      </c>
      <c r="J2" s="109"/>
      <c r="K2" s="109" t="s">
        <v>27</v>
      </c>
      <c r="L2" s="109"/>
      <c r="M2" s="106" t="s">
        <v>29</v>
      </c>
    </row>
    <row r="3" spans="1:13" ht="84" customHeight="1" x14ac:dyDescent="0.25">
      <c r="A3" s="107"/>
      <c r="B3" s="108"/>
      <c r="C3" s="109"/>
      <c r="D3" s="107"/>
      <c r="E3" s="70" t="s">
        <v>21</v>
      </c>
      <c r="F3" s="65" t="s">
        <v>1</v>
      </c>
      <c r="G3" s="70" t="s">
        <v>22</v>
      </c>
      <c r="H3" s="70" t="s">
        <v>23</v>
      </c>
      <c r="I3" s="70" t="s">
        <v>22</v>
      </c>
      <c r="J3" s="70" t="s">
        <v>26</v>
      </c>
      <c r="K3" s="66" t="s">
        <v>22</v>
      </c>
      <c r="L3" s="66" t="s">
        <v>28</v>
      </c>
      <c r="M3" s="106"/>
    </row>
    <row r="4" spans="1:13" x14ac:dyDescent="0.25">
      <c r="A4" s="67">
        <v>1</v>
      </c>
      <c r="B4" s="67">
        <v>2</v>
      </c>
      <c r="C4" s="67">
        <v>3</v>
      </c>
      <c r="D4" s="67">
        <v>4</v>
      </c>
      <c r="E4" s="67">
        <v>5</v>
      </c>
      <c r="F4" s="67">
        <v>6</v>
      </c>
      <c r="G4" s="67">
        <v>7</v>
      </c>
      <c r="H4" s="67">
        <v>8</v>
      </c>
      <c r="I4" s="67">
        <v>9</v>
      </c>
      <c r="J4" s="67">
        <v>10</v>
      </c>
      <c r="K4" s="67">
        <v>11</v>
      </c>
      <c r="L4" s="67">
        <v>12</v>
      </c>
      <c r="M4" s="67">
        <v>13</v>
      </c>
    </row>
    <row r="5" spans="1:13" s="50" customFormat="1" ht="42" customHeight="1" x14ac:dyDescent="0.25">
      <c r="A5" s="73"/>
      <c r="B5" s="52"/>
      <c r="C5" s="71" t="s">
        <v>56</v>
      </c>
      <c r="D5" s="64"/>
      <c r="E5" s="60"/>
      <c r="F5" s="64"/>
      <c r="G5" s="59"/>
      <c r="H5" s="55"/>
      <c r="I5" s="74"/>
      <c r="J5" s="74"/>
      <c r="K5" s="74"/>
      <c r="L5" s="74"/>
      <c r="M5" s="75"/>
    </row>
    <row r="6" spans="1:13" s="50" customFormat="1" ht="85.5" customHeight="1" x14ac:dyDescent="0.25">
      <c r="A6" s="72">
        <v>1</v>
      </c>
      <c r="B6" s="58" t="s">
        <v>43</v>
      </c>
      <c r="C6" s="44" t="s">
        <v>48</v>
      </c>
      <c r="D6" s="68" t="s">
        <v>41</v>
      </c>
      <c r="E6" s="53"/>
      <c r="F6" s="69">
        <v>245</v>
      </c>
      <c r="G6" s="44"/>
      <c r="H6" s="46"/>
      <c r="I6" s="74"/>
      <c r="J6" s="74"/>
      <c r="K6" s="74"/>
      <c r="L6" s="74"/>
      <c r="M6" s="75"/>
    </row>
    <row r="7" spans="1:13" s="50" customFormat="1" ht="44.25" customHeight="1" x14ac:dyDescent="0.25">
      <c r="A7" s="73"/>
      <c r="B7" s="54" t="s">
        <v>14</v>
      </c>
      <c r="C7" s="45" t="s">
        <v>15</v>
      </c>
      <c r="D7" s="52" t="s">
        <v>37</v>
      </c>
      <c r="E7" s="51">
        <v>1.03</v>
      </c>
      <c r="F7" s="51">
        <f>F6*E7</f>
        <v>252.35</v>
      </c>
      <c r="G7" s="54"/>
      <c r="H7" s="47"/>
      <c r="I7" s="74"/>
      <c r="J7" s="74"/>
      <c r="K7" s="74"/>
      <c r="L7" s="74"/>
      <c r="M7" s="75"/>
    </row>
    <row r="8" spans="1:13" s="50" customFormat="1" ht="44.25" customHeight="1" x14ac:dyDescent="0.25">
      <c r="A8" s="73"/>
      <c r="B8" s="54" t="s">
        <v>14</v>
      </c>
      <c r="C8" s="54" t="s">
        <v>38</v>
      </c>
      <c r="D8" s="54" t="s">
        <v>2</v>
      </c>
      <c r="E8" s="51">
        <v>0.01</v>
      </c>
      <c r="F8" s="51">
        <f>F6*E8</f>
        <v>2.4500000000000002</v>
      </c>
      <c r="G8" s="59"/>
      <c r="H8" s="47"/>
      <c r="I8" s="74"/>
      <c r="J8" s="74"/>
      <c r="K8" s="74"/>
      <c r="L8" s="74"/>
      <c r="M8" s="75"/>
    </row>
    <row r="9" spans="1:13" s="50" customFormat="1" ht="44.25" customHeight="1" x14ac:dyDescent="0.25">
      <c r="A9" s="73"/>
      <c r="B9" s="45" t="s">
        <v>42</v>
      </c>
      <c r="C9" s="45" t="s">
        <v>40</v>
      </c>
      <c r="D9" s="45" t="s">
        <v>36</v>
      </c>
      <c r="E9" s="51">
        <v>2</v>
      </c>
      <c r="F9" s="56">
        <f>F6*E9</f>
        <v>490</v>
      </c>
      <c r="G9" s="45"/>
      <c r="H9" s="47"/>
      <c r="I9" s="74"/>
      <c r="J9" s="74"/>
      <c r="K9" s="74"/>
      <c r="L9" s="74"/>
      <c r="M9" s="75"/>
    </row>
    <row r="10" spans="1:13" s="50" customFormat="1" ht="44.25" customHeight="1" x14ac:dyDescent="0.25">
      <c r="A10" s="73"/>
      <c r="B10" s="45" t="s">
        <v>46</v>
      </c>
      <c r="C10" s="45" t="s">
        <v>47</v>
      </c>
      <c r="D10" s="45" t="s">
        <v>36</v>
      </c>
      <c r="E10" s="51">
        <v>0.29799999999999999</v>
      </c>
      <c r="F10" s="56">
        <f>F6*E10</f>
        <v>73.009999999999991</v>
      </c>
      <c r="G10" s="45"/>
      <c r="H10" s="47"/>
      <c r="I10" s="74"/>
      <c r="J10" s="74"/>
      <c r="K10" s="74"/>
      <c r="L10" s="74"/>
      <c r="M10" s="75"/>
    </row>
    <row r="11" spans="1:13" s="50" customFormat="1" ht="44.25" customHeight="1" x14ac:dyDescent="0.25">
      <c r="A11" s="73"/>
      <c r="B11" s="45" t="s">
        <v>45</v>
      </c>
      <c r="C11" s="45" t="s">
        <v>39</v>
      </c>
      <c r="D11" s="45" t="s">
        <v>36</v>
      </c>
      <c r="E11" s="51">
        <v>0.63</v>
      </c>
      <c r="F11" s="47">
        <f>F6*E11</f>
        <v>154.35</v>
      </c>
      <c r="G11" s="47"/>
      <c r="H11" s="47"/>
      <c r="I11" s="74"/>
      <c r="J11" s="74"/>
      <c r="K11" s="74"/>
      <c r="L11" s="74"/>
      <c r="M11" s="75"/>
    </row>
    <row r="12" spans="1:13" s="50" customFormat="1" ht="44.25" customHeight="1" x14ac:dyDescent="0.25">
      <c r="A12" s="73"/>
      <c r="B12" s="54" t="s">
        <v>14</v>
      </c>
      <c r="C12" s="57" t="s">
        <v>35</v>
      </c>
      <c r="D12" s="54" t="s">
        <v>2</v>
      </c>
      <c r="E12" s="51">
        <v>0.11600000000000001</v>
      </c>
      <c r="F12" s="51">
        <f>F6*E12</f>
        <v>28.42</v>
      </c>
      <c r="G12" s="59"/>
      <c r="H12" s="47"/>
      <c r="I12" s="74"/>
      <c r="J12" s="74"/>
      <c r="K12" s="74"/>
      <c r="L12" s="74"/>
      <c r="M12" s="75"/>
    </row>
    <row r="13" spans="1:13" s="50" customFormat="1" ht="84" customHeight="1" x14ac:dyDescent="0.25">
      <c r="A13" s="72">
        <v>2</v>
      </c>
      <c r="B13" s="58" t="s">
        <v>43</v>
      </c>
      <c r="C13" s="44" t="s">
        <v>49</v>
      </c>
      <c r="D13" s="68" t="s">
        <v>41</v>
      </c>
      <c r="E13" s="53"/>
      <c r="F13" s="69">
        <v>245</v>
      </c>
      <c r="G13" s="44"/>
      <c r="H13" s="46"/>
      <c r="I13" s="74"/>
      <c r="J13" s="74"/>
      <c r="K13" s="74"/>
      <c r="L13" s="74"/>
      <c r="M13" s="75"/>
    </row>
    <row r="14" spans="1:13" s="50" customFormat="1" ht="41.25" customHeight="1" x14ac:dyDescent="0.25">
      <c r="A14" s="73"/>
      <c r="B14" s="54" t="s">
        <v>14</v>
      </c>
      <c r="C14" s="45" t="s">
        <v>15</v>
      </c>
      <c r="D14" s="52" t="s">
        <v>37</v>
      </c>
      <c r="E14" s="51">
        <v>1.03</v>
      </c>
      <c r="F14" s="51">
        <f>F13*E14</f>
        <v>252.35</v>
      </c>
      <c r="G14" s="54"/>
      <c r="H14" s="47"/>
      <c r="I14" s="74"/>
      <c r="J14" s="74"/>
      <c r="K14" s="74"/>
      <c r="L14" s="74"/>
      <c r="M14" s="75"/>
    </row>
    <row r="15" spans="1:13" s="50" customFormat="1" ht="41.25" customHeight="1" x14ac:dyDescent="0.25">
      <c r="A15" s="73"/>
      <c r="B15" s="54" t="s">
        <v>14</v>
      </c>
      <c r="C15" s="54" t="s">
        <v>38</v>
      </c>
      <c r="D15" s="54" t="s">
        <v>2</v>
      </c>
      <c r="E15" s="51">
        <v>0.01</v>
      </c>
      <c r="F15" s="51">
        <f>F13*E15</f>
        <v>2.4500000000000002</v>
      </c>
      <c r="G15" s="59"/>
      <c r="H15" s="47"/>
      <c r="I15" s="74"/>
      <c r="J15" s="74"/>
      <c r="K15" s="74"/>
      <c r="L15" s="74"/>
      <c r="M15" s="75"/>
    </row>
    <row r="16" spans="1:13" s="50" customFormat="1" ht="41.25" customHeight="1" x14ac:dyDescent="0.25">
      <c r="A16" s="73"/>
      <c r="B16" s="45" t="s">
        <v>42</v>
      </c>
      <c r="C16" s="45" t="s">
        <v>40</v>
      </c>
      <c r="D16" s="45" t="s">
        <v>36</v>
      </c>
      <c r="E16" s="51">
        <v>2</v>
      </c>
      <c r="F16" s="56">
        <f>F13*E16</f>
        <v>490</v>
      </c>
      <c r="G16" s="45"/>
      <c r="H16" s="47"/>
      <c r="I16" s="74"/>
      <c r="J16" s="74"/>
      <c r="K16" s="74"/>
      <c r="L16" s="74"/>
      <c r="M16" s="75"/>
    </row>
    <row r="17" spans="1:13" s="50" customFormat="1" ht="41.25" customHeight="1" x14ac:dyDescent="0.25">
      <c r="A17" s="73"/>
      <c r="B17" s="45" t="s">
        <v>46</v>
      </c>
      <c r="C17" s="45" t="s">
        <v>47</v>
      </c>
      <c r="D17" s="45" t="s">
        <v>36</v>
      </c>
      <c r="E17" s="51">
        <v>0.29799999999999999</v>
      </c>
      <c r="F17" s="56">
        <f>F13*E17</f>
        <v>73.009999999999991</v>
      </c>
      <c r="G17" s="45"/>
      <c r="H17" s="47"/>
      <c r="I17" s="74"/>
      <c r="J17" s="74"/>
      <c r="K17" s="74"/>
      <c r="L17" s="74"/>
      <c r="M17" s="75"/>
    </row>
    <row r="18" spans="1:13" s="50" customFormat="1" ht="41.25" customHeight="1" x14ac:dyDescent="0.25">
      <c r="A18" s="73"/>
      <c r="B18" s="45" t="s">
        <v>45</v>
      </c>
      <c r="C18" s="45" t="s">
        <v>39</v>
      </c>
      <c r="D18" s="45" t="s">
        <v>36</v>
      </c>
      <c r="E18" s="51">
        <v>0.63</v>
      </c>
      <c r="F18" s="47">
        <f>F13*E18</f>
        <v>154.35</v>
      </c>
      <c r="G18" s="47"/>
      <c r="H18" s="47"/>
      <c r="I18" s="74"/>
      <c r="J18" s="74"/>
      <c r="K18" s="74"/>
      <c r="L18" s="74"/>
      <c r="M18" s="75"/>
    </row>
    <row r="19" spans="1:13" s="50" customFormat="1" ht="41.25" customHeight="1" x14ac:dyDescent="0.25">
      <c r="A19" s="73"/>
      <c r="B19" s="54" t="s">
        <v>14</v>
      </c>
      <c r="C19" s="57" t="s">
        <v>35</v>
      </c>
      <c r="D19" s="54" t="s">
        <v>2</v>
      </c>
      <c r="E19" s="51">
        <v>0.11600000000000001</v>
      </c>
      <c r="F19" s="51">
        <f>F13*E19</f>
        <v>28.42</v>
      </c>
      <c r="G19" s="59"/>
      <c r="H19" s="47"/>
      <c r="I19" s="74"/>
      <c r="J19" s="74"/>
      <c r="K19" s="74"/>
      <c r="L19" s="74"/>
      <c r="M19" s="75"/>
    </row>
    <row r="20" spans="1:13" s="50" customFormat="1" ht="71.25" customHeight="1" x14ac:dyDescent="0.25">
      <c r="A20" s="72">
        <v>3</v>
      </c>
      <c r="B20" s="58" t="s">
        <v>43</v>
      </c>
      <c r="C20" s="44" t="s">
        <v>50</v>
      </c>
      <c r="D20" s="68" t="s">
        <v>41</v>
      </c>
      <c r="E20" s="53"/>
      <c r="F20" s="69">
        <v>239</v>
      </c>
      <c r="G20" s="44"/>
      <c r="H20" s="46"/>
      <c r="I20" s="74"/>
      <c r="J20" s="74"/>
      <c r="K20" s="74"/>
      <c r="L20" s="74"/>
      <c r="M20" s="75"/>
    </row>
    <row r="21" spans="1:13" s="50" customFormat="1" ht="48.75" customHeight="1" x14ac:dyDescent="0.25">
      <c r="A21" s="73"/>
      <c r="B21" s="54" t="s">
        <v>14</v>
      </c>
      <c r="C21" s="45" t="s">
        <v>15</v>
      </c>
      <c r="D21" s="52" t="s">
        <v>37</v>
      </c>
      <c r="E21" s="51">
        <v>1.03</v>
      </c>
      <c r="F21" s="51">
        <f>F20*E21</f>
        <v>246.17000000000002</v>
      </c>
      <c r="G21" s="54"/>
      <c r="H21" s="47"/>
      <c r="I21" s="74"/>
      <c r="J21" s="74"/>
      <c r="K21" s="74"/>
      <c r="L21" s="74"/>
      <c r="M21" s="75"/>
    </row>
    <row r="22" spans="1:13" s="50" customFormat="1" ht="48.75" customHeight="1" x14ac:dyDescent="0.25">
      <c r="A22" s="73"/>
      <c r="B22" s="54" t="s">
        <v>14</v>
      </c>
      <c r="C22" s="54" t="s">
        <v>38</v>
      </c>
      <c r="D22" s="54" t="s">
        <v>2</v>
      </c>
      <c r="E22" s="51">
        <v>0.01</v>
      </c>
      <c r="F22" s="51">
        <f>F20*E22</f>
        <v>2.39</v>
      </c>
      <c r="G22" s="59"/>
      <c r="H22" s="47"/>
      <c r="I22" s="74"/>
      <c r="J22" s="74"/>
      <c r="K22" s="74"/>
      <c r="L22" s="74"/>
      <c r="M22" s="75"/>
    </row>
    <row r="23" spans="1:13" s="50" customFormat="1" ht="48.75" customHeight="1" x14ac:dyDescent="0.25">
      <c r="A23" s="73"/>
      <c r="B23" s="45" t="s">
        <v>42</v>
      </c>
      <c r="C23" s="45" t="s">
        <v>40</v>
      </c>
      <c r="D23" s="45" t="s">
        <v>36</v>
      </c>
      <c r="E23" s="51">
        <v>2</v>
      </c>
      <c r="F23" s="56">
        <f>F20*E23</f>
        <v>478</v>
      </c>
      <c r="G23" s="45"/>
      <c r="H23" s="47"/>
      <c r="I23" s="74"/>
      <c r="J23" s="74"/>
      <c r="K23" s="74"/>
      <c r="L23" s="74"/>
      <c r="M23" s="75"/>
    </row>
    <row r="24" spans="1:13" s="50" customFormat="1" ht="48.75" customHeight="1" x14ac:dyDescent="0.25">
      <c r="A24" s="73"/>
      <c r="B24" s="45" t="s">
        <v>46</v>
      </c>
      <c r="C24" s="45" t="s">
        <v>47</v>
      </c>
      <c r="D24" s="45" t="s">
        <v>36</v>
      </c>
      <c r="E24" s="51">
        <v>0.29799999999999999</v>
      </c>
      <c r="F24" s="56">
        <f>F20*E24</f>
        <v>71.221999999999994</v>
      </c>
      <c r="G24" s="45"/>
      <c r="H24" s="47"/>
      <c r="I24" s="74"/>
      <c r="J24" s="74"/>
      <c r="K24" s="74"/>
      <c r="L24" s="74"/>
      <c r="M24" s="75"/>
    </row>
    <row r="25" spans="1:13" s="50" customFormat="1" ht="48.75" customHeight="1" x14ac:dyDescent="0.25">
      <c r="A25" s="73"/>
      <c r="B25" s="45" t="s">
        <v>45</v>
      </c>
      <c r="C25" s="45" t="s">
        <v>39</v>
      </c>
      <c r="D25" s="45" t="s">
        <v>36</v>
      </c>
      <c r="E25" s="51">
        <v>0.63</v>
      </c>
      <c r="F25" s="47">
        <f>F20*E25</f>
        <v>150.57</v>
      </c>
      <c r="G25" s="47"/>
      <c r="H25" s="47"/>
      <c r="I25" s="74"/>
      <c r="J25" s="74"/>
      <c r="K25" s="74"/>
      <c r="L25" s="74"/>
      <c r="M25" s="75"/>
    </row>
    <row r="26" spans="1:13" s="50" customFormat="1" ht="48.75" customHeight="1" x14ac:dyDescent="0.25">
      <c r="A26" s="73"/>
      <c r="B26" s="54" t="s">
        <v>14</v>
      </c>
      <c r="C26" s="57" t="s">
        <v>35</v>
      </c>
      <c r="D26" s="54" t="s">
        <v>2</v>
      </c>
      <c r="E26" s="51">
        <v>0.11600000000000001</v>
      </c>
      <c r="F26" s="51">
        <f>F20*E26</f>
        <v>27.724</v>
      </c>
      <c r="G26" s="59"/>
      <c r="H26" s="47"/>
      <c r="I26" s="74"/>
      <c r="J26" s="74"/>
      <c r="K26" s="74"/>
      <c r="L26" s="74"/>
      <c r="M26" s="75"/>
    </row>
    <row r="27" spans="1:13" s="50" customFormat="1" ht="75.75" customHeight="1" x14ac:dyDescent="0.25">
      <c r="A27" s="72">
        <v>4</v>
      </c>
      <c r="B27" s="58" t="s">
        <v>43</v>
      </c>
      <c r="C27" s="44" t="s">
        <v>51</v>
      </c>
      <c r="D27" s="68" t="s">
        <v>41</v>
      </c>
      <c r="E27" s="53"/>
      <c r="F27" s="69">
        <v>244</v>
      </c>
      <c r="G27" s="44"/>
      <c r="H27" s="46"/>
      <c r="I27" s="74"/>
      <c r="J27" s="74"/>
      <c r="K27" s="74"/>
      <c r="L27" s="74"/>
      <c r="M27" s="75"/>
    </row>
    <row r="28" spans="1:13" s="50" customFormat="1" ht="42.75" customHeight="1" x14ac:dyDescent="0.25">
      <c r="A28" s="73"/>
      <c r="B28" s="54" t="s">
        <v>14</v>
      </c>
      <c r="C28" s="45" t="s">
        <v>15</v>
      </c>
      <c r="D28" s="52" t="s">
        <v>37</v>
      </c>
      <c r="E28" s="51">
        <v>1.03</v>
      </c>
      <c r="F28" s="51">
        <f>F27*E28</f>
        <v>251.32</v>
      </c>
      <c r="G28" s="54"/>
      <c r="H28" s="47"/>
      <c r="I28" s="74"/>
      <c r="J28" s="74"/>
      <c r="K28" s="74"/>
      <c r="L28" s="74"/>
      <c r="M28" s="75"/>
    </row>
    <row r="29" spans="1:13" s="50" customFormat="1" ht="42.75" customHeight="1" x14ac:dyDescent="0.25">
      <c r="A29" s="73"/>
      <c r="B29" s="54" t="s">
        <v>14</v>
      </c>
      <c r="C29" s="54" t="s">
        <v>38</v>
      </c>
      <c r="D29" s="54" t="s">
        <v>2</v>
      </c>
      <c r="E29" s="51">
        <v>0.01</v>
      </c>
      <c r="F29" s="51">
        <f>F27*E29</f>
        <v>2.44</v>
      </c>
      <c r="G29" s="59"/>
      <c r="H29" s="47"/>
      <c r="I29" s="74"/>
      <c r="J29" s="74"/>
      <c r="K29" s="74"/>
      <c r="L29" s="74"/>
      <c r="M29" s="75"/>
    </row>
    <row r="30" spans="1:13" s="50" customFormat="1" ht="42.75" customHeight="1" x14ac:dyDescent="0.25">
      <c r="A30" s="73"/>
      <c r="B30" s="45" t="s">
        <v>42</v>
      </c>
      <c r="C30" s="45" t="s">
        <v>40</v>
      </c>
      <c r="D30" s="45" t="s">
        <v>36</v>
      </c>
      <c r="E30" s="51">
        <v>2</v>
      </c>
      <c r="F30" s="56">
        <f>F27*E30</f>
        <v>488</v>
      </c>
      <c r="G30" s="45"/>
      <c r="H30" s="47"/>
      <c r="I30" s="74"/>
      <c r="J30" s="74"/>
      <c r="K30" s="74"/>
      <c r="L30" s="74"/>
      <c r="M30" s="75"/>
    </row>
    <row r="31" spans="1:13" s="50" customFormat="1" ht="42.75" customHeight="1" x14ac:dyDescent="0.25">
      <c r="A31" s="73"/>
      <c r="B31" s="45" t="s">
        <v>46</v>
      </c>
      <c r="C31" s="45" t="s">
        <v>47</v>
      </c>
      <c r="D31" s="45" t="s">
        <v>36</v>
      </c>
      <c r="E31" s="51">
        <v>0.29799999999999999</v>
      </c>
      <c r="F31" s="56">
        <f>F27*E31</f>
        <v>72.712000000000003</v>
      </c>
      <c r="G31" s="45"/>
      <c r="H31" s="47"/>
      <c r="I31" s="74"/>
      <c r="J31" s="74"/>
      <c r="K31" s="74"/>
      <c r="L31" s="74"/>
      <c r="M31" s="75"/>
    </row>
    <row r="32" spans="1:13" s="50" customFormat="1" ht="42.75" customHeight="1" x14ac:dyDescent="0.25">
      <c r="A32" s="73"/>
      <c r="B32" s="45" t="s">
        <v>45</v>
      </c>
      <c r="C32" s="45" t="s">
        <v>39</v>
      </c>
      <c r="D32" s="45" t="s">
        <v>36</v>
      </c>
      <c r="E32" s="51">
        <v>0.63</v>
      </c>
      <c r="F32" s="47">
        <f>F27*E32</f>
        <v>153.72</v>
      </c>
      <c r="G32" s="47"/>
      <c r="H32" s="47"/>
      <c r="I32" s="74"/>
      <c r="J32" s="74"/>
      <c r="K32" s="74"/>
      <c r="L32" s="74"/>
      <c r="M32" s="75"/>
    </row>
    <row r="33" spans="1:16" s="50" customFormat="1" ht="42.75" customHeight="1" x14ac:dyDescent="0.25">
      <c r="A33" s="73"/>
      <c r="B33" s="54" t="s">
        <v>14</v>
      </c>
      <c r="C33" s="57" t="s">
        <v>35</v>
      </c>
      <c r="D33" s="54" t="s">
        <v>2</v>
      </c>
      <c r="E33" s="51">
        <v>0.11600000000000001</v>
      </c>
      <c r="F33" s="51">
        <f>F27*E33</f>
        <v>28.304000000000002</v>
      </c>
      <c r="G33" s="59"/>
      <c r="H33" s="47"/>
      <c r="I33" s="74"/>
      <c r="J33" s="74"/>
      <c r="K33" s="74"/>
      <c r="L33" s="74"/>
      <c r="M33" s="75"/>
    </row>
    <row r="34" spans="1:16" s="50" customFormat="1" ht="69.75" customHeight="1" x14ac:dyDescent="0.25">
      <c r="A34" s="72">
        <v>5</v>
      </c>
      <c r="B34" s="58" t="s">
        <v>43</v>
      </c>
      <c r="C34" s="44" t="s">
        <v>57</v>
      </c>
      <c r="D34" s="68" t="s">
        <v>41</v>
      </c>
      <c r="E34" s="53"/>
      <c r="F34" s="69">
        <v>20</v>
      </c>
      <c r="G34" s="44"/>
      <c r="H34" s="46"/>
      <c r="I34" s="74"/>
      <c r="J34" s="74"/>
      <c r="K34" s="74"/>
      <c r="L34" s="74"/>
      <c r="M34" s="75"/>
    </row>
    <row r="35" spans="1:16" s="50" customFormat="1" ht="45" customHeight="1" x14ac:dyDescent="0.25">
      <c r="A35" s="73"/>
      <c r="B35" s="54" t="s">
        <v>14</v>
      </c>
      <c r="C35" s="45" t="s">
        <v>15</v>
      </c>
      <c r="D35" s="52" t="s">
        <v>37</v>
      </c>
      <c r="E35" s="51">
        <v>1.03</v>
      </c>
      <c r="F35" s="51">
        <f>F34*E35</f>
        <v>20.6</v>
      </c>
      <c r="G35" s="54"/>
      <c r="H35" s="47"/>
      <c r="I35" s="74"/>
      <c r="J35" s="74"/>
      <c r="K35" s="74"/>
      <c r="L35" s="74"/>
      <c r="M35" s="75"/>
    </row>
    <row r="36" spans="1:16" s="50" customFormat="1" ht="45" customHeight="1" x14ac:dyDescent="0.25">
      <c r="A36" s="73"/>
      <c r="B36" s="54" t="s">
        <v>14</v>
      </c>
      <c r="C36" s="54" t="s">
        <v>38</v>
      </c>
      <c r="D36" s="54" t="s">
        <v>2</v>
      </c>
      <c r="E36" s="51">
        <v>0.01</v>
      </c>
      <c r="F36" s="51">
        <f>F34*E36</f>
        <v>0.2</v>
      </c>
      <c r="G36" s="59"/>
      <c r="H36" s="47"/>
      <c r="I36" s="74"/>
      <c r="J36" s="74"/>
      <c r="K36" s="74"/>
      <c r="L36" s="74"/>
      <c r="M36" s="75"/>
    </row>
    <row r="37" spans="1:16" s="50" customFormat="1" ht="45" customHeight="1" x14ac:dyDescent="0.25">
      <c r="A37" s="73"/>
      <c r="B37" s="45" t="s">
        <v>42</v>
      </c>
      <c r="C37" s="45" t="s">
        <v>40</v>
      </c>
      <c r="D37" s="45" t="s">
        <v>36</v>
      </c>
      <c r="E37" s="51">
        <v>2</v>
      </c>
      <c r="F37" s="56">
        <f>F34*E37</f>
        <v>40</v>
      </c>
      <c r="G37" s="45"/>
      <c r="H37" s="47"/>
      <c r="I37" s="74"/>
      <c r="J37" s="74"/>
      <c r="K37" s="74"/>
      <c r="L37" s="74"/>
      <c r="M37" s="75"/>
    </row>
    <row r="38" spans="1:16" s="50" customFormat="1" ht="45" customHeight="1" x14ac:dyDescent="0.25">
      <c r="A38" s="73"/>
      <c r="B38" s="45" t="s">
        <v>46</v>
      </c>
      <c r="C38" s="45" t="s">
        <v>47</v>
      </c>
      <c r="D38" s="45" t="s">
        <v>36</v>
      </c>
      <c r="E38" s="51">
        <v>0.29799999999999999</v>
      </c>
      <c r="F38" s="56">
        <f>F34*E38</f>
        <v>5.96</v>
      </c>
      <c r="G38" s="45"/>
      <c r="H38" s="47"/>
      <c r="I38" s="74"/>
      <c r="J38" s="74"/>
      <c r="K38" s="74"/>
      <c r="L38" s="74"/>
      <c r="M38" s="75"/>
    </row>
    <row r="39" spans="1:16" s="50" customFormat="1" ht="45" customHeight="1" x14ac:dyDescent="0.25">
      <c r="A39" s="73"/>
      <c r="B39" s="45" t="s">
        <v>45</v>
      </c>
      <c r="C39" s="45" t="s">
        <v>39</v>
      </c>
      <c r="D39" s="45" t="s">
        <v>36</v>
      </c>
      <c r="E39" s="51">
        <v>0.63</v>
      </c>
      <c r="F39" s="47">
        <f>F34*E39</f>
        <v>12.6</v>
      </c>
      <c r="G39" s="47"/>
      <c r="H39" s="47"/>
      <c r="I39" s="74"/>
      <c r="J39" s="74"/>
      <c r="K39" s="74"/>
      <c r="L39" s="74"/>
      <c r="M39" s="75"/>
    </row>
    <row r="40" spans="1:16" s="50" customFormat="1" ht="45" customHeight="1" x14ac:dyDescent="0.25">
      <c r="A40" s="73"/>
      <c r="B40" s="54" t="s">
        <v>14</v>
      </c>
      <c r="C40" s="57" t="s">
        <v>35</v>
      </c>
      <c r="D40" s="54" t="s">
        <v>2</v>
      </c>
      <c r="E40" s="51">
        <v>0.11600000000000001</v>
      </c>
      <c r="F40" s="51">
        <f>F34*E40</f>
        <v>2.3200000000000003</v>
      </c>
      <c r="G40" s="59"/>
      <c r="H40" s="47"/>
      <c r="I40" s="74"/>
      <c r="J40" s="74"/>
      <c r="K40" s="74"/>
      <c r="L40" s="74"/>
      <c r="M40" s="75"/>
    </row>
    <row r="41" spans="1:16" s="50" customFormat="1" ht="41.25" customHeight="1" x14ac:dyDescent="0.25">
      <c r="A41" s="72">
        <v>18</v>
      </c>
      <c r="B41" s="45"/>
      <c r="C41" s="72" t="s">
        <v>30</v>
      </c>
      <c r="D41" s="72"/>
      <c r="E41" s="72"/>
      <c r="F41" s="72"/>
      <c r="G41" s="48"/>
      <c r="H41" s="76"/>
      <c r="I41" s="76"/>
      <c r="J41" s="76"/>
      <c r="K41" s="76"/>
      <c r="L41" s="76"/>
      <c r="M41" s="76"/>
      <c r="O41" s="79">
        <f>H41+J41+L41</f>
        <v>0</v>
      </c>
      <c r="P41" s="79"/>
    </row>
    <row r="42" spans="1:16" s="50" customFormat="1" ht="56.25" customHeight="1" x14ac:dyDescent="0.25">
      <c r="A42" s="73"/>
      <c r="B42" s="45"/>
      <c r="C42" s="72" t="s">
        <v>34</v>
      </c>
      <c r="D42" s="72" t="s">
        <v>2</v>
      </c>
      <c r="E42" s="72"/>
      <c r="F42" s="77">
        <v>0.03</v>
      </c>
      <c r="G42" s="48"/>
      <c r="H42" s="76"/>
      <c r="I42" s="76"/>
      <c r="J42" s="76"/>
      <c r="K42" s="76"/>
      <c r="L42" s="76"/>
      <c r="M42" s="76"/>
    </row>
    <row r="43" spans="1:16" s="50" customFormat="1" ht="41.25" customHeight="1" x14ac:dyDescent="0.25">
      <c r="A43" s="73"/>
      <c r="B43" s="45"/>
      <c r="C43" s="72" t="s">
        <v>30</v>
      </c>
      <c r="D43" s="72" t="s">
        <v>2</v>
      </c>
      <c r="E43" s="72"/>
      <c r="F43" s="72"/>
      <c r="G43" s="48"/>
      <c r="H43" s="76"/>
      <c r="I43" s="76"/>
      <c r="J43" s="76"/>
      <c r="K43" s="76"/>
      <c r="L43" s="76"/>
      <c r="M43" s="76"/>
    </row>
    <row r="44" spans="1:16" s="50" customFormat="1" ht="41.25" customHeight="1" x14ac:dyDescent="0.25">
      <c r="A44" s="73"/>
      <c r="B44" s="45"/>
      <c r="C44" s="72" t="s">
        <v>31</v>
      </c>
      <c r="D44" s="72" t="s">
        <v>2</v>
      </c>
      <c r="E44" s="72"/>
      <c r="F44" s="77">
        <v>0.1</v>
      </c>
      <c r="G44" s="48"/>
      <c r="H44" s="76"/>
      <c r="I44" s="76"/>
      <c r="J44" s="76"/>
      <c r="K44" s="76"/>
      <c r="L44" s="76"/>
      <c r="M44" s="76"/>
    </row>
    <row r="45" spans="1:16" s="50" customFormat="1" ht="41.25" customHeight="1" x14ac:dyDescent="0.25">
      <c r="A45" s="73"/>
      <c r="B45" s="45"/>
      <c r="C45" s="72" t="s">
        <v>30</v>
      </c>
      <c r="D45" s="72" t="s">
        <v>2</v>
      </c>
      <c r="E45" s="72"/>
      <c r="F45" s="72"/>
      <c r="G45" s="48"/>
      <c r="H45" s="76"/>
      <c r="I45" s="76"/>
      <c r="J45" s="76"/>
      <c r="K45" s="76"/>
      <c r="L45" s="76"/>
      <c r="M45" s="76"/>
    </row>
    <row r="46" spans="1:16" s="50" customFormat="1" ht="41.25" customHeight="1" x14ac:dyDescent="0.25">
      <c r="A46" s="73"/>
      <c r="B46" s="45"/>
      <c r="C46" s="72" t="s">
        <v>32</v>
      </c>
      <c r="D46" s="72" t="s">
        <v>2</v>
      </c>
      <c r="E46" s="72"/>
      <c r="F46" s="77">
        <v>0.08</v>
      </c>
      <c r="G46" s="48"/>
      <c r="H46" s="76"/>
      <c r="I46" s="76"/>
      <c r="J46" s="76"/>
      <c r="K46" s="76"/>
      <c r="L46" s="76"/>
      <c r="M46" s="76"/>
    </row>
    <row r="47" spans="1:16" s="50" customFormat="1" ht="41.25" customHeight="1" x14ac:dyDescent="0.25">
      <c r="A47" s="73"/>
      <c r="B47" s="45"/>
      <c r="C47" s="72" t="s">
        <v>30</v>
      </c>
      <c r="D47" s="72" t="s">
        <v>2</v>
      </c>
      <c r="E47" s="72"/>
      <c r="F47" s="72"/>
      <c r="G47" s="48"/>
      <c r="H47" s="76"/>
      <c r="I47" s="76"/>
      <c r="J47" s="76"/>
      <c r="K47" s="76"/>
      <c r="L47" s="76"/>
      <c r="M47" s="76"/>
    </row>
    <row r="48" spans="1:16" s="50" customFormat="1" ht="41.25" customHeight="1" x14ac:dyDescent="0.25">
      <c r="A48" s="73"/>
      <c r="B48" s="45"/>
      <c r="C48" s="78" t="s">
        <v>16</v>
      </c>
      <c r="D48" s="72"/>
      <c r="E48" s="72"/>
      <c r="F48" s="77">
        <v>0.02</v>
      </c>
      <c r="G48" s="48"/>
      <c r="H48" s="76"/>
      <c r="I48" s="76"/>
      <c r="J48" s="76"/>
      <c r="K48" s="76"/>
      <c r="L48" s="76"/>
      <c r="M48" s="76"/>
    </row>
    <row r="49" spans="1:13" s="50" customFormat="1" ht="41.25" customHeight="1" x14ac:dyDescent="0.25">
      <c r="A49" s="73"/>
      <c r="B49" s="45"/>
      <c r="C49" s="72" t="s">
        <v>30</v>
      </c>
      <c r="D49" s="72"/>
      <c r="E49" s="72"/>
      <c r="F49" s="72"/>
      <c r="G49" s="48"/>
      <c r="H49" s="76"/>
      <c r="I49" s="76"/>
      <c r="J49" s="76"/>
      <c r="K49" s="76"/>
      <c r="L49" s="76"/>
      <c r="M49" s="76"/>
    </row>
    <row r="50" spans="1:13" s="50" customFormat="1" ht="41.25" customHeight="1" x14ac:dyDescent="0.25">
      <c r="A50" s="73"/>
      <c r="B50" s="45"/>
      <c r="C50" s="72" t="s">
        <v>12</v>
      </c>
      <c r="D50" s="72"/>
      <c r="E50" s="72"/>
      <c r="F50" s="77">
        <v>0.18</v>
      </c>
      <c r="G50" s="48"/>
      <c r="H50" s="76"/>
      <c r="I50" s="76"/>
      <c r="J50" s="76"/>
      <c r="K50" s="76"/>
      <c r="L50" s="76"/>
      <c r="M50" s="76"/>
    </row>
    <row r="51" spans="1:13" s="50" customFormat="1" ht="41.25" customHeight="1" x14ac:dyDescent="0.25">
      <c r="A51" s="73"/>
      <c r="B51" s="45"/>
      <c r="C51" s="72" t="s">
        <v>13</v>
      </c>
      <c r="D51" s="72"/>
      <c r="E51" s="72"/>
      <c r="F51" s="72"/>
      <c r="G51" s="48"/>
      <c r="H51" s="76"/>
      <c r="I51" s="76"/>
      <c r="J51" s="76"/>
      <c r="K51" s="76"/>
      <c r="L51" s="76"/>
      <c r="M51" s="76"/>
    </row>
  </sheetData>
  <protectedRanges>
    <protectedRange sqref="G35:G36 G40 G7:G8 G12 G21:G22 G26 G14:G15 G19 G28:G29 G33" name="Range2_4"/>
    <protectedRange sqref="G30:G32 G37:G39 G16:G18 G9:G11 G23:G25" name="Range2_2_2"/>
    <protectedRange sqref="G5" name="Range2_1_2"/>
  </protectedRanges>
  <mergeCells count="10">
    <mergeCell ref="A1:M1"/>
    <mergeCell ref="A2:A3"/>
    <mergeCell ref="B2:B3"/>
    <mergeCell ref="C2:C3"/>
    <mergeCell ref="D2:D3"/>
    <mergeCell ref="E2:F2"/>
    <mergeCell ref="G2:H2"/>
    <mergeCell ref="M2:M3"/>
    <mergeCell ref="I2:J2"/>
    <mergeCell ref="K2:L2"/>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გარეკანი </vt:lpstr>
      <vt:lpstr>განმარტებითი ბარათი</vt:lpstr>
      <vt:lpstr>ხარჯთაღრიცხვა</vt:lpstr>
      <vt:lpstr>'გარეკანი '!Область_печати</vt:lpstr>
      <vt:lpstr>ხარჯთაღრიცხვა!Область_печати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2022-07-25T06:39:42Z</dcterms:modified>
</cp:coreProperties>
</file>