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 activeTab="2"/>
  </bookViews>
  <sheets>
    <sheet name="დანართი N1" sheetId="8" r:id="rId1"/>
    <sheet name="საყოფაცხ.მაცივრ. პრეისკურანტი" sheetId="3" r:id="rId2"/>
    <sheet name="საყინულე და კამერა მაც. პრეისკ" sheetId="6" r:id="rId3"/>
    <sheet name="კარადა, კამერა მაც.პრეისკურანტი" sheetId="5" r:id="rId4"/>
  </sheets>
  <definedNames>
    <definedName name="_xlnm.Print_Area" localSheetId="3">'კარადა, კამერა მაც.პრეისკურანტი'!$A$1:$I$52</definedName>
    <definedName name="_xlnm.Print_Area" localSheetId="1">'საყოფაცხ.მაცივრ. პრეისკურანტი'!$A$1:$I$38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  <c r="H36" i="3" l="1"/>
  <c r="F36" i="3"/>
  <c r="H37" i="3" l="1"/>
  <c r="D8" i="6"/>
  <c r="F8" i="6"/>
  <c r="F46" i="5"/>
  <c r="H46" i="5"/>
  <c r="H50" i="5" l="1"/>
  <c r="F9" i="6"/>
  <c r="D4" i="8" s="1"/>
  <c r="H22" i="5"/>
  <c r="F22" i="5"/>
  <c r="H23" i="5" l="1"/>
  <c r="F18" i="3"/>
  <c r="H18" i="3"/>
  <c r="H52" i="5" l="1"/>
  <c r="D5" i="8" s="1"/>
  <c r="F38" i="3"/>
  <c r="D3" i="8" s="1"/>
  <c r="D6" i="8" l="1"/>
</calcChain>
</file>

<file path=xl/sharedStrings.xml><?xml version="1.0" encoding="utf-8"?>
<sst xmlns="http://schemas.openxmlformats.org/spreadsheetml/2006/main" count="215" uniqueCount="97">
  <si>
    <t>N</t>
  </si>
  <si>
    <t>ცალი</t>
  </si>
  <si>
    <t>საყოფაცხოვრებო მაცივრები</t>
  </si>
  <si>
    <t>საყინულე მაცივრები</t>
  </si>
  <si>
    <t>№</t>
  </si>
  <si>
    <t>განზომილება</t>
  </si>
  <si>
    <t>წყლის ფილტრის შეცვლა</t>
  </si>
  <si>
    <t>ტენის შეცვლა</t>
  </si>
  <si>
    <t>რელეს შეცვლა</t>
  </si>
  <si>
    <t>პლატის შეცვლა</t>
  </si>
  <si>
    <t>მშრალი ფილტრის შეცვლა</t>
  </si>
  <si>
    <t>ვინტილიატორი</t>
  </si>
  <si>
    <t>კგ</t>
  </si>
  <si>
    <t>თერმოსტატი</t>
  </si>
  <si>
    <t>რელე</t>
  </si>
  <si>
    <t>განზ-ბა</t>
  </si>
  <si>
    <t>ერთკამერიანი მაცივრები</t>
  </si>
  <si>
    <t>კარის სახელურის რეგულირება</t>
  </si>
  <si>
    <t>ელგაყვანილობის რემონტი</t>
  </si>
  <si>
    <t>გადაღვრის არხის გაწმენდა</t>
  </si>
  <si>
    <t>თერმოდაჩიკის შეცვლა</t>
  </si>
  <si>
    <t>თერმორეგულატორის შეცვლა</t>
  </si>
  <si>
    <t>ვენტილიატორის შეცვლა</t>
  </si>
  <si>
    <t>ტაიმერის შეცვლა</t>
  </si>
  <si>
    <t>კონდესატორის შეცვლა</t>
  </si>
  <si>
    <t>კომპრესორის ან სარქველის შეცვლა</t>
  </si>
  <si>
    <t>ფრეონის R413,R600 შეცვლა (ერთჯერადი მომსახურების ღირებულება ერთ მაცივარზე არ არის დამოკიდებული გამოცვლილი ფრეონის წონაზე)</t>
  </si>
  <si>
    <t>ჯამი:</t>
  </si>
  <si>
    <t>ორკამერიანი მაცივრები</t>
  </si>
  <si>
    <t>სულ ჯამი:</t>
  </si>
  <si>
    <t>მომსახურების აღწერა</t>
  </si>
  <si>
    <t>სათადარიგო ნაწილების ერთეულის მაქსიმალური ზღვრული ღირებულება (ლარი)</t>
  </si>
  <si>
    <t>პრეტენდენტის მიერ შემოთავაზებული სათადარიგო ნაწილების ერთეულის ფასი (ლარი)</t>
  </si>
  <si>
    <t>მომსახურების
ერთეულის მაქსიმალური ზღვრული ღირებულება (ლარი)</t>
  </si>
  <si>
    <t>პრეტენდენტის მიერ შემოთავაზებული მომსახურების
ერთეულის ფასი
(ლარი)</t>
  </si>
  <si>
    <t>კომპრესორი (სტაციონარი კარადა მაცივრები) (შეცვლით)</t>
  </si>
  <si>
    <t xml:space="preserve">ცალი </t>
  </si>
  <si>
    <t>კომპრესორი (კარადა მაცივრები) (შეცვლით)</t>
  </si>
  <si>
    <t>თბო ამრთმევი ვინტილატორი (შეცვლით)</t>
  </si>
  <si>
    <t>ძრავის ვენტილატორი (კომპლექტში ვენტილატორი ძრავით) (შეცვლით)</t>
  </si>
  <si>
    <t>ფილტრი ფრეონის გამწმენდი (შეცვლით)</t>
  </si>
  <si>
    <t>თერმო მარეგულირებელი ვინტილი (შეცვლით)</t>
  </si>
  <si>
    <t>ელექტრო თერმოსტატი (შეცვლით)</t>
  </si>
  <si>
    <t>მართვის პულტის ელ. გამშვები                                        (შეცვლით)</t>
  </si>
  <si>
    <t>გამშვები რელე (ელიველის სენსორი) (შეცვლით)</t>
  </si>
  <si>
    <t>მართვის პულტის ელ. ავტომატი (შეცვლით)</t>
  </si>
  <si>
    <t xml:space="preserve"> ფრეონი R404A  (ერთჯერადი მომსახურების ღირებულება, ერთ მაცივარზე არ არის დამოკიდებული გამოცვლილი ფრეონის წონაზე)</t>
  </si>
  <si>
    <t>სათვალთვალო მინა (შეცვლით)</t>
  </si>
  <si>
    <t xml:space="preserve">ჰერმეტულობის აღდგენა </t>
  </si>
  <si>
    <t>გამათბობელი ,,სპირალი" რბილი ნაწილი (შეცვლით)</t>
  </si>
  <si>
    <t>მეტრი</t>
  </si>
  <si>
    <t>ამაორთქლებლის ჩამოსალღობი ,,სპირალი" (შეცვლით)</t>
  </si>
  <si>
    <t>სალენოიდური ონკანი (შეცვლით)</t>
  </si>
  <si>
    <t>აგრეგატის გარეცხვა</t>
  </si>
  <si>
    <t>წერტილოვანი შედუღება</t>
  </si>
  <si>
    <t>ტექნიკური დათვალიერება (ერთ ობიექტზე ტექნიკური  დათვალიერების ღირებულება  არ არის დამოკიდებული  შესამოწმებელი დანადგარის რაოდენობაზე)</t>
  </si>
  <si>
    <t xml:space="preserve"> ჯამი:</t>
  </si>
  <si>
    <t>კომპრესორი საყინულე დანადგარისთვის (შეცვლით)</t>
  </si>
  <si>
    <t>ვენტილიატორი (საორთქლებელისათვის) (შეცვლით)</t>
  </si>
  <si>
    <t>მართვის პულტი (შეცვლით)</t>
  </si>
  <si>
    <t>სახურებელი წინაღობა (საორთქლებელისათვის) (შეცვლით)</t>
  </si>
  <si>
    <t>ფილტრი (შეცვლით)</t>
  </si>
  <si>
    <t>მარეგულირებელი სარქველი   (საორთქლებელისათვის) (შეცვლით)</t>
  </si>
  <si>
    <t>მარეგულირებელი სარქველი   (საყინულე დანადგარისათვის) (შეცვლით)</t>
  </si>
  <si>
    <t>კოჭა (სარქველისათვის) (შეცვლით)</t>
  </si>
  <si>
    <t>სახურებელი წინაღობა (კარებისათვის) (შეცვლით)</t>
  </si>
  <si>
    <t>მარეგულირებელი სარქველი (საყინულე დანადგარისათვის) (შეცვლით)</t>
  </si>
  <si>
    <t>მაღალი და დაბალი წნევის მანომეტრი (შეცვლით)</t>
  </si>
  <si>
    <t>კონდენსატორი (შეცვლით)</t>
  </si>
  <si>
    <t>ვინტილატორის კონდენსატორი (შეცვლით)</t>
  </si>
  <si>
    <t>სახაზო რესივერი (შეცვლით)</t>
  </si>
  <si>
    <t>სითხის გამომყოფი (შეცვლით)</t>
  </si>
  <si>
    <t>მაღალი და დაბალი წნევის რელე (შეცვლით)</t>
  </si>
  <si>
    <t>ზეთის გამომყოფი (შეცვლით)</t>
  </si>
  <si>
    <t>ტ.რ.ვ. - თბომარეგულირებელი                  სარქველი (შეცვლით)</t>
  </si>
  <si>
    <t xml:space="preserve">სატრანსპორტო ღირებულება ქ. თბილისის გარეთ </t>
  </si>
  <si>
    <t>კმ</t>
  </si>
  <si>
    <t>პრეისკურანტის ჯამური ღირებულება :</t>
  </si>
  <si>
    <t xml:space="preserve">  საყინულე კარადა მაცივარი 
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</si>
  <si>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კონტეინერ - რეფრეჟერატორი </t>
  </si>
  <si>
    <t xml:space="preserve"> ჯამი</t>
  </si>
  <si>
    <t>კგ.</t>
  </si>
  <si>
    <r>
      <t>ფილტრი</t>
    </r>
    <r>
      <rPr>
        <sz val="11"/>
        <rFont val="Times New Roman"/>
        <family val="1"/>
        <charset val="204"/>
      </rPr>
      <t xml:space="preserve"> </t>
    </r>
  </si>
  <si>
    <r>
      <t>ფრეონი</t>
    </r>
    <r>
      <rPr>
        <sz val="11"/>
        <rFont val="Times New Roman"/>
        <family val="1"/>
        <charset val="204"/>
      </rPr>
      <t xml:space="preserve"> R</t>
    </r>
    <r>
      <rPr>
        <sz val="11"/>
        <rFont val="Arial"/>
        <family val="2"/>
        <charset val="204"/>
      </rPr>
      <t>4</t>
    </r>
    <r>
      <rPr>
        <sz val="11"/>
        <rFont val="Times New Roman"/>
        <family val="1"/>
        <charset val="204"/>
      </rPr>
      <t>04AA (ერთჯერადი მომსახურების ღირებულება, ერთ მაცივარზე არ არის დამოკიდებული გამოცვლილი ფრეონის წონაზე)</t>
    </r>
  </si>
  <si>
    <t>შესაკეთებელი ტექნიკის დასახელება</t>
  </si>
  <si>
    <t xml:space="preserve">შესაკეთებელი ტექნიკის დასახელება </t>
  </si>
  <si>
    <t>კონტეინერ მაცივრები</t>
  </si>
  <si>
    <t>პრეისკურანტის სავარაუდო ჯამური ღირებულება (ლარი)</t>
  </si>
  <si>
    <t>პრეტენდენტის მიერ შემოთავაზებული პრეისკურანტის ჯამური ღირებულება  (ლარი)</t>
  </si>
  <si>
    <t>დანართი N1 - პრეისკურანტი</t>
  </si>
  <si>
    <t>პრეისკურანტი (განფასების ცხრილი) - საყოფაცხოვრებო მაცივრები</t>
  </si>
  <si>
    <t>პრეისკურანტი (განფასების ცხრილი)  - საყინულე მაცივრები</t>
  </si>
  <si>
    <t>პრეისკურანტი (განფასების ცხრილი)  - კონტეინერ მაცივრები</t>
  </si>
  <si>
    <t>რაოდენობა (ცალი)</t>
  </si>
  <si>
    <t>დასახელება</t>
  </si>
  <si>
    <t>სითხის მაჩვენებელი მინა (შეცვლით)</t>
  </si>
  <si>
    <t>სატრანსპორტო ღირებულება ქ. თბილისი გარეთ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</si>
</sst>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ylfaen"/>
      <family val="1"/>
    </font>
    <font>
      <sz val="11"/>
      <color theme="1"/>
      <name val="Sylfaen"/>
      <family val="1"/>
    </font>
    <font>
      <sz val="10"/>
      <name val="Arial Cyr"/>
      <charset val="204"/>
    </font>
    <font>
      <sz val="9"/>
      <color theme="1"/>
      <name val="Sylfaen"/>
      <family val="1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sz val="11"/>
      <name val="Arial"/>
      <family val="2"/>
      <charset val="204"/>
    </font>
    <font>
      <b/>
      <sz val="10"/>
      <color theme="1"/>
      <name val="Sulfein"/>
    </font>
    <font>
      <sz val="9"/>
      <name val="Sulfein"/>
    </font>
    <font>
      <sz val="10"/>
      <color theme="1"/>
      <name val="Sulfein"/>
    </font>
    <font>
      <sz val="12"/>
      <color theme="1"/>
      <name val="Sylfaen"/>
      <family val="1"/>
    </font>
    <font>
      <sz val="11"/>
      <name val="Sylfaen"/>
      <family val="1"/>
      <charset val="204"/>
    </font>
    <font>
      <sz val="11"/>
      <name val="Times New Roman"/>
      <family val="1"/>
      <charset val="204"/>
    </font>
    <font>
      <b/>
      <sz val="11"/>
      <name val="Sulfein"/>
    </font>
    <font>
      <sz val="12"/>
      <name val="Sulfein"/>
    </font>
    <font>
      <sz val="11"/>
      <name val="Sulfein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6" fillId="0" borderId="0"/>
  </cellStyleXfs>
  <cellXfs count="75">
    <xf numFmtId="0" fontId="0" fillId="0" borderId="0" xfId="0"/>
    <xf numFmtId="2" fontId="0" fillId="0" borderId="0" xfId="0" applyNumberFormat="1" applyFont="1" applyFill="1" applyAlignment="1"/>
    <xf numFmtId="0" fontId="0" fillId="0" borderId="1" xfId="0" applyFont="1" applyBorder="1" applyAlignment="1">
      <alignment horizontal="center" vertical="center"/>
    </xf>
    <xf numFmtId="0" fontId="10" fillId="2" borderId="0" xfId="0" applyFont="1" applyFill="1"/>
    <xf numFmtId="2" fontId="11" fillId="2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top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/>
    <xf numFmtId="2" fontId="7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/>
    </xf>
    <xf numFmtId="2" fontId="1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/>
    <xf numFmtId="0" fontId="3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0" fillId="0" borderId="2" xfId="0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16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/>
    <xf numFmtId="0" fontId="17" fillId="2" borderId="1" xfId="0" applyFont="1" applyFill="1" applyBorder="1" applyAlignment="1"/>
    <xf numFmtId="2" fontId="15" fillId="2" borderId="1" xfId="0" applyNumberFormat="1" applyFont="1" applyFill="1" applyBorder="1" applyAlignment="1">
      <alignment horizontal="center"/>
    </xf>
  </cellXfs>
  <cellStyles count="5">
    <cellStyle name="Normal" xfId="0" builtinId="0"/>
    <cellStyle name="Normal 2" xfId="4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10" sqref="D10"/>
    </sheetView>
  </sheetViews>
  <sheetFormatPr defaultRowHeight="15"/>
  <cols>
    <col min="1" max="1" width="4.28515625" customWidth="1"/>
    <col min="2" max="2" width="33" customWidth="1"/>
    <col min="3" max="3" width="12.5703125" customWidth="1"/>
    <col min="4" max="4" width="18" customWidth="1"/>
    <col min="5" max="5" width="23.140625" customWidth="1"/>
  </cols>
  <sheetData>
    <row r="1" spans="1:5">
      <c r="A1" s="54" t="s">
        <v>89</v>
      </c>
      <c r="B1" s="54"/>
      <c r="C1" s="54"/>
      <c r="D1" s="54"/>
      <c r="E1" s="54"/>
    </row>
    <row r="2" spans="1:5" ht="81" customHeight="1">
      <c r="A2" s="43" t="s">
        <v>0</v>
      </c>
      <c r="B2" s="43" t="s">
        <v>94</v>
      </c>
      <c r="C2" s="47" t="s">
        <v>93</v>
      </c>
      <c r="D2" s="37" t="s">
        <v>87</v>
      </c>
      <c r="E2" s="37" t="s">
        <v>88</v>
      </c>
    </row>
    <row r="3" spans="1:5" ht="28.5" customHeight="1">
      <c r="A3" s="43">
        <v>1</v>
      </c>
      <c r="B3" s="44" t="s">
        <v>2</v>
      </c>
      <c r="C3" s="47">
        <v>292</v>
      </c>
      <c r="D3" s="48">
        <f>'საყოფაცხ.მაცივრ. პრეისკურანტი'!F38</f>
        <v>5864.49</v>
      </c>
      <c r="E3" s="36"/>
    </row>
    <row r="4" spans="1:5" ht="16.5" customHeight="1">
      <c r="A4" s="43">
        <v>2</v>
      </c>
      <c r="B4" s="44" t="s">
        <v>3</v>
      </c>
      <c r="C4" s="47">
        <v>82</v>
      </c>
      <c r="D4" s="48">
        <f>'საყინულე და კამერა მაც. პრეისკ'!F9</f>
        <v>925</v>
      </c>
      <c r="E4" s="36"/>
    </row>
    <row r="5" spans="1:5" ht="20.25" customHeight="1">
      <c r="A5" s="43">
        <v>3</v>
      </c>
      <c r="B5" s="45" t="s">
        <v>86</v>
      </c>
      <c r="C5" s="50">
        <v>17</v>
      </c>
      <c r="D5" s="48">
        <f>'კარადა, კამერა მაც.პრეისკურანტი'!H52</f>
        <v>21943.11</v>
      </c>
      <c r="E5" s="36"/>
    </row>
    <row r="6" spans="1:5" ht="21.75" customHeight="1">
      <c r="A6" s="53" t="s">
        <v>27</v>
      </c>
      <c r="B6" s="53"/>
      <c r="C6" s="46"/>
      <c r="D6" s="49">
        <f>SUM(D3:D5)</f>
        <v>28732.6</v>
      </c>
      <c r="E6" s="36"/>
    </row>
  </sheetData>
  <mergeCells count="2">
    <mergeCell ref="A6:B6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view="pageBreakPreview" topLeftCell="A19" zoomScale="60" zoomScaleNormal="100" workbookViewId="0">
      <selection activeCell="F35" sqref="F35"/>
    </sheetView>
  </sheetViews>
  <sheetFormatPr defaultColWidth="53.85546875" defaultRowHeight="15"/>
  <cols>
    <col min="1" max="1" width="5" style="23" customWidth="1"/>
    <col min="2" max="2" width="18.85546875" style="8" customWidth="1"/>
    <col min="3" max="3" width="6.42578125" style="9" customWidth="1"/>
    <col min="4" max="4" width="49.42578125" style="9" customWidth="1"/>
    <col min="5" max="5" width="8.7109375" style="9" customWidth="1"/>
    <col min="6" max="6" width="21.28515625" style="9" customWidth="1"/>
    <col min="7" max="7" width="18.42578125" style="9" customWidth="1"/>
    <col min="8" max="8" width="15.140625" style="9" customWidth="1"/>
    <col min="9" max="9" width="18.140625" style="9" customWidth="1"/>
    <col min="10" max="16384" width="53.85546875" style="23"/>
  </cols>
  <sheetData>
    <row r="1" spans="1:9" ht="26.25" customHeight="1">
      <c r="A1" s="55" t="s">
        <v>90</v>
      </c>
      <c r="B1" s="55"/>
      <c r="C1" s="55"/>
      <c r="D1" s="55"/>
      <c r="E1" s="55"/>
      <c r="F1" s="55"/>
      <c r="G1" s="55"/>
      <c r="H1" s="55"/>
      <c r="I1" s="55"/>
    </row>
    <row r="2" spans="1:9" s="1" customFormat="1" ht="89.25">
      <c r="A2" s="32" t="s">
        <v>0</v>
      </c>
      <c r="B2" s="14"/>
      <c r="C2" s="10" t="s">
        <v>4</v>
      </c>
      <c r="D2" s="24" t="s">
        <v>30</v>
      </c>
      <c r="E2" s="25" t="s">
        <v>15</v>
      </c>
      <c r="F2" s="30" t="s">
        <v>31</v>
      </c>
      <c r="G2" s="30" t="s">
        <v>32</v>
      </c>
      <c r="H2" s="30" t="s">
        <v>33</v>
      </c>
      <c r="I2" s="30" t="s">
        <v>34</v>
      </c>
    </row>
    <row r="3" spans="1:9" s="1" customFormat="1" ht="18">
      <c r="A3" s="60">
        <v>1</v>
      </c>
      <c r="B3" s="59" t="s">
        <v>16</v>
      </c>
      <c r="C3" s="22">
        <v>1</v>
      </c>
      <c r="D3" s="11" t="s">
        <v>17</v>
      </c>
      <c r="E3" s="22" t="s">
        <v>1</v>
      </c>
      <c r="F3" s="12">
        <v>0</v>
      </c>
      <c r="G3" s="12"/>
      <c r="H3" s="12">
        <v>60</v>
      </c>
      <c r="I3" s="13"/>
    </row>
    <row r="4" spans="1:9" s="1" customFormat="1" ht="18">
      <c r="A4" s="60"/>
      <c r="B4" s="59"/>
      <c r="C4" s="22">
        <v>2</v>
      </c>
      <c r="D4" s="11" t="s">
        <v>10</v>
      </c>
      <c r="E4" s="22" t="s">
        <v>1</v>
      </c>
      <c r="F4" s="12">
        <v>73.48</v>
      </c>
      <c r="G4" s="12"/>
      <c r="H4" s="12">
        <v>70</v>
      </c>
      <c r="I4" s="13"/>
    </row>
    <row r="5" spans="1:9" s="1" customFormat="1" ht="18">
      <c r="A5" s="60"/>
      <c r="B5" s="59"/>
      <c r="C5" s="22">
        <v>3</v>
      </c>
      <c r="D5" s="11" t="s">
        <v>6</v>
      </c>
      <c r="E5" s="22" t="s">
        <v>1</v>
      </c>
      <c r="F5" s="12">
        <v>50</v>
      </c>
      <c r="G5" s="12"/>
      <c r="H5" s="12">
        <v>73.48</v>
      </c>
      <c r="I5" s="13"/>
    </row>
    <row r="6" spans="1:9" s="1" customFormat="1" ht="18">
      <c r="A6" s="60"/>
      <c r="B6" s="59"/>
      <c r="C6" s="22">
        <v>4</v>
      </c>
      <c r="D6" s="11" t="s">
        <v>18</v>
      </c>
      <c r="E6" s="22" t="s">
        <v>1</v>
      </c>
      <c r="F6" s="12">
        <v>45.92</v>
      </c>
      <c r="G6" s="12"/>
      <c r="H6" s="12">
        <v>70</v>
      </c>
      <c r="I6" s="13"/>
    </row>
    <row r="7" spans="1:9" s="1" customFormat="1" ht="18">
      <c r="A7" s="60"/>
      <c r="B7" s="59"/>
      <c r="C7" s="22">
        <v>5</v>
      </c>
      <c r="D7" s="11" t="s">
        <v>19</v>
      </c>
      <c r="E7" s="22" t="s">
        <v>1</v>
      </c>
      <c r="F7" s="12">
        <v>0</v>
      </c>
      <c r="G7" s="12"/>
      <c r="H7" s="12">
        <v>70</v>
      </c>
      <c r="I7" s="13"/>
    </row>
    <row r="8" spans="1:9" s="1" customFormat="1" ht="18">
      <c r="A8" s="60"/>
      <c r="B8" s="59"/>
      <c r="C8" s="22">
        <v>6</v>
      </c>
      <c r="D8" s="11" t="s">
        <v>20</v>
      </c>
      <c r="E8" s="22" t="s">
        <v>1</v>
      </c>
      <c r="F8" s="12">
        <v>82.66</v>
      </c>
      <c r="G8" s="12"/>
      <c r="H8" s="12">
        <v>73.48</v>
      </c>
      <c r="I8" s="13"/>
    </row>
    <row r="9" spans="1:9" s="1" customFormat="1" ht="18">
      <c r="A9" s="60"/>
      <c r="B9" s="59"/>
      <c r="C9" s="22">
        <v>7</v>
      </c>
      <c r="D9" s="14" t="s">
        <v>7</v>
      </c>
      <c r="E9" s="22" t="s">
        <v>1</v>
      </c>
      <c r="F9" s="12">
        <v>128.58000000000001</v>
      </c>
      <c r="G9" s="12"/>
      <c r="H9" s="12">
        <v>73.48</v>
      </c>
      <c r="I9" s="13"/>
    </row>
    <row r="10" spans="1:9" s="1" customFormat="1" ht="18">
      <c r="A10" s="60"/>
      <c r="B10" s="59"/>
      <c r="C10" s="22">
        <v>8</v>
      </c>
      <c r="D10" s="14" t="s">
        <v>21</v>
      </c>
      <c r="E10" s="22" t="s">
        <v>1</v>
      </c>
      <c r="F10" s="12">
        <v>82.66</v>
      </c>
      <c r="G10" s="12"/>
      <c r="H10" s="12">
        <v>73.48</v>
      </c>
      <c r="I10" s="13"/>
    </row>
    <row r="11" spans="1:9" s="1" customFormat="1" ht="18">
      <c r="A11" s="60"/>
      <c r="B11" s="59"/>
      <c r="C11" s="26">
        <v>9</v>
      </c>
      <c r="D11" s="14" t="s">
        <v>22</v>
      </c>
      <c r="E11" s="22" t="s">
        <v>1</v>
      </c>
      <c r="F11" s="12">
        <v>110.22</v>
      </c>
      <c r="G11" s="12"/>
      <c r="H11" s="12">
        <v>73.48</v>
      </c>
      <c r="I11" s="13"/>
    </row>
    <row r="12" spans="1:9" s="1" customFormat="1" ht="18">
      <c r="A12" s="60"/>
      <c r="B12" s="59"/>
      <c r="C12" s="26">
        <v>10</v>
      </c>
      <c r="D12" s="14" t="s">
        <v>23</v>
      </c>
      <c r="E12" s="22" t="s">
        <v>1</v>
      </c>
      <c r="F12" s="12">
        <v>82.66</v>
      </c>
      <c r="G12" s="12"/>
      <c r="H12" s="12">
        <v>73.48</v>
      </c>
      <c r="I12" s="13"/>
    </row>
    <row r="13" spans="1:9" s="1" customFormat="1" ht="18">
      <c r="A13" s="60"/>
      <c r="B13" s="59"/>
      <c r="C13" s="22">
        <v>11</v>
      </c>
      <c r="D13" s="14" t="s">
        <v>9</v>
      </c>
      <c r="E13" s="22" t="s">
        <v>1</v>
      </c>
      <c r="F13" s="12">
        <v>183.69</v>
      </c>
      <c r="G13" s="12"/>
      <c r="H13" s="12">
        <v>90</v>
      </c>
      <c r="I13" s="13"/>
    </row>
    <row r="14" spans="1:9" s="1" customFormat="1" ht="18">
      <c r="A14" s="60"/>
      <c r="B14" s="59"/>
      <c r="C14" s="22">
        <v>12</v>
      </c>
      <c r="D14" s="14" t="s">
        <v>24</v>
      </c>
      <c r="E14" s="22" t="s">
        <v>1</v>
      </c>
      <c r="F14" s="12">
        <v>73.48</v>
      </c>
      <c r="G14" s="12"/>
      <c r="H14" s="12">
        <v>73.48</v>
      </c>
      <c r="I14" s="13"/>
    </row>
    <row r="15" spans="1:9" s="1" customFormat="1" ht="18">
      <c r="A15" s="60"/>
      <c r="B15" s="59"/>
      <c r="C15" s="22">
        <v>13</v>
      </c>
      <c r="D15" s="15" t="s">
        <v>8</v>
      </c>
      <c r="E15" s="22" t="s">
        <v>1</v>
      </c>
      <c r="F15" s="12">
        <v>82.66</v>
      </c>
      <c r="G15" s="12"/>
      <c r="H15" s="12">
        <v>70</v>
      </c>
      <c r="I15" s="13"/>
    </row>
    <row r="16" spans="1:9" s="1" customFormat="1" ht="18">
      <c r="A16" s="60"/>
      <c r="B16" s="59"/>
      <c r="C16" s="22">
        <v>14</v>
      </c>
      <c r="D16" s="14" t="s">
        <v>25</v>
      </c>
      <c r="E16" s="22" t="s">
        <v>1</v>
      </c>
      <c r="F16" s="12">
        <v>367.38</v>
      </c>
      <c r="G16" s="12"/>
      <c r="H16" s="12">
        <v>183.69</v>
      </c>
      <c r="I16" s="13"/>
    </row>
    <row r="17" spans="1:9" s="1" customFormat="1" ht="72">
      <c r="A17" s="60"/>
      <c r="B17" s="59"/>
      <c r="C17" s="22">
        <v>15</v>
      </c>
      <c r="D17" s="16" t="s">
        <v>26</v>
      </c>
      <c r="E17" s="22" t="s">
        <v>12</v>
      </c>
      <c r="F17" s="12">
        <v>91.85</v>
      </c>
      <c r="G17" s="12"/>
      <c r="H17" s="12">
        <v>75</v>
      </c>
      <c r="I17" s="13"/>
    </row>
    <row r="18" spans="1:9" s="1" customFormat="1" ht="18">
      <c r="A18" s="57"/>
      <c r="B18" s="57"/>
      <c r="C18" s="57"/>
      <c r="D18" s="57"/>
      <c r="E18" s="57"/>
      <c r="F18" s="12">
        <f>SUM(F3:F17)</f>
        <v>1455.2399999999998</v>
      </c>
      <c r="G18" s="12"/>
      <c r="H18" s="12">
        <f>SUM(H3:H17)</f>
        <v>1203.0500000000002</v>
      </c>
      <c r="I18" s="13"/>
    </row>
    <row r="19" spans="1:9" s="1" customFormat="1" ht="18">
      <c r="A19" s="56" t="s">
        <v>27</v>
      </c>
      <c r="B19" s="56"/>
      <c r="C19" s="56"/>
      <c r="D19" s="56"/>
      <c r="E19" s="56"/>
      <c r="F19" s="56"/>
      <c r="G19" s="14"/>
      <c r="H19" s="12">
        <f>F18+H18</f>
        <v>2658.29</v>
      </c>
      <c r="I19" s="13"/>
    </row>
    <row r="20" spans="1:9" s="1" customFormat="1" ht="110.25" customHeight="1">
      <c r="A20" s="33"/>
      <c r="B20" s="22"/>
      <c r="C20" s="10" t="s">
        <v>4</v>
      </c>
      <c r="D20" s="24" t="s">
        <v>30</v>
      </c>
      <c r="E20" s="25" t="s">
        <v>15</v>
      </c>
      <c r="F20" s="30" t="s">
        <v>31</v>
      </c>
      <c r="G20" s="30" t="s">
        <v>32</v>
      </c>
      <c r="H20" s="30" t="s">
        <v>33</v>
      </c>
      <c r="I20" s="30" t="s">
        <v>34</v>
      </c>
    </row>
    <row r="21" spans="1:9" s="1" customFormat="1" ht="18">
      <c r="A21" s="60">
        <v>2</v>
      </c>
      <c r="B21" s="59" t="s">
        <v>28</v>
      </c>
      <c r="C21" s="22">
        <v>1</v>
      </c>
      <c r="D21" s="11" t="s">
        <v>17</v>
      </c>
      <c r="E21" s="22" t="s">
        <v>1</v>
      </c>
      <c r="F21" s="12">
        <v>0</v>
      </c>
      <c r="G21" s="12"/>
      <c r="H21" s="12">
        <v>73.48</v>
      </c>
      <c r="I21" s="13"/>
    </row>
    <row r="22" spans="1:9" s="1" customFormat="1" ht="18">
      <c r="A22" s="60"/>
      <c r="B22" s="59"/>
      <c r="C22" s="22">
        <v>2</v>
      </c>
      <c r="D22" s="11" t="s">
        <v>10</v>
      </c>
      <c r="E22" s="22" t="s">
        <v>1</v>
      </c>
      <c r="F22" s="12">
        <v>82.66</v>
      </c>
      <c r="G22" s="12"/>
      <c r="H22" s="12">
        <v>73.48</v>
      </c>
      <c r="I22" s="13"/>
    </row>
    <row r="23" spans="1:9" s="1" customFormat="1" ht="18">
      <c r="A23" s="60"/>
      <c r="B23" s="59"/>
      <c r="C23" s="22">
        <v>3</v>
      </c>
      <c r="D23" s="11" t="s">
        <v>6</v>
      </c>
      <c r="E23" s="22" t="s">
        <v>1</v>
      </c>
      <c r="F23" s="12">
        <v>65</v>
      </c>
      <c r="G23" s="12"/>
      <c r="H23" s="12">
        <v>73.48</v>
      </c>
      <c r="I23" s="13"/>
    </row>
    <row r="24" spans="1:9" s="1" customFormat="1" ht="18">
      <c r="A24" s="60"/>
      <c r="B24" s="59"/>
      <c r="C24" s="22">
        <v>4</v>
      </c>
      <c r="D24" s="11" t="s">
        <v>18</v>
      </c>
      <c r="E24" s="22" t="s">
        <v>1</v>
      </c>
      <c r="F24" s="12">
        <v>45.92</v>
      </c>
      <c r="G24" s="12"/>
      <c r="H24" s="12">
        <v>73.48</v>
      </c>
      <c r="I24" s="13"/>
    </row>
    <row r="25" spans="1:9" s="1" customFormat="1" ht="18">
      <c r="A25" s="60"/>
      <c r="B25" s="59"/>
      <c r="C25" s="22">
        <v>5</v>
      </c>
      <c r="D25" s="11" t="s">
        <v>19</v>
      </c>
      <c r="E25" s="22" t="s">
        <v>1</v>
      </c>
      <c r="F25" s="12">
        <v>0</v>
      </c>
      <c r="G25" s="12"/>
      <c r="H25" s="12">
        <v>73.48</v>
      </c>
      <c r="I25" s="13"/>
    </row>
    <row r="26" spans="1:9" s="1" customFormat="1" ht="18">
      <c r="A26" s="60"/>
      <c r="B26" s="59"/>
      <c r="C26" s="22">
        <v>6</v>
      </c>
      <c r="D26" s="11" t="s">
        <v>20</v>
      </c>
      <c r="E26" s="22" t="s">
        <v>1</v>
      </c>
      <c r="F26" s="12">
        <v>91.85</v>
      </c>
      <c r="G26" s="12"/>
      <c r="H26" s="12">
        <v>73.48</v>
      </c>
      <c r="I26" s="13"/>
    </row>
    <row r="27" spans="1:9" s="1" customFormat="1" ht="18">
      <c r="A27" s="60"/>
      <c r="B27" s="59"/>
      <c r="C27" s="22">
        <v>7</v>
      </c>
      <c r="D27" s="14" t="s">
        <v>7</v>
      </c>
      <c r="E27" s="22" t="s">
        <v>1</v>
      </c>
      <c r="F27" s="12">
        <v>165.32</v>
      </c>
      <c r="G27" s="12"/>
      <c r="H27" s="12">
        <v>114.81</v>
      </c>
      <c r="I27" s="13"/>
    </row>
    <row r="28" spans="1:9" s="1" customFormat="1" ht="18">
      <c r="A28" s="60"/>
      <c r="B28" s="59"/>
      <c r="C28" s="22">
        <v>8</v>
      </c>
      <c r="D28" s="14" t="s">
        <v>21</v>
      </c>
      <c r="E28" s="22" t="s">
        <v>1</v>
      </c>
      <c r="F28" s="12">
        <v>91.85</v>
      </c>
      <c r="G28" s="12"/>
      <c r="H28" s="12">
        <v>73.48</v>
      </c>
      <c r="I28" s="13"/>
    </row>
    <row r="29" spans="1:9" s="1" customFormat="1" ht="18">
      <c r="A29" s="60"/>
      <c r="B29" s="59"/>
      <c r="C29" s="26">
        <v>9</v>
      </c>
      <c r="D29" s="14" t="s">
        <v>22</v>
      </c>
      <c r="E29" s="22" t="s">
        <v>1</v>
      </c>
      <c r="F29" s="12">
        <v>146.94999999999999</v>
      </c>
      <c r="G29" s="12"/>
      <c r="H29" s="12">
        <v>73.48</v>
      </c>
      <c r="I29" s="13"/>
    </row>
    <row r="30" spans="1:9" s="1" customFormat="1" ht="18">
      <c r="A30" s="60"/>
      <c r="B30" s="59"/>
      <c r="C30" s="26">
        <v>10</v>
      </c>
      <c r="D30" s="14" t="s">
        <v>23</v>
      </c>
      <c r="E30" s="22" t="s">
        <v>1</v>
      </c>
      <c r="F30" s="12">
        <v>91.85</v>
      </c>
      <c r="G30" s="12"/>
      <c r="H30" s="12">
        <v>73.48</v>
      </c>
      <c r="I30" s="13"/>
    </row>
    <row r="31" spans="1:9" s="1" customFormat="1" ht="18">
      <c r="A31" s="60"/>
      <c r="B31" s="59"/>
      <c r="C31" s="22">
        <v>11</v>
      </c>
      <c r="D31" s="14" t="s">
        <v>9</v>
      </c>
      <c r="E31" s="22" t="s">
        <v>1</v>
      </c>
      <c r="F31" s="12">
        <v>229.62</v>
      </c>
      <c r="G31" s="12"/>
      <c r="H31" s="12">
        <v>114.81</v>
      </c>
      <c r="I31" s="13"/>
    </row>
    <row r="32" spans="1:9" s="1" customFormat="1" ht="18">
      <c r="A32" s="60"/>
      <c r="B32" s="59"/>
      <c r="C32" s="22">
        <v>12</v>
      </c>
      <c r="D32" s="14" t="s">
        <v>24</v>
      </c>
      <c r="E32" s="22" t="s">
        <v>1</v>
      </c>
      <c r="F32" s="12">
        <v>82.66</v>
      </c>
      <c r="G32" s="12"/>
      <c r="H32" s="12">
        <v>73.48</v>
      </c>
      <c r="I32" s="13"/>
    </row>
    <row r="33" spans="1:9" s="1" customFormat="1" ht="18">
      <c r="A33" s="60"/>
      <c r="B33" s="59"/>
      <c r="C33" s="22">
        <v>13</v>
      </c>
      <c r="D33" s="15" t="s">
        <v>8</v>
      </c>
      <c r="E33" s="22" t="s">
        <v>1</v>
      </c>
      <c r="F33" s="12">
        <v>91.85</v>
      </c>
      <c r="G33" s="12"/>
      <c r="H33" s="12">
        <v>73.48</v>
      </c>
      <c r="I33" s="13"/>
    </row>
    <row r="34" spans="1:9" s="1" customFormat="1" ht="18">
      <c r="A34" s="60"/>
      <c r="B34" s="59"/>
      <c r="C34" s="22">
        <v>14</v>
      </c>
      <c r="D34" s="14" t="s">
        <v>25</v>
      </c>
      <c r="E34" s="22" t="s">
        <v>1</v>
      </c>
      <c r="F34" s="12">
        <v>551.08000000000004</v>
      </c>
      <c r="G34" s="12"/>
      <c r="H34" s="12">
        <v>229.62</v>
      </c>
      <c r="I34" s="13"/>
    </row>
    <row r="35" spans="1:9" s="1" customFormat="1" ht="72">
      <c r="A35" s="60"/>
      <c r="B35" s="59"/>
      <c r="C35" s="22">
        <v>15</v>
      </c>
      <c r="D35" s="16" t="s">
        <v>26</v>
      </c>
      <c r="E35" s="22" t="s">
        <v>81</v>
      </c>
      <c r="F35" s="12">
        <v>91.85</v>
      </c>
      <c r="G35" s="12"/>
      <c r="H35" s="12">
        <v>110.22</v>
      </c>
      <c r="I35" s="13"/>
    </row>
    <row r="36" spans="1:9" s="1" customFormat="1" ht="18">
      <c r="A36" s="33"/>
      <c r="B36" s="22"/>
      <c r="C36" s="22"/>
      <c r="D36" s="16"/>
      <c r="E36" s="22"/>
      <c r="F36" s="12">
        <f>SUM(F21:F35)</f>
        <v>1828.46</v>
      </c>
      <c r="G36" s="12"/>
      <c r="H36" s="12">
        <f>SUM(H21:H35)</f>
        <v>1377.74</v>
      </c>
      <c r="I36" s="13"/>
    </row>
    <row r="37" spans="1:9" ht="18">
      <c r="A37" s="18"/>
      <c r="B37" s="57" t="s">
        <v>27</v>
      </c>
      <c r="C37" s="57"/>
      <c r="D37" s="57"/>
      <c r="E37" s="57"/>
      <c r="F37" s="57"/>
      <c r="G37" s="57"/>
      <c r="H37" s="12">
        <f>F36+H36</f>
        <v>3206.2</v>
      </c>
      <c r="I37" s="13"/>
    </row>
    <row r="38" spans="1:9">
      <c r="A38" s="18"/>
      <c r="B38" s="58" t="s">
        <v>29</v>
      </c>
      <c r="C38" s="58"/>
      <c r="D38" s="58"/>
      <c r="E38" s="58"/>
      <c r="F38" s="41">
        <f>H19+H37</f>
        <v>5864.49</v>
      </c>
      <c r="G38" s="42"/>
      <c r="H38" s="42"/>
      <c r="I38" s="42"/>
    </row>
    <row r="39" spans="1:9" ht="36" customHeight="1"/>
  </sheetData>
  <mergeCells count="9">
    <mergeCell ref="A1:I1"/>
    <mergeCell ref="A19:F19"/>
    <mergeCell ref="B37:G37"/>
    <mergeCell ref="B38:E38"/>
    <mergeCell ref="B3:B17"/>
    <mergeCell ref="B21:B35"/>
    <mergeCell ref="A3:A17"/>
    <mergeCell ref="A21:A35"/>
    <mergeCell ref="A18:E18"/>
  </mergeCells>
  <pageMargins left="0.7" right="0.7" top="0.75" bottom="0.75" header="0.3" footer="0.3"/>
  <pageSetup paperSize="9" scale="54" orientation="portrait" verticalDpi="0" r:id="rId1"/>
  <ignoredErrors>
    <ignoredError sqref="F18 H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K7" sqref="K7"/>
    </sheetView>
  </sheetViews>
  <sheetFormatPr defaultRowHeight="15"/>
  <cols>
    <col min="1" max="1" width="5.7109375" customWidth="1"/>
    <col min="2" max="2" width="29.42578125" customWidth="1"/>
    <col min="3" max="3" width="15.5703125" customWidth="1"/>
    <col min="4" max="5" width="21.28515625" customWidth="1"/>
    <col min="6" max="6" width="18.42578125" customWidth="1"/>
    <col min="7" max="7" width="19" customWidth="1"/>
  </cols>
  <sheetData>
    <row r="1" spans="1:7" ht="25.5" customHeight="1">
      <c r="A1" s="63" t="s">
        <v>91</v>
      </c>
      <c r="B1" s="63"/>
      <c r="C1" s="63"/>
      <c r="D1" s="63"/>
      <c r="E1" s="63"/>
      <c r="F1" s="63"/>
      <c r="G1" s="63"/>
    </row>
    <row r="2" spans="1:7" ht="76.5">
      <c r="A2" s="27" t="s">
        <v>4</v>
      </c>
      <c r="B2" s="28" t="s">
        <v>30</v>
      </c>
      <c r="C2" s="28" t="s">
        <v>5</v>
      </c>
      <c r="D2" s="35" t="s">
        <v>31</v>
      </c>
      <c r="E2" s="35" t="s">
        <v>32</v>
      </c>
      <c r="F2" s="35" t="s">
        <v>33</v>
      </c>
      <c r="G2" s="35" t="s">
        <v>34</v>
      </c>
    </row>
    <row r="3" spans="1:7" ht="15" customHeight="1">
      <c r="A3" s="17">
        <v>1</v>
      </c>
      <c r="B3" s="19" t="s">
        <v>82</v>
      </c>
      <c r="C3" s="20" t="s">
        <v>1</v>
      </c>
      <c r="D3" s="31">
        <v>70</v>
      </c>
      <c r="E3" s="18"/>
      <c r="F3" s="31">
        <v>30</v>
      </c>
      <c r="G3" s="18"/>
    </row>
    <row r="4" spans="1:7">
      <c r="A4" s="17">
        <v>2</v>
      </c>
      <c r="B4" s="19" t="s">
        <v>11</v>
      </c>
      <c r="C4" s="20" t="s">
        <v>1</v>
      </c>
      <c r="D4" s="31">
        <v>130</v>
      </c>
      <c r="E4" s="18"/>
      <c r="F4" s="31">
        <v>30</v>
      </c>
      <c r="G4" s="18"/>
    </row>
    <row r="5" spans="1:7" ht="120">
      <c r="A5" s="2">
        <v>3</v>
      </c>
      <c r="B5" s="21" t="s">
        <v>83</v>
      </c>
      <c r="C5" s="20" t="s">
        <v>12</v>
      </c>
      <c r="D5" s="31">
        <v>195</v>
      </c>
      <c r="E5" s="18"/>
      <c r="F5" s="31">
        <v>85</v>
      </c>
      <c r="G5" s="18"/>
    </row>
    <row r="6" spans="1:7">
      <c r="A6" s="17">
        <v>4</v>
      </c>
      <c r="B6" s="19" t="s">
        <v>13</v>
      </c>
      <c r="C6" s="20" t="s">
        <v>1</v>
      </c>
      <c r="D6" s="31">
        <v>180</v>
      </c>
      <c r="E6" s="18"/>
      <c r="F6" s="31">
        <v>60</v>
      </c>
      <c r="G6" s="18"/>
    </row>
    <row r="7" spans="1:7">
      <c r="A7" s="17">
        <v>5</v>
      </c>
      <c r="B7" s="19" t="s">
        <v>14</v>
      </c>
      <c r="C7" s="20" t="s">
        <v>1</v>
      </c>
      <c r="D7" s="31">
        <v>100</v>
      </c>
      <c r="E7" s="18"/>
      <c r="F7" s="31">
        <v>45</v>
      </c>
      <c r="G7" s="18"/>
    </row>
    <row r="8" spans="1:7">
      <c r="A8" s="17"/>
      <c r="B8" s="19"/>
      <c r="C8" s="20"/>
      <c r="D8" s="31">
        <f>SUM(D3:D7)</f>
        <v>675</v>
      </c>
      <c r="E8" s="18"/>
      <c r="F8" s="31">
        <f>SUM(F3:F7)</f>
        <v>250</v>
      </c>
      <c r="G8" s="18"/>
    </row>
    <row r="9" spans="1:7">
      <c r="A9" s="29"/>
      <c r="B9" s="61" t="s">
        <v>80</v>
      </c>
      <c r="C9" s="62"/>
      <c r="D9" s="34"/>
      <c r="E9" s="38"/>
      <c r="F9" s="39">
        <f>D8+F8</f>
        <v>925</v>
      </c>
      <c r="G9" s="40"/>
    </row>
  </sheetData>
  <mergeCells count="2">
    <mergeCell ref="B9:C9"/>
    <mergeCell ref="A1:G1"/>
  </mergeCells>
  <pageMargins left="0.7" right="0.7" top="0.75" bottom="0.75" header="0.3" footer="0.3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22" zoomScale="106" zoomScaleNormal="64" zoomScaleSheetLayoutView="106" workbookViewId="0">
      <selection activeCell="H43" sqref="H43"/>
    </sheetView>
  </sheetViews>
  <sheetFormatPr defaultColWidth="9.140625" defaultRowHeight="12"/>
  <cols>
    <col min="1" max="1" width="6.5703125" style="3" customWidth="1"/>
    <col min="2" max="2" width="23.7109375" style="7" customWidth="1"/>
    <col min="3" max="3" width="5" style="3" customWidth="1"/>
    <col min="4" max="4" width="39.5703125" style="3" customWidth="1"/>
    <col min="5" max="5" width="13.140625" style="3" customWidth="1"/>
    <col min="6" max="6" width="21.42578125" style="3" customWidth="1"/>
    <col min="7" max="7" width="20.5703125" style="3" customWidth="1"/>
    <col min="8" max="8" width="23.140625" style="3" customWidth="1"/>
    <col min="9" max="9" width="19.5703125" style="3" customWidth="1"/>
    <col min="10" max="16384" width="9.140625" style="3"/>
  </cols>
  <sheetData>
    <row r="1" spans="1:9" ht="23.25" customHeight="1">
      <c r="A1" s="66" t="s">
        <v>92</v>
      </c>
      <c r="B1" s="66"/>
      <c r="C1" s="66"/>
      <c r="D1" s="66"/>
      <c r="E1" s="66"/>
      <c r="F1" s="66"/>
      <c r="G1" s="66"/>
      <c r="H1" s="66"/>
      <c r="I1" s="66"/>
    </row>
    <row r="2" spans="1:9" ht="96.75" customHeight="1">
      <c r="A2" s="52" t="s">
        <v>4</v>
      </c>
      <c r="B2" s="52" t="s">
        <v>85</v>
      </c>
      <c r="C2" s="64" t="s">
        <v>30</v>
      </c>
      <c r="D2" s="64"/>
      <c r="E2" s="52" t="s">
        <v>15</v>
      </c>
      <c r="F2" s="52" t="s">
        <v>31</v>
      </c>
      <c r="G2" s="52" t="s">
        <v>32</v>
      </c>
      <c r="H2" s="52" t="s">
        <v>33</v>
      </c>
      <c r="I2" s="52" t="s">
        <v>34</v>
      </c>
    </row>
    <row r="3" spans="1:9" ht="41.45" customHeight="1">
      <c r="A3" s="65">
        <v>1</v>
      </c>
      <c r="B3" s="64" t="s">
        <v>78</v>
      </c>
      <c r="C3" s="51">
        <v>1</v>
      </c>
      <c r="D3" s="52" t="s">
        <v>35</v>
      </c>
      <c r="E3" s="52" t="s">
        <v>36</v>
      </c>
      <c r="F3" s="4">
        <v>1750</v>
      </c>
      <c r="G3" s="4"/>
      <c r="H3" s="4">
        <v>350</v>
      </c>
      <c r="I3" s="4"/>
    </row>
    <row r="4" spans="1:9" ht="33" customHeight="1">
      <c r="A4" s="65"/>
      <c r="B4" s="64"/>
      <c r="C4" s="51">
        <v>2</v>
      </c>
      <c r="D4" s="52" t="s">
        <v>37</v>
      </c>
      <c r="E4" s="52" t="s">
        <v>36</v>
      </c>
      <c r="F4" s="4">
        <v>1440</v>
      </c>
      <c r="G4" s="4"/>
      <c r="H4" s="4">
        <v>350</v>
      </c>
      <c r="I4" s="4"/>
    </row>
    <row r="5" spans="1:9" ht="32.25" customHeight="1">
      <c r="A5" s="65"/>
      <c r="B5" s="64"/>
      <c r="C5" s="51">
        <v>3</v>
      </c>
      <c r="D5" s="52" t="s">
        <v>38</v>
      </c>
      <c r="E5" s="52" t="s">
        <v>36</v>
      </c>
      <c r="F5" s="4">
        <v>283.92</v>
      </c>
      <c r="G5" s="4"/>
      <c r="H5" s="4">
        <v>80</v>
      </c>
      <c r="I5" s="4"/>
    </row>
    <row r="6" spans="1:9" ht="49.15" customHeight="1">
      <c r="A6" s="65"/>
      <c r="B6" s="64"/>
      <c r="C6" s="51">
        <v>4</v>
      </c>
      <c r="D6" s="52" t="s">
        <v>39</v>
      </c>
      <c r="E6" s="52" t="s">
        <v>36</v>
      </c>
      <c r="F6" s="4">
        <v>470.5</v>
      </c>
      <c r="G6" s="4"/>
      <c r="H6" s="4">
        <v>130</v>
      </c>
      <c r="I6" s="4"/>
    </row>
    <row r="7" spans="1:9" ht="30" customHeight="1">
      <c r="A7" s="65"/>
      <c r="B7" s="64"/>
      <c r="C7" s="51">
        <v>5</v>
      </c>
      <c r="D7" s="52" t="s">
        <v>40</v>
      </c>
      <c r="E7" s="52" t="s">
        <v>36</v>
      </c>
      <c r="F7" s="4">
        <v>68.95</v>
      </c>
      <c r="G7" s="4"/>
      <c r="H7" s="4">
        <v>60.84</v>
      </c>
      <c r="I7" s="4"/>
    </row>
    <row r="8" spans="1:9" ht="44.45" customHeight="1">
      <c r="A8" s="65"/>
      <c r="B8" s="64"/>
      <c r="C8" s="51">
        <v>6</v>
      </c>
      <c r="D8" s="52" t="s">
        <v>41</v>
      </c>
      <c r="E8" s="52" t="s">
        <v>36</v>
      </c>
      <c r="F8" s="4">
        <v>308.26</v>
      </c>
      <c r="G8" s="4"/>
      <c r="H8" s="4">
        <v>90</v>
      </c>
      <c r="I8" s="4"/>
    </row>
    <row r="9" spans="1:9" ht="25.5" customHeight="1">
      <c r="A9" s="65"/>
      <c r="B9" s="64"/>
      <c r="C9" s="51">
        <v>7</v>
      </c>
      <c r="D9" s="52" t="s">
        <v>42</v>
      </c>
      <c r="E9" s="52" t="s">
        <v>36</v>
      </c>
      <c r="F9" s="4">
        <v>316.37</v>
      </c>
      <c r="G9" s="4"/>
      <c r="H9" s="4">
        <v>80</v>
      </c>
      <c r="I9" s="4"/>
    </row>
    <row r="10" spans="1:9" ht="32.450000000000003" customHeight="1">
      <c r="A10" s="65"/>
      <c r="B10" s="64"/>
      <c r="C10" s="51">
        <v>8</v>
      </c>
      <c r="D10" s="52" t="s">
        <v>43</v>
      </c>
      <c r="E10" s="52" t="s">
        <v>36</v>
      </c>
      <c r="F10" s="4">
        <v>137.9</v>
      </c>
      <c r="G10" s="4"/>
      <c r="H10" s="4">
        <v>40.56</v>
      </c>
      <c r="I10" s="4"/>
    </row>
    <row r="11" spans="1:9" ht="36.6" customHeight="1">
      <c r="A11" s="65"/>
      <c r="B11" s="64"/>
      <c r="C11" s="51">
        <v>9</v>
      </c>
      <c r="D11" s="52" t="s">
        <v>44</v>
      </c>
      <c r="E11" s="52" t="s">
        <v>36</v>
      </c>
      <c r="F11" s="4">
        <v>365.04</v>
      </c>
      <c r="G11" s="4"/>
      <c r="H11" s="4">
        <v>81.12</v>
      </c>
      <c r="I11" s="4"/>
    </row>
    <row r="12" spans="1:9" ht="33" customHeight="1">
      <c r="A12" s="65"/>
      <c r="B12" s="64"/>
      <c r="C12" s="51">
        <v>10</v>
      </c>
      <c r="D12" s="52" t="s">
        <v>45</v>
      </c>
      <c r="E12" s="52" t="s">
        <v>36</v>
      </c>
      <c r="F12" s="4">
        <v>77.06</v>
      </c>
      <c r="G12" s="4"/>
      <c r="H12" s="4">
        <v>36.5</v>
      </c>
      <c r="I12" s="4"/>
    </row>
    <row r="13" spans="1:9" ht="58.5" customHeight="1">
      <c r="A13" s="65"/>
      <c r="B13" s="64"/>
      <c r="C13" s="51">
        <v>11</v>
      </c>
      <c r="D13" s="52" t="s">
        <v>46</v>
      </c>
      <c r="E13" s="52" t="s">
        <v>12</v>
      </c>
      <c r="F13" s="4">
        <v>186.58</v>
      </c>
      <c r="G13" s="4"/>
      <c r="H13" s="4">
        <v>77.06</v>
      </c>
      <c r="I13" s="4"/>
    </row>
    <row r="14" spans="1:9" ht="24" customHeight="1">
      <c r="A14" s="65"/>
      <c r="B14" s="64"/>
      <c r="C14" s="51">
        <v>12</v>
      </c>
      <c r="D14" s="51" t="s">
        <v>47</v>
      </c>
      <c r="E14" s="51" t="s">
        <v>36</v>
      </c>
      <c r="F14" s="4">
        <v>81.12</v>
      </c>
      <c r="G14" s="4"/>
      <c r="H14" s="4">
        <v>40.56</v>
      </c>
      <c r="I14" s="4"/>
    </row>
    <row r="15" spans="1:9" ht="24" customHeight="1">
      <c r="A15" s="65"/>
      <c r="B15" s="64"/>
      <c r="C15" s="51">
        <v>13</v>
      </c>
      <c r="D15" s="52" t="s">
        <v>48</v>
      </c>
      <c r="E15" s="51" t="s">
        <v>36</v>
      </c>
      <c r="F15" s="4">
        <v>146.02000000000001</v>
      </c>
      <c r="G15" s="4"/>
      <c r="H15" s="4">
        <v>60.84</v>
      </c>
      <c r="I15" s="4"/>
    </row>
    <row r="16" spans="1:9" ht="33.75" customHeight="1">
      <c r="A16" s="65"/>
      <c r="B16" s="64"/>
      <c r="C16" s="51">
        <v>14</v>
      </c>
      <c r="D16" s="52" t="s">
        <v>49</v>
      </c>
      <c r="E16" s="51" t="s">
        <v>50</v>
      </c>
      <c r="F16" s="4">
        <v>60.84</v>
      </c>
      <c r="G16" s="4"/>
      <c r="H16" s="4">
        <v>44.62</v>
      </c>
      <c r="I16" s="4"/>
    </row>
    <row r="17" spans="1:9" ht="35.25" customHeight="1">
      <c r="A17" s="65"/>
      <c r="B17" s="64"/>
      <c r="C17" s="51">
        <v>15</v>
      </c>
      <c r="D17" s="52" t="s">
        <v>51</v>
      </c>
      <c r="E17" s="51" t="s">
        <v>50</v>
      </c>
      <c r="F17" s="4">
        <v>81.12</v>
      </c>
      <c r="G17" s="4"/>
      <c r="H17" s="4">
        <v>60</v>
      </c>
      <c r="I17" s="4"/>
    </row>
    <row r="18" spans="1:9" ht="23.25" customHeight="1">
      <c r="A18" s="65"/>
      <c r="B18" s="64"/>
      <c r="C18" s="51">
        <v>16</v>
      </c>
      <c r="D18" s="52" t="s">
        <v>52</v>
      </c>
      <c r="E18" s="51" t="s">
        <v>36</v>
      </c>
      <c r="F18" s="4">
        <v>251.47</v>
      </c>
      <c r="G18" s="4"/>
      <c r="H18" s="4">
        <v>60.84</v>
      </c>
      <c r="I18" s="4"/>
    </row>
    <row r="19" spans="1:9" ht="23.25" customHeight="1">
      <c r="A19" s="65"/>
      <c r="B19" s="64"/>
      <c r="C19" s="51">
        <v>17</v>
      </c>
      <c r="D19" s="52" t="s">
        <v>53</v>
      </c>
      <c r="E19" s="51" t="s">
        <v>36</v>
      </c>
      <c r="F19" s="4">
        <v>0</v>
      </c>
      <c r="G19" s="4"/>
      <c r="H19" s="4">
        <v>68.95</v>
      </c>
      <c r="I19" s="4"/>
    </row>
    <row r="20" spans="1:9" ht="23.25" customHeight="1">
      <c r="A20" s="65"/>
      <c r="B20" s="64"/>
      <c r="C20" s="51">
        <v>18</v>
      </c>
      <c r="D20" s="52" t="s">
        <v>54</v>
      </c>
      <c r="E20" s="51" t="s">
        <v>36</v>
      </c>
      <c r="F20" s="4">
        <v>0</v>
      </c>
      <c r="G20" s="4"/>
      <c r="H20" s="4">
        <v>44.62</v>
      </c>
      <c r="I20" s="4"/>
    </row>
    <row r="21" spans="1:9" ht="73.5" customHeight="1">
      <c r="A21" s="65"/>
      <c r="B21" s="64"/>
      <c r="C21" s="51">
        <v>19</v>
      </c>
      <c r="D21" s="52" t="s">
        <v>55</v>
      </c>
      <c r="E21" s="51"/>
      <c r="F21" s="4">
        <v>0</v>
      </c>
      <c r="G21" s="4"/>
      <c r="H21" s="4">
        <v>73.010000000000005</v>
      </c>
      <c r="I21" s="4"/>
    </row>
    <row r="22" spans="1:9" ht="21.75" customHeight="1">
      <c r="A22" s="64" t="s">
        <v>27</v>
      </c>
      <c r="B22" s="64"/>
      <c r="C22" s="64"/>
      <c r="D22" s="64"/>
      <c r="E22" s="64"/>
      <c r="F22" s="5">
        <f>SUM(F3:F21)</f>
        <v>6025.1500000000005</v>
      </c>
      <c r="G22" s="5"/>
      <c r="H22" s="5">
        <f>SUM(H3:H21)</f>
        <v>1829.5199999999995</v>
      </c>
      <c r="I22" s="5"/>
    </row>
    <row r="23" spans="1:9" ht="21.75" customHeight="1">
      <c r="A23" s="52"/>
      <c r="B23" s="52"/>
      <c r="C23" s="52"/>
      <c r="D23" s="52"/>
      <c r="E23" s="52"/>
      <c r="F23" s="5"/>
      <c r="G23" s="5"/>
      <c r="H23" s="67">
        <f>F22+H22</f>
        <v>7854.67</v>
      </c>
      <c r="I23" s="5"/>
    </row>
    <row r="24" spans="1:9" ht="99" customHeight="1">
      <c r="A24" s="52" t="s">
        <v>4</v>
      </c>
      <c r="B24" s="52" t="s">
        <v>84</v>
      </c>
      <c r="C24" s="64" t="s">
        <v>30</v>
      </c>
      <c r="D24" s="64"/>
      <c r="E24" s="52" t="s">
        <v>15</v>
      </c>
      <c r="F24" s="52" t="s">
        <v>31</v>
      </c>
      <c r="G24" s="52" t="s">
        <v>32</v>
      </c>
      <c r="H24" s="52" t="s">
        <v>33</v>
      </c>
      <c r="I24" s="52" t="s">
        <v>34</v>
      </c>
    </row>
    <row r="25" spans="1:9" ht="37.15" customHeight="1">
      <c r="A25" s="65">
        <v>2</v>
      </c>
      <c r="B25" s="64" t="s">
        <v>79</v>
      </c>
      <c r="C25" s="51">
        <v>1</v>
      </c>
      <c r="D25" s="52" t="s">
        <v>57</v>
      </c>
      <c r="E25" s="52" t="s">
        <v>1</v>
      </c>
      <c r="F25" s="4">
        <v>5674.34</v>
      </c>
      <c r="G25" s="4"/>
      <c r="H25" s="4">
        <v>632.74</v>
      </c>
      <c r="I25" s="4"/>
    </row>
    <row r="26" spans="1:9" ht="37.5" customHeight="1">
      <c r="A26" s="65"/>
      <c r="B26" s="64"/>
      <c r="C26" s="51">
        <v>2</v>
      </c>
      <c r="D26" s="52" t="s">
        <v>58</v>
      </c>
      <c r="E26" s="52" t="s">
        <v>1</v>
      </c>
      <c r="F26" s="4">
        <v>650</v>
      </c>
      <c r="G26" s="4"/>
      <c r="H26" s="4">
        <v>150</v>
      </c>
      <c r="I26" s="4"/>
    </row>
    <row r="27" spans="1:9" ht="25.5" customHeight="1">
      <c r="A27" s="65"/>
      <c r="B27" s="64"/>
      <c r="C27" s="51">
        <v>3</v>
      </c>
      <c r="D27" s="52" t="s">
        <v>59</v>
      </c>
      <c r="E27" s="52" t="s">
        <v>1</v>
      </c>
      <c r="F27" s="4">
        <v>738.19</v>
      </c>
      <c r="G27" s="4"/>
      <c r="H27" s="4">
        <v>202.8</v>
      </c>
      <c r="I27" s="4"/>
    </row>
    <row r="28" spans="1:9" ht="37.15" customHeight="1">
      <c r="A28" s="65"/>
      <c r="B28" s="64"/>
      <c r="C28" s="51">
        <v>4</v>
      </c>
      <c r="D28" s="52" t="s">
        <v>60</v>
      </c>
      <c r="E28" s="52" t="s">
        <v>1</v>
      </c>
      <c r="F28" s="4">
        <v>137.9</v>
      </c>
      <c r="G28" s="4"/>
      <c r="H28" s="4">
        <v>60.84</v>
      </c>
      <c r="I28" s="4"/>
    </row>
    <row r="29" spans="1:9" ht="21.75" customHeight="1">
      <c r="A29" s="65"/>
      <c r="B29" s="64"/>
      <c r="C29" s="51">
        <v>5</v>
      </c>
      <c r="D29" s="52" t="s">
        <v>61</v>
      </c>
      <c r="E29" s="52" t="s">
        <v>1</v>
      </c>
      <c r="F29" s="4">
        <v>81.12</v>
      </c>
      <c r="G29" s="4"/>
      <c r="H29" s="4">
        <v>60.84</v>
      </c>
      <c r="I29" s="4"/>
    </row>
    <row r="30" spans="1:9" ht="33.6" customHeight="1">
      <c r="A30" s="65"/>
      <c r="B30" s="64"/>
      <c r="C30" s="51">
        <v>6</v>
      </c>
      <c r="D30" s="52" t="s">
        <v>62</v>
      </c>
      <c r="E30" s="52" t="s">
        <v>1</v>
      </c>
      <c r="F30" s="4">
        <v>365.04</v>
      </c>
      <c r="G30" s="4"/>
      <c r="H30" s="4">
        <v>121.68</v>
      </c>
      <c r="I30" s="4"/>
    </row>
    <row r="31" spans="1:9" ht="43.15" customHeight="1">
      <c r="A31" s="65"/>
      <c r="B31" s="64"/>
      <c r="C31" s="51">
        <v>7</v>
      </c>
      <c r="D31" s="52" t="s">
        <v>63</v>
      </c>
      <c r="E31" s="52" t="s">
        <v>1</v>
      </c>
      <c r="F31" s="4">
        <v>340.7</v>
      </c>
      <c r="G31" s="4"/>
      <c r="H31" s="4">
        <v>121.68</v>
      </c>
      <c r="I31" s="4"/>
    </row>
    <row r="32" spans="1:9" ht="26.45" customHeight="1">
      <c r="A32" s="65"/>
      <c r="B32" s="64"/>
      <c r="C32" s="51">
        <v>8</v>
      </c>
      <c r="D32" s="52" t="s">
        <v>64</v>
      </c>
      <c r="E32" s="52" t="s">
        <v>1</v>
      </c>
      <c r="F32" s="6">
        <v>56.78</v>
      </c>
      <c r="G32" s="6"/>
      <c r="H32" s="6">
        <v>40.56</v>
      </c>
      <c r="I32" s="6"/>
    </row>
    <row r="33" spans="1:9" ht="33.75" customHeight="1">
      <c r="A33" s="65"/>
      <c r="B33" s="64"/>
      <c r="C33" s="51">
        <v>9</v>
      </c>
      <c r="D33" s="52" t="s">
        <v>65</v>
      </c>
      <c r="E33" s="52" t="s">
        <v>1</v>
      </c>
      <c r="F33" s="6">
        <v>365.04</v>
      </c>
      <c r="G33" s="6"/>
      <c r="H33" s="6">
        <v>121.68</v>
      </c>
      <c r="I33" s="6"/>
    </row>
    <row r="34" spans="1:9" ht="33.6" customHeight="1">
      <c r="A34" s="65"/>
      <c r="B34" s="64"/>
      <c r="C34" s="51">
        <v>10</v>
      </c>
      <c r="D34" s="52" t="s">
        <v>66</v>
      </c>
      <c r="E34" s="52" t="s">
        <v>1</v>
      </c>
      <c r="F34" s="6">
        <v>154.13</v>
      </c>
      <c r="G34" s="6"/>
      <c r="H34" s="6">
        <v>81.12</v>
      </c>
      <c r="I34" s="6"/>
    </row>
    <row r="35" spans="1:9" ht="81" customHeight="1">
      <c r="A35" s="65"/>
      <c r="B35" s="64"/>
      <c r="C35" s="51">
        <v>11</v>
      </c>
      <c r="D35" s="52" t="s">
        <v>67</v>
      </c>
      <c r="E35" s="52" t="s">
        <v>1</v>
      </c>
      <c r="F35" s="6">
        <v>267.7</v>
      </c>
      <c r="G35" s="6"/>
      <c r="H35" s="6">
        <v>121.68</v>
      </c>
      <c r="I35" s="6"/>
    </row>
    <row r="36" spans="1:9" ht="30.75" customHeight="1">
      <c r="A36" s="65"/>
      <c r="B36" s="64"/>
      <c r="C36" s="51">
        <v>12</v>
      </c>
      <c r="D36" s="52" t="s">
        <v>68</v>
      </c>
      <c r="E36" s="52" t="s">
        <v>1</v>
      </c>
      <c r="F36" s="6">
        <v>64.900000000000006</v>
      </c>
      <c r="G36" s="6"/>
      <c r="H36" s="6">
        <v>40.56</v>
      </c>
      <c r="I36" s="6"/>
    </row>
    <row r="37" spans="1:9" ht="37.5" customHeight="1">
      <c r="A37" s="65"/>
      <c r="B37" s="64"/>
      <c r="C37" s="51">
        <v>13</v>
      </c>
      <c r="D37" s="52" t="s">
        <v>69</v>
      </c>
      <c r="E37" s="52" t="s">
        <v>1</v>
      </c>
      <c r="F37" s="6">
        <v>60.84</v>
      </c>
      <c r="G37" s="6"/>
      <c r="H37" s="6">
        <v>40.56</v>
      </c>
      <c r="I37" s="6"/>
    </row>
    <row r="38" spans="1:9" ht="29.25" customHeight="1">
      <c r="A38" s="65"/>
      <c r="B38" s="64"/>
      <c r="C38" s="51">
        <v>14</v>
      </c>
      <c r="D38" s="52" t="s">
        <v>70</v>
      </c>
      <c r="E38" s="52" t="s">
        <v>1</v>
      </c>
      <c r="F38" s="6">
        <v>559.73</v>
      </c>
      <c r="G38" s="6"/>
      <c r="H38" s="6">
        <v>202.8</v>
      </c>
      <c r="I38" s="6"/>
    </row>
    <row r="39" spans="1:9" ht="29.25" customHeight="1">
      <c r="A39" s="65"/>
      <c r="B39" s="64"/>
      <c r="C39" s="51">
        <v>15</v>
      </c>
      <c r="D39" s="52" t="s">
        <v>71</v>
      </c>
      <c r="E39" s="52" t="s">
        <v>1</v>
      </c>
      <c r="F39" s="6">
        <v>121.68</v>
      </c>
      <c r="G39" s="6"/>
      <c r="H39" s="6">
        <v>60.84</v>
      </c>
      <c r="I39" s="6"/>
    </row>
    <row r="40" spans="1:9" ht="29.25" customHeight="1">
      <c r="A40" s="65"/>
      <c r="B40" s="64"/>
      <c r="C40" s="51">
        <v>16</v>
      </c>
      <c r="D40" s="52" t="s">
        <v>95</v>
      </c>
      <c r="E40" s="52" t="s">
        <v>1</v>
      </c>
      <c r="F40" s="6">
        <v>227.14</v>
      </c>
      <c r="G40" s="6"/>
      <c r="H40" s="6">
        <v>81.12</v>
      </c>
      <c r="I40" s="6"/>
    </row>
    <row r="41" spans="1:9" ht="34.15" customHeight="1">
      <c r="A41" s="65"/>
      <c r="B41" s="64"/>
      <c r="C41" s="51">
        <v>17</v>
      </c>
      <c r="D41" s="52" t="s">
        <v>72</v>
      </c>
      <c r="E41" s="52" t="s">
        <v>1</v>
      </c>
      <c r="F41" s="6">
        <v>527.28</v>
      </c>
      <c r="G41" s="6"/>
      <c r="H41" s="6">
        <v>121.68</v>
      </c>
      <c r="I41" s="6"/>
    </row>
    <row r="42" spans="1:9" ht="30.75" customHeight="1">
      <c r="A42" s="65"/>
      <c r="B42" s="64"/>
      <c r="C42" s="51">
        <v>18</v>
      </c>
      <c r="D42" s="52" t="s">
        <v>73</v>
      </c>
      <c r="E42" s="52" t="s">
        <v>1</v>
      </c>
      <c r="F42" s="6">
        <v>348.82</v>
      </c>
      <c r="G42" s="6"/>
      <c r="H42" s="6">
        <v>121.68</v>
      </c>
      <c r="I42" s="6"/>
    </row>
    <row r="43" spans="1:9" ht="39" customHeight="1">
      <c r="A43" s="65"/>
      <c r="B43" s="64"/>
      <c r="C43" s="51">
        <v>19</v>
      </c>
      <c r="D43" s="52" t="s">
        <v>74</v>
      </c>
      <c r="E43" s="52" t="s">
        <v>1</v>
      </c>
      <c r="F43" s="6">
        <v>365.04</v>
      </c>
      <c r="G43" s="6"/>
      <c r="H43" s="6">
        <v>121.68</v>
      </c>
      <c r="I43" s="6"/>
    </row>
    <row r="44" spans="1:9" ht="61.9" customHeight="1">
      <c r="A44" s="65"/>
      <c r="B44" s="64"/>
      <c r="C44" s="51">
        <v>20</v>
      </c>
      <c r="D44" s="52" t="s">
        <v>46</v>
      </c>
      <c r="E44" s="52" t="s">
        <v>12</v>
      </c>
      <c r="F44" s="4">
        <v>219.02</v>
      </c>
      <c r="G44" s="4"/>
      <c r="H44" s="6">
        <v>105.46</v>
      </c>
      <c r="I44" s="6"/>
    </row>
    <row r="45" spans="1:9" ht="72.75" customHeight="1">
      <c r="A45" s="65"/>
      <c r="B45" s="64"/>
      <c r="C45" s="51">
        <v>21</v>
      </c>
      <c r="D45" s="52" t="s">
        <v>55</v>
      </c>
      <c r="E45" s="52"/>
      <c r="F45" s="4">
        <v>0</v>
      </c>
      <c r="G45" s="4"/>
      <c r="H45" s="4">
        <v>150</v>
      </c>
      <c r="I45" s="4"/>
    </row>
    <row r="46" spans="1:9" ht="24" customHeight="1">
      <c r="A46" s="65" t="s">
        <v>56</v>
      </c>
      <c r="B46" s="65"/>
      <c r="C46" s="65"/>
      <c r="D46" s="65"/>
      <c r="E46" s="65"/>
      <c r="F46" s="5">
        <f>SUM(F25:F45)</f>
        <v>11325.390000000001</v>
      </c>
      <c r="G46" s="5"/>
      <c r="H46" s="5">
        <f>SUM(H25:H45)</f>
        <v>2761.9999999999995</v>
      </c>
      <c r="I46" s="5"/>
    </row>
    <row r="47" spans="1:9" ht="24" hidden="1" customHeight="1">
      <c r="A47" s="65" t="s">
        <v>29</v>
      </c>
      <c r="B47" s="65"/>
      <c r="C47" s="65"/>
      <c r="D47" s="65"/>
      <c r="E47" s="65"/>
      <c r="F47" s="65"/>
      <c r="G47" s="5"/>
      <c r="H47" s="5"/>
      <c r="I47" s="5"/>
    </row>
    <row r="48" spans="1:9" ht="40.9" hidden="1" customHeight="1">
      <c r="A48" s="64" t="s">
        <v>75</v>
      </c>
      <c r="B48" s="64"/>
      <c r="C48" s="64"/>
      <c r="D48" s="64"/>
      <c r="E48" s="52" t="s">
        <v>76</v>
      </c>
      <c r="F48" s="4"/>
      <c r="G48" s="4"/>
      <c r="H48" s="6"/>
      <c r="I48" s="6"/>
    </row>
    <row r="49" spans="1:9" ht="28.5" hidden="1" customHeight="1">
      <c r="A49" s="65" t="s">
        <v>77</v>
      </c>
      <c r="B49" s="65"/>
      <c r="C49" s="65"/>
      <c r="D49" s="65"/>
      <c r="E49" s="65"/>
      <c r="F49" s="65"/>
      <c r="G49" s="51"/>
      <c r="H49" s="68"/>
      <c r="I49" s="68"/>
    </row>
    <row r="50" spans="1:9" ht="21" customHeight="1">
      <c r="A50" s="51"/>
      <c r="B50" s="51"/>
      <c r="C50" s="51"/>
      <c r="D50" s="51"/>
      <c r="E50" s="51"/>
      <c r="F50" s="51"/>
      <c r="G50" s="51"/>
      <c r="H50" s="69">
        <f>F46+H46</f>
        <v>14087.390000000001</v>
      </c>
      <c r="I50" s="68"/>
    </row>
    <row r="51" spans="1:9" ht="21" customHeight="1">
      <c r="A51" s="65" t="s">
        <v>96</v>
      </c>
      <c r="B51" s="65"/>
      <c r="C51" s="65"/>
      <c r="D51" s="65"/>
      <c r="E51" s="65"/>
      <c r="F51" s="51"/>
      <c r="G51" s="51"/>
      <c r="H51" s="69">
        <v>1.05</v>
      </c>
      <c r="I51" s="68"/>
    </row>
    <row r="52" spans="1:9" ht="15.75">
      <c r="A52" s="70"/>
      <c r="B52" s="70"/>
      <c r="C52" s="71" t="s">
        <v>29</v>
      </c>
      <c r="D52" s="71"/>
      <c r="E52" s="71"/>
      <c r="F52" s="72"/>
      <c r="G52" s="73"/>
      <c r="H52" s="74">
        <f>H23+H50+H51</f>
        <v>21943.11</v>
      </c>
      <c r="I52" s="70"/>
    </row>
  </sheetData>
  <mergeCells count="14">
    <mergeCell ref="C52:E52"/>
    <mergeCell ref="A47:F47"/>
    <mergeCell ref="A48:D48"/>
    <mergeCell ref="A49:F49"/>
    <mergeCell ref="A25:A45"/>
    <mergeCell ref="B25:B45"/>
    <mergeCell ref="A46:E46"/>
    <mergeCell ref="A51:E51"/>
    <mergeCell ref="C24:D24"/>
    <mergeCell ref="A1:I1"/>
    <mergeCell ref="C2:D2"/>
    <mergeCell ref="A3:A21"/>
    <mergeCell ref="B3:B21"/>
    <mergeCell ref="A22:E22"/>
  </mergeCells>
  <pageMargins left="0.45" right="0.41" top="0.75" bottom="0.75" header="0.3" footer="0.3"/>
  <pageSetup scale="50" orientation="portrait" r:id="rId1"/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დანართი N1</vt:lpstr>
      <vt:lpstr>საყოფაცხ.მაცივრ. პრეისკურანტი</vt:lpstr>
      <vt:lpstr>საყინულე და კამერა მაც. პრეისკ</vt:lpstr>
      <vt:lpstr>კარადა, კამერა მაც.პრეისკურანტი</vt:lpstr>
      <vt:lpstr>'კარადა, კამერა მაც.პრეისკურანტი'!Print_Area</vt:lpstr>
      <vt:lpstr>'საყოფაცხ.მაცივრ. პრეისკურანტი'!Print_Area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2022-03-21T13:34:02Z</dcterms:modified>
</cp:coreProperties>
</file>