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hesyidv\Desktop\ძვეე\"/>
    </mc:Choice>
  </mc:AlternateContent>
  <bookViews>
    <workbookView xWindow="0" yWindow="0" windowWidth="28800" windowHeight="11835"/>
  </bookViews>
  <sheets>
    <sheet name="სოფ. ძველი ქანდა" sheetId="1" r:id="rId1"/>
  </sheets>
  <definedNames>
    <definedName name="_xlnm.Print_Area" localSheetId="0">'სოფ. ძველი ქანდა'!$A$1:$M$274</definedName>
    <definedName name="_xlnm.Print_Titles" localSheetId="0">'სოფ. ძველი ქანდა'!$10:$10</definedName>
  </definedNames>
  <calcPr calcId="152511"/>
</workbook>
</file>

<file path=xl/calcChain.xml><?xml version="1.0" encoding="utf-8"?>
<calcChain xmlns="http://schemas.openxmlformats.org/spreadsheetml/2006/main">
  <c r="F193" i="1" l="1"/>
  <c r="F175" i="1"/>
  <c r="F124" i="1"/>
  <c r="F106" i="1"/>
  <c r="F55" i="1"/>
  <c r="F49" i="1"/>
  <c r="F48" i="1"/>
  <c r="F25" i="1" l="1"/>
  <c r="F43" i="1"/>
  <c r="F41" i="1"/>
  <c r="F40" i="1"/>
  <c r="F214" i="1" l="1"/>
  <c r="F217" i="1" s="1"/>
  <c r="E227" i="1"/>
  <c r="E224" i="1"/>
  <c r="E223" i="1"/>
  <c r="E222" i="1"/>
  <c r="E221" i="1"/>
  <c r="E220" i="1"/>
  <c r="F226" i="1"/>
  <c r="E212" i="1"/>
  <c r="F212" i="1" s="1"/>
  <c r="F211" i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197" i="1"/>
  <c r="E196" i="1"/>
  <c r="E195" i="1"/>
  <c r="E194" i="1"/>
  <c r="E191" i="1"/>
  <c r="E190" i="1"/>
  <c r="E189" i="1"/>
  <c r="F186" i="1"/>
  <c r="F187" i="1" s="1"/>
  <c r="F117" i="1"/>
  <c r="E179" i="1"/>
  <c r="E178" i="1"/>
  <c r="E177" i="1"/>
  <c r="E176" i="1"/>
  <c r="F182" i="1"/>
  <c r="E173" i="1"/>
  <c r="E170" i="1"/>
  <c r="E169" i="1"/>
  <c r="E168" i="1"/>
  <c r="E167" i="1"/>
  <c r="E166" i="1"/>
  <c r="F165" i="1"/>
  <c r="F160" i="1"/>
  <c r="F161" i="1" s="1"/>
  <c r="E158" i="1"/>
  <c r="F158" i="1" s="1"/>
  <c r="E157" i="1"/>
  <c r="F157" i="1" s="1"/>
  <c r="E155" i="1"/>
  <c r="F155" i="1" s="1"/>
  <c r="E154" i="1"/>
  <c r="F154" i="1" s="1"/>
  <c r="E153" i="1"/>
  <c r="F153" i="1" s="1"/>
  <c r="E152" i="1"/>
  <c r="F152" i="1" s="1"/>
  <c r="E151" i="1"/>
  <c r="F151" i="1" s="1"/>
  <c r="F145" i="1"/>
  <c r="F146" i="1" s="1"/>
  <c r="E143" i="1"/>
  <c r="F143" i="1" s="1"/>
  <c r="F142" i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28" i="1"/>
  <c r="E127" i="1"/>
  <c r="E126" i="1"/>
  <c r="E125" i="1"/>
  <c r="F131" i="1"/>
  <c r="F197" i="1" l="1"/>
  <c r="F127" i="1"/>
  <c r="F199" i="1"/>
  <c r="F201" i="1" s="1"/>
  <c r="F166" i="1"/>
  <c r="F181" i="1"/>
  <c r="F148" i="1"/>
  <c r="F188" i="1"/>
  <c r="F189" i="1" s="1"/>
  <c r="F196" i="1"/>
  <c r="F223" i="1"/>
  <c r="F218" i="1"/>
  <c r="F168" i="1"/>
  <c r="F126" i="1"/>
  <c r="F144" i="1"/>
  <c r="F169" i="1"/>
  <c r="F178" i="1"/>
  <c r="F215" i="1"/>
  <c r="F221" i="1"/>
  <c r="F125" i="1"/>
  <c r="F163" i="1"/>
  <c r="F222" i="1"/>
  <c r="F224" i="1"/>
  <c r="F128" i="1"/>
  <c r="F228" i="1"/>
  <c r="F213" i="1"/>
  <c r="F200" i="1"/>
  <c r="F227" i="1"/>
  <c r="F220" i="1"/>
  <c r="F195" i="1"/>
  <c r="F194" i="1"/>
  <c r="F159" i="1"/>
  <c r="F167" i="1"/>
  <c r="F177" i="1"/>
  <c r="F164" i="1"/>
  <c r="F172" i="1"/>
  <c r="F176" i="1"/>
  <c r="F179" i="1"/>
  <c r="F170" i="1"/>
  <c r="F173" i="1"/>
  <c r="F130" i="1"/>
  <c r="F183" i="1" l="1"/>
  <c r="F191" i="1"/>
  <c r="F190" i="1"/>
  <c r="F149" i="1"/>
  <c r="F192" i="1"/>
  <c r="F174" i="1"/>
  <c r="F132" i="1"/>
  <c r="F240" i="1" l="1"/>
  <c r="E110" i="1" l="1"/>
  <c r="E109" i="1"/>
  <c r="E108" i="1"/>
  <c r="E107" i="1"/>
  <c r="F113" i="1"/>
  <c r="E104" i="1"/>
  <c r="E101" i="1"/>
  <c r="E100" i="1"/>
  <c r="E99" i="1"/>
  <c r="E98" i="1"/>
  <c r="E97" i="1"/>
  <c r="F96" i="1"/>
  <c r="F91" i="1"/>
  <c r="F92" i="1" s="1"/>
  <c r="E89" i="1"/>
  <c r="F89" i="1" s="1"/>
  <c r="E88" i="1"/>
  <c r="F88" i="1" s="1"/>
  <c r="F90" i="1" s="1"/>
  <c r="E86" i="1"/>
  <c r="F86" i="1" s="1"/>
  <c r="E85" i="1"/>
  <c r="F85" i="1" s="1"/>
  <c r="E84" i="1"/>
  <c r="F84" i="1" s="1"/>
  <c r="E83" i="1"/>
  <c r="F83" i="1" s="1"/>
  <c r="E82" i="1"/>
  <c r="F82" i="1" s="1"/>
  <c r="F76" i="1"/>
  <c r="F79" i="1" s="1"/>
  <c r="E74" i="1"/>
  <c r="F74" i="1" s="1"/>
  <c r="F73" i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59" i="1"/>
  <c r="E58" i="1"/>
  <c r="E57" i="1"/>
  <c r="E56" i="1"/>
  <c r="F61" i="1"/>
  <c r="F109" i="1" l="1"/>
  <c r="F58" i="1"/>
  <c r="F59" i="1"/>
  <c r="F97" i="1"/>
  <c r="F112" i="1"/>
  <c r="F101" i="1"/>
  <c r="F75" i="1"/>
  <c r="F103" i="1"/>
  <c r="F105" i="1" s="1"/>
  <c r="F62" i="1"/>
  <c r="F56" i="1"/>
  <c r="F98" i="1"/>
  <c r="F99" i="1"/>
  <c r="F57" i="1"/>
  <c r="F100" i="1"/>
  <c r="F108" i="1"/>
  <c r="F107" i="1"/>
  <c r="F110" i="1"/>
  <c r="F104" i="1"/>
  <c r="F94" i="1"/>
  <c r="F80" i="1"/>
  <c r="F77" i="1"/>
  <c r="F63" i="1"/>
  <c r="F114" i="1" l="1"/>
  <c r="F95" i="1"/>
  <c r="F20" i="1" l="1"/>
  <c r="F24" i="1" l="1"/>
  <c r="E50" i="1"/>
  <c r="E46" i="1"/>
  <c r="E45" i="1"/>
  <c r="F44" i="1" l="1"/>
  <c r="F50" i="1" s="1"/>
  <c r="F46" i="1" l="1"/>
  <c r="F45" i="1"/>
  <c r="F26" i="1"/>
  <c r="E29" i="1"/>
  <c r="E28" i="1"/>
  <c r="F27" i="1" l="1"/>
  <c r="F31" i="1" s="1"/>
  <c r="F29" i="1" l="1"/>
  <c r="F28" i="1"/>
  <c r="F30" i="1"/>
  <c r="E259" i="1" l="1"/>
  <c r="F259" i="1" s="1"/>
  <c r="E257" i="1"/>
  <c r="F257" i="1" s="1"/>
  <c r="E256" i="1"/>
  <c r="F256" i="1" s="1"/>
  <c r="E255" i="1"/>
  <c r="F255" i="1" s="1"/>
  <c r="E252" i="1"/>
  <c r="F252" i="1" s="1"/>
  <c r="E250" i="1"/>
  <c r="F250" i="1" s="1"/>
  <c r="E249" i="1"/>
  <c r="F249" i="1" s="1"/>
  <c r="E248" i="1"/>
  <c r="F248" i="1" s="1"/>
  <c r="F241" i="1"/>
  <c r="F237" i="1"/>
  <c r="F242" i="1"/>
  <c r="F236" i="1"/>
  <c r="F235" i="1"/>
  <c r="F234" i="1"/>
  <c r="E122" i="1"/>
  <c r="E121" i="1"/>
  <c r="E120" i="1"/>
  <c r="F260" i="1" l="1"/>
  <c r="F119" i="1"/>
  <c r="F122" i="1" s="1"/>
  <c r="F118" i="1"/>
  <c r="F243" i="1"/>
  <c r="F253" i="1"/>
  <c r="F244" i="1"/>
  <c r="F123" i="1" l="1"/>
  <c r="F121" i="1"/>
  <c r="F120" i="1"/>
  <c r="E38" i="1" l="1"/>
  <c r="E37" i="1"/>
  <c r="E23" i="1"/>
  <c r="E22" i="1"/>
  <c r="E21" i="1"/>
  <c r="F19" i="1"/>
  <c r="F13" i="1"/>
  <c r="F33" i="1" l="1"/>
  <c r="F35" i="1"/>
  <c r="F34" i="1"/>
  <c r="F23" i="1"/>
  <c r="F37" i="1"/>
  <c r="F38" i="1"/>
  <c r="F22" i="1"/>
  <c r="F21" i="1"/>
  <c r="F32" i="1" l="1"/>
</calcChain>
</file>

<file path=xl/sharedStrings.xml><?xml version="1.0" encoding="utf-8"?>
<sst xmlns="http://schemas.openxmlformats.org/spreadsheetml/2006/main" count="669" uniqueCount="170">
  <si>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</si>
  <si>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</si>
  <si>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</si>
  <si>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</si>
  <si>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</si>
  <si>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</si>
  <si>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</si>
  <si>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</si>
  <si>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</si>
  <si>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</si>
  <si>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</si>
  <si>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</si>
  <si>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</si>
  <si>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</si>
  <si>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</si>
  <si>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</si>
  <si>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</si>
  <si>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</si>
  <si>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</si>
  <si>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</si>
  <si>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</si>
  <si>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</si>
  <si>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</si>
  <si>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</si>
  <si>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</si>
  <si>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</si>
  <si>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</si>
  <si>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</si>
  <si>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</si>
  <si>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</si>
  <si>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</si>
  <si>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</si>
  <si>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</si>
  <si>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</si>
  <si>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</si>
  <si>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</si>
  <si>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</si>
  <si>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</si>
  <si>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</si>
  <si>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</si>
  <si>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</si>
  <si>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</si>
  <si>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</si>
  <si>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</si>
  <si>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</si>
  <si>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ღორღი (ტკეპმის კოეფიციენტის 
გათვალისწინებით k=1,26)</t>
  </si>
  <si>
    <t>ზედნადები ხარჯები</t>
  </si>
  <si>
    <t>%</t>
  </si>
  <si>
    <t>გეგმიური მოგება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</si>
  <si>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</si>
  <si>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</si>
  <si>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</si>
  <si>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ტრაქტორი 79კვტ.</t>
  </si>
  <si>
    <t>27-7-2</t>
  </si>
  <si>
    <t>kvleva-Ziebis krebuli gv. 557cxr-17</t>
  </si>
  <si>
    <r>
      <rPr>
        <sz val="12"/>
        <color indexed="8"/>
        <rFont val="Sylfaen"/>
        <family val="1"/>
        <charset val="204"/>
      </rP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</si>
  <si>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1-22-14</t>
  </si>
  <si>
    <t>სატკეპნი საგზაო გლუვი 18ტ.</t>
  </si>
  <si>
    <t>პროექტით</t>
  </si>
  <si>
    <t>ტნ.</t>
  </si>
  <si>
    <t>გრძ/მ</t>
  </si>
  <si>
    <t>მიერთებაზე ბეტონის საფარის მოწყობა</t>
  </si>
  <si>
    <t>1-25-2</t>
  </si>
  <si>
    <t>სამუშაოები ნაყარში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</si>
  <si>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</si>
  <si>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t>ღორღი ფრ (0-40 მმ)</t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</si>
  <si>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</si>
  <si>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</si>
  <si>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t>1-23-6</t>
  </si>
  <si>
    <t>სულ თავი 4-ის მიხედვით</t>
  </si>
  <si>
    <t>ბიტუმის ემულსია</t>
  </si>
  <si>
    <t>საგზაო ნიშნების მოწყობა</t>
  </si>
  <si>
    <t>27-46-3</t>
  </si>
  <si>
    <t xml:space="preserve">ინვენტარული საგზაო ნიშნების დაყენება ლითონის დგარებზე, 
გამაფრთხილებელი, პრიორიტეტის, ამკრძალავი, მიმთითებელი, 
საინფორმაციო ერთ საყრდენზე </t>
  </si>
  <si>
    <t>ც.</t>
  </si>
  <si>
    <t>საბურღი მანქანა</t>
  </si>
  <si>
    <t>ამწე საავტომობილო სვლაზე 3ტ.</t>
  </si>
  <si>
    <t>ლითონის დგარები L=3,5მ</t>
  </si>
  <si>
    <t>ბეტონი B-22,5</t>
  </si>
  <si>
    <t xml:space="preserve">საგზაო ნიშნები </t>
  </si>
  <si>
    <t>27-56-1</t>
  </si>
  <si>
    <t>მარკირების მანქანა</t>
  </si>
  <si>
    <t>საღებავი ა/ბეტონის</t>
  </si>
  <si>
    <t>კგ.</t>
  </si>
  <si>
    <t>გზის გვერდითი მონიშვნა უწყვეტი ხაზით ნიტროემალის საღებავით, გაუმჯობესებული ღამის ხილვადობის შუქდამბრუნებელი მინის ბურთულებით სიგანით 100მმ N1,1</t>
  </si>
  <si>
    <r>
      <t>ექსკავატორი ჩამჩის მოცულობით 0,25მ</t>
    </r>
    <r>
      <rPr>
        <vertAlign val="superscript"/>
        <sz val="12"/>
        <rFont val="Sylfaen"/>
        <family val="1"/>
        <charset val="204"/>
      </rPr>
      <t>3</t>
    </r>
  </si>
  <si>
    <t>ქვის ნამტვრევის მანაწილებელი მანქანა</t>
  </si>
  <si>
    <t>საავტომობილო გზის მონიშვნა</t>
  </si>
  <si>
    <t>გრუნტის გატანა ნაყარში 5 კმ-ზე</t>
  </si>
  <si>
    <r>
      <t>ექსკავატორი ჩამჩის მოცულობით 0,5მ</t>
    </r>
    <r>
      <rPr>
        <vertAlign val="superscript"/>
        <sz val="12"/>
        <color indexed="8"/>
        <rFont val="Sylfaen"/>
        <family val="1"/>
        <charset val="204"/>
      </rPr>
      <t>3</t>
    </r>
  </si>
  <si>
    <t>გვ. 138</t>
  </si>
  <si>
    <t>ქვიშა ხრეშის ტრანსპორტირება 30 კმ-დან k=1.6</t>
  </si>
  <si>
    <t>1-113-1</t>
  </si>
  <si>
    <t>ტერიტორიის გასუფთავება ეკალ-ბარდებისგან</t>
  </si>
  <si>
    <r>
      <t>მ</t>
    </r>
    <r>
      <rPr>
        <b/>
        <vertAlign val="superscript"/>
        <sz val="12"/>
        <rFont val="AcadNusx"/>
      </rPr>
      <t>2</t>
    </r>
  </si>
  <si>
    <t>ბულდოზერი 79კვტ (108 ც. ძ)</t>
  </si>
  <si>
    <t xml:space="preserve">ეკალ-ბარდების დატვირთვა 
ექსკავატორის საშუალებით </t>
  </si>
  <si>
    <t>ეკალ-ბარდების გატანა ნაყარში 5კმ-ზე</t>
  </si>
  <si>
    <t>22-8-1</t>
  </si>
  <si>
    <t>საჭიროების შემთხვევაში საპროექტო გზაზე წყლის მილების მოწყობა</t>
  </si>
  <si>
    <t>წყლის მილი d 32 მმ</t>
  </si>
  <si>
    <t>წყლის მილი d 20 მმ</t>
  </si>
  <si>
    <t>გვ. 20 პოზ 23</t>
  </si>
  <si>
    <t>ბიტუმის ტრანსპორტირება 30 კმ-დან</t>
  </si>
  <si>
    <t>ბეტონის  ტრანსპორტირება 30 კმ-დან k=2.4</t>
  </si>
  <si>
    <t>ღორღის ტრანსპორტირება 30 კმ-დან k=1.6</t>
  </si>
  <si>
    <t xml:space="preserve">ლითონის დგარების და საგზაო ნიშნების  ტრანსპორტირება 30 კმ-დან </t>
  </si>
  <si>
    <t>გვ. 13 პოზ. 25</t>
  </si>
  <si>
    <t>საღებავის ტრანსპორტირება 30 კმ-დან</t>
  </si>
  <si>
    <t>გზის მონიშვნა ღერძზე და გზაჯვარედინებზე წყვეტილი ხაზით ნიტროემალის საღებავით, გაუმჯობესებული ღამის ხილვადობის შუქდამბრუნებელი მინის ბურთულებით სიგანით 100მმ N1,7</t>
  </si>
  <si>
    <t>გვ.131 პოზ. 122</t>
  </si>
  <si>
    <t>გვ131. პოზ. 111</t>
  </si>
  <si>
    <t>შედგენილია 2022 წლის II კვარტლის ფასებით</t>
  </si>
  <si>
    <t>გვ.131 პოზ. 110</t>
  </si>
  <si>
    <t>გვ. 34 პოზ. 252</t>
  </si>
  <si>
    <t>გვ. 34 პოზ. 248</t>
  </si>
  <si>
    <t>გვ. 132  პოზ. 175</t>
  </si>
  <si>
    <t>გვ. 133 პოზ. 192</t>
  </si>
  <si>
    <t>გვ. 133 პოზ. 201</t>
  </si>
  <si>
    <t>გვ. 128 პოზ. 6</t>
  </si>
  <si>
    <t>გვ. 20 პოზ 25</t>
  </si>
  <si>
    <t>გვ. 42 პოზ. 539</t>
  </si>
  <si>
    <t>გვ. 37 პოზ. 353</t>
  </si>
  <si>
    <t>გვ. 131 პოზ. 111</t>
  </si>
  <si>
    <t>გვ. 132 პოზ. 175</t>
  </si>
  <si>
    <t>ქვიშა ხრეში (ტკეპნის კოეფიციენტის 
გათვალისწინებით K=1,22)</t>
  </si>
  <si>
    <t>საფუძვლის ზედა ფენის მოწყობა  ღორღით ფრაქციით 0-40მმ  სისქით 10სმ</t>
  </si>
  <si>
    <r>
      <t>m</t>
    </r>
    <r>
      <rPr>
        <b/>
        <vertAlign val="superscript"/>
        <sz val="12"/>
        <rFont val="AcadNusx"/>
      </rPr>
      <t>2</t>
    </r>
  </si>
  <si>
    <t>27-63-1</t>
  </si>
  <si>
    <r>
      <t>საფუძვლის ზედა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700 გრ.</t>
    </r>
  </si>
  <si>
    <t>ავტოგუდრონატორი 3500ლ.</t>
  </si>
  <si>
    <t>27-39-1,2  
27-40-1-2</t>
  </si>
  <si>
    <t>საფარის ქვედა ფენის მოწყობა მსხვილმარცვლოვანი ფოროვანი, ა/ბეტონის ცხელი ნარევით სისქით 6 სმ</t>
  </si>
  <si>
    <t>სატკეპნი საგზაო 10ტნ.</t>
  </si>
  <si>
    <t>ასფალტის დამგები</t>
  </si>
  <si>
    <t>ასფალტობეტონი</t>
  </si>
  <si>
    <r>
      <t>საფარის ქვედა ფენაზე თხევადი ბიტუმის  მოსხმა 
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300 გრ.</t>
    </r>
  </si>
  <si>
    <t>27-39-1,2  
27-40-2 4</t>
  </si>
  <si>
    <t>საფარის ზედა ფენის მოწყობა წვრილმარცვლოვანი მკვრივი, ა/ბეტონის ცხელი ნარევით სისქით 4 სმ</t>
  </si>
  <si>
    <t>მისაყრელი გერდულების მოწყობა ქვიშა ხრეშით  (ტკეპნის კოეფიციენტის გათვალისწინებით K=1,22)</t>
  </si>
  <si>
    <t>jami:</t>
  </si>
  <si>
    <t>ა/ბეტონის საფარის მოწყობა</t>
  </si>
  <si>
    <t>ასფალტის ტრანსპორტირება 30კმ-დან</t>
  </si>
  <si>
    <t>ასფალტის ტრანსპორტირება 30 კმ-დან</t>
  </si>
  <si>
    <t>გვ. 131 პოზ. 122</t>
  </si>
  <si>
    <t>გვ. 133 პოზ. 190</t>
  </si>
  <si>
    <t>გვ. 133 პოზ. 191</t>
  </si>
  <si>
    <t>გვ. 133 პოზ. 202</t>
  </si>
  <si>
    <t>გვ. 133 პოზ. 204</t>
  </si>
  <si>
    <t>გვ. 129 პოზ. 35</t>
  </si>
  <si>
    <t>გვ. 132 პოზ. 173</t>
  </si>
  <si>
    <t>გვ. 42 პოზ. 521</t>
  </si>
  <si>
    <t>გვ. 132 პოზ. 156</t>
  </si>
  <si>
    <t>გვ. 125 პოზ. 14</t>
  </si>
  <si>
    <t>გვ. 133 პოზ. 200</t>
  </si>
  <si>
    <t>გვ. 44 პოზ. 56</t>
  </si>
  <si>
    <t>თავი 2 ოსამზადებელი სამუშაოები</t>
  </si>
  <si>
    <t>მიწის სამუშაოები</t>
  </si>
  <si>
    <t>მცხეთის მუნიციპალიტეტი</t>
  </si>
  <si>
    <t>თავი 3, საგზაო სამოსი</t>
  </si>
  <si>
    <t>საფუძვლის შემასწორებელი ფენის მოწყობა  ქვიშა ხრეშოვანი ნარევით საშ. სისქით  12სმ (ტკეპნის კოეფიციენტის გათვალისწინებით K-1,22)</t>
  </si>
  <si>
    <t>საგზაო სამოსის მოწყობა ეზოში შესასვლელბში</t>
  </si>
  <si>
    <t>თავი 4. გზის კუთვნილება და კეთილმოწყობა</t>
  </si>
  <si>
    <t>23-23-1</t>
  </si>
  <si>
    <t>არსებული საკომუნიკაციო ჭების მოყვანა ა/ბეტონის საფარის ნიშნულზე</t>
  </si>
  <si>
    <t>ც</t>
  </si>
  <si>
    <t>ბეტონის მარკა B-22,5</t>
  </si>
  <si>
    <t>სულ თავი 1-4-ის მიხედვით</t>
  </si>
  <si>
    <t xml:space="preserve">მცხეთის მუნიციპალიტეტის სოფ. ძველ ქანდაში შიდა საუბნო გზის რეაბილიტაციის სამუშაოების 
საპროექტო-სახარჯთაღრიცხვო დოკუმენტაცია
II მონაკვეთი
</t>
  </si>
  <si>
    <t>გაუთვალისწინებელი ხარჯები, ფიქსირებული თანხა 3374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</si>
</sst>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#,##0.0000_ ;[Red]\-#,##0.0000\ "/>
    <numFmt numFmtId="170" formatCode="0.0000"/>
    <numFmt numFmtId="171" formatCode="#,##0.000"/>
  </numFmts>
  <fonts count="39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sz val="12"/>
      <name val="AcadNusx"/>
    </font>
    <font>
      <b/>
      <sz val="12"/>
      <name val="Sylfaen"/>
      <family val="1"/>
    </font>
    <font>
      <b/>
      <sz val="16"/>
      <color indexed="8"/>
      <name val="AcadNusx"/>
    </font>
    <font>
      <b/>
      <sz val="11"/>
      <color indexed="8"/>
      <name val="AcadNusx"/>
    </font>
    <font>
      <vertAlign val="superscript"/>
      <sz val="12"/>
      <color indexed="8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b/>
      <sz val="11"/>
      <color theme="1"/>
      <name val="Sylfaen"/>
      <family val="1"/>
      <charset val="204"/>
    </font>
    <font>
      <sz val="11"/>
      <name val="Arial"/>
      <family val="2"/>
    </font>
    <font>
      <b/>
      <vertAlign val="superscript"/>
      <sz val="12"/>
      <name val="AcadNusx"/>
    </font>
    <font>
      <b/>
      <sz val="12"/>
      <color theme="1"/>
      <name val="Arial"/>
      <family val="2"/>
    </font>
    <font>
      <sz val="12"/>
      <name val="Sylfaen"/>
      <family val="1"/>
    </font>
    <font>
      <b/>
      <vertAlign val="superscript"/>
      <sz val="12"/>
      <color indexed="8"/>
      <name val="Arial"/>
      <family val="2"/>
      <charset val="204"/>
    </font>
    <font>
      <b/>
      <sz val="14"/>
      <color indexed="8"/>
      <name val="AcadNusx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0" fillId="0" borderId="6"/>
    <xf numFmtId="0" fontId="12" fillId="0" borderId="6"/>
    <xf numFmtId="0" fontId="18" fillId="0" borderId="6"/>
  </cellStyleXfs>
  <cellXfs count="227">
    <xf numFmtId="0" fontId="0" fillId="0" borderId="0" xfId="0" applyFont="1" applyAlignment="1"/>
    <xf numFmtId="164" fontId="2" fillId="0" borderId="18" xfId="0" applyNumberFormat="1" applyFont="1" applyFill="1" applyBorder="1" applyAlignment="1">
      <alignment horizontal="right" vertical="center"/>
    </xf>
    <xf numFmtId="168" fontId="12" fillId="0" borderId="16" xfId="2" applyNumberFormat="1" applyFill="1" applyBorder="1" applyAlignment="1">
      <alignment horizontal="right" vertical="center"/>
    </xf>
    <xf numFmtId="40" fontId="12" fillId="0" borderId="16" xfId="2" applyNumberForma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12" fillId="0" borderId="16" xfId="2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horizontal="right" vertical="center"/>
    </xf>
    <xf numFmtId="164" fontId="1" fillId="0" borderId="19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13" fillId="0" borderId="16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 wrapText="1"/>
    </xf>
    <xf numFmtId="0" fontId="12" fillId="0" borderId="16" xfId="2" applyFill="1" applyBorder="1" applyAlignment="1">
      <alignment horizontal="left" vertical="center" wrapText="1"/>
    </xf>
    <xf numFmtId="0" fontId="24" fillId="0" borderId="16" xfId="2" applyFont="1" applyFill="1" applyBorder="1" applyAlignment="1">
      <alignment horizontal="center" vertical="center" wrapText="1"/>
    </xf>
    <xf numFmtId="0" fontId="12" fillId="0" borderId="16" xfId="2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167" fontId="12" fillId="0" borderId="16" xfId="2" applyNumberForma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2" fillId="0" borderId="16" xfId="2" applyFill="1" applyBorder="1" applyAlignment="1">
      <alignment vertical="center" wrapText="1"/>
    </xf>
    <xf numFmtId="0" fontId="12" fillId="0" borderId="16" xfId="2" applyFill="1" applyBorder="1"/>
    <xf numFmtId="0" fontId="12" fillId="0" borderId="16" xfId="2" applyFill="1" applyBorder="1" applyAlignment="1">
      <alignment wrapText="1"/>
    </xf>
    <xf numFmtId="0" fontId="12" fillId="0" borderId="16" xfId="2" applyFill="1" applyBorder="1" applyAlignment="1">
      <alignment vertical="center"/>
    </xf>
    <xf numFmtId="40" fontId="20" fillId="0" borderId="16" xfId="2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vertical="center"/>
    </xf>
    <xf numFmtId="0" fontId="20" fillId="0" borderId="22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left" vertical="center" wrapText="1"/>
    </xf>
    <xf numFmtId="168" fontId="20" fillId="0" borderId="16" xfId="2" applyNumberFormat="1" applyFont="1" applyFill="1" applyBorder="1" applyAlignment="1">
      <alignment horizontal="right" vertical="center"/>
    </xf>
    <xf numFmtId="0" fontId="20" fillId="0" borderId="16" xfId="2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6" xfId="1" applyFont="1" applyFill="1" applyBorder="1" applyAlignment="1">
      <alignment horizontal="center" vertical="top"/>
    </xf>
    <xf numFmtId="0" fontId="0" fillId="0" borderId="2" xfId="0" applyFont="1" applyFill="1" applyBorder="1" applyAlignment="1"/>
    <xf numFmtId="49" fontId="2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top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/>
    <xf numFmtId="49" fontId="0" fillId="0" borderId="12" xfId="0" applyNumberFormat="1" applyFont="1" applyFill="1" applyBorder="1" applyAlignment="1">
      <alignment vertical="top" wrapText="1"/>
    </xf>
    <xf numFmtId="165" fontId="5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/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40" fontId="12" fillId="0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3" applyFont="1" applyFill="1" applyBorder="1" applyAlignment="1">
      <alignment horizontal="center" vertical="center"/>
    </xf>
    <xf numFmtId="0" fontId="12" fillId="0" borderId="16" xfId="3" applyFont="1" applyFill="1" applyBorder="1" applyAlignment="1">
      <alignment horizontal="center" vertical="center"/>
    </xf>
    <xf numFmtId="40" fontId="12" fillId="0" borderId="16" xfId="3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/>
    <xf numFmtId="0" fontId="4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/>
    <xf numFmtId="0" fontId="9" fillId="0" borderId="13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center"/>
    </xf>
    <xf numFmtId="0" fontId="13" fillId="0" borderId="16" xfId="2" applyFont="1" applyFill="1" applyBorder="1" applyAlignment="1">
      <alignment horizontal="center" vertical="center" wrapText="1"/>
    </xf>
    <xf numFmtId="168" fontId="13" fillId="0" borderId="16" xfId="2" applyNumberFormat="1" applyFont="1" applyFill="1" applyBorder="1" applyAlignment="1">
      <alignment horizontal="right" vertical="center"/>
    </xf>
    <xf numFmtId="0" fontId="19" fillId="0" borderId="6" xfId="1" applyFont="1" applyFill="1"/>
    <xf numFmtId="0" fontId="17" fillId="0" borderId="16" xfId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169" fontId="12" fillId="0" borderId="16" xfId="2" applyNumberForma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2" fillId="0" borderId="6" xfId="2" applyFill="1" applyAlignment="1">
      <alignment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left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168" fontId="12" fillId="0" borderId="16" xfId="2" applyNumberFormat="1" applyFill="1" applyBorder="1" applyAlignment="1">
      <alignment horizontal="center" vertical="center"/>
    </xf>
    <xf numFmtId="0" fontId="20" fillId="0" borderId="16" xfId="2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49" fontId="20" fillId="0" borderId="16" xfId="0" applyNumberFormat="1" applyFont="1" applyFill="1" applyBorder="1" applyAlignment="1">
      <alignment horizontal="center" vertical="center" wrapText="1"/>
    </xf>
    <xf numFmtId="0" fontId="30" fillId="0" borderId="16" xfId="2" applyFont="1" applyFill="1" applyBorder="1" applyAlignment="1">
      <alignment horizontal="center" vertical="center"/>
    </xf>
    <xf numFmtId="0" fontId="12" fillId="0" borderId="22" xfId="2" applyFill="1" applyBorder="1"/>
    <xf numFmtId="0" fontId="29" fillId="0" borderId="16" xfId="2" applyFont="1" applyFill="1" applyBorder="1" applyAlignment="1">
      <alignment horizontal="center" vertical="center"/>
    </xf>
    <xf numFmtId="169" fontId="30" fillId="0" borderId="16" xfId="2" applyNumberFormat="1" applyFont="1" applyFill="1" applyBorder="1" applyAlignment="1">
      <alignment horizontal="center" vertical="center"/>
    </xf>
    <xf numFmtId="168" fontId="30" fillId="0" borderId="16" xfId="2" applyNumberFormat="1" applyFont="1" applyFill="1" applyBorder="1" applyAlignment="1">
      <alignment vertical="center"/>
    </xf>
    <xf numFmtId="0" fontId="32" fillId="0" borderId="16" xfId="2" applyFont="1" applyFill="1" applyBorder="1" applyAlignment="1">
      <alignment horizontal="center" vertical="center"/>
    </xf>
    <xf numFmtId="0" fontId="30" fillId="0" borderId="16" xfId="2" applyFont="1" applyFill="1" applyBorder="1"/>
    <xf numFmtId="0" fontId="30" fillId="0" borderId="16" xfId="2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168" fontId="13" fillId="0" borderId="16" xfId="2" applyNumberFormat="1" applyFont="1" applyFill="1" applyBorder="1" applyAlignment="1">
      <alignment horizontal="center" vertical="center"/>
    </xf>
    <xf numFmtId="167" fontId="33" fillId="0" borderId="16" xfId="0" applyNumberFormat="1" applyFont="1" applyFill="1" applyBorder="1" applyAlignment="1">
      <alignment horizontal="center" vertical="center" wrapText="1"/>
    </xf>
    <xf numFmtId="0" fontId="13" fillId="0" borderId="16" xfId="2" applyFont="1" applyFill="1" applyBorder="1" applyAlignment="1">
      <alignment vertical="center" wrapText="1"/>
    </xf>
    <xf numFmtId="0" fontId="30" fillId="0" borderId="16" xfId="2" applyFont="1" applyFill="1" applyBorder="1" applyAlignment="1">
      <alignment vertical="center" wrapText="1"/>
    </xf>
    <xf numFmtId="0" fontId="31" fillId="0" borderId="16" xfId="1" applyFont="1" applyFill="1" applyBorder="1" applyAlignment="1">
      <alignment horizontal="center" vertical="top"/>
    </xf>
    <xf numFmtId="0" fontId="28" fillId="0" borderId="16" xfId="2" applyFont="1" applyFill="1" applyBorder="1" applyAlignment="1">
      <alignment horizontal="center" vertical="center" wrapText="1"/>
    </xf>
    <xf numFmtId="0" fontId="35" fillId="0" borderId="16" xfId="1" applyFont="1" applyFill="1" applyBorder="1" applyAlignment="1">
      <alignment horizontal="center" vertical="center"/>
    </xf>
    <xf numFmtId="168" fontId="35" fillId="0" borderId="16" xfId="1" applyNumberFormat="1" applyFont="1" applyFill="1" applyBorder="1" applyAlignment="1">
      <alignment horizontal="right" vertical="center"/>
    </xf>
    <xf numFmtId="168" fontId="35" fillId="0" borderId="16" xfId="0" applyNumberFormat="1" applyFont="1" applyFill="1" applyBorder="1" applyAlignment="1">
      <alignment horizontal="right" vertical="center" wrapText="1"/>
    </xf>
    <xf numFmtId="169" fontId="29" fillId="0" borderId="16" xfId="2" applyNumberFormat="1" applyFont="1" applyFill="1" applyBorder="1" applyAlignment="1">
      <alignment horizontal="center" vertical="center"/>
    </xf>
    <xf numFmtId="168" fontId="29" fillId="0" borderId="16" xfId="2" applyNumberFormat="1" applyFont="1" applyFill="1" applyBorder="1" applyAlignment="1">
      <alignment horizontal="right" vertical="center"/>
    </xf>
    <xf numFmtId="168" fontId="30" fillId="0" borderId="16" xfId="2" applyNumberFormat="1" applyFont="1" applyFill="1" applyBorder="1" applyAlignment="1">
      <alignment horizontal="right" vertical="center"/>
    </xf>
    <xf numFmtId="0" fontId="30" fillId="0" borderId="16" xfId="2" applyFont="1" applyFill="1" applyBorder="1" applyAlignment="1">
      <alignment wrapText="1"/>
    </xf>
    <xf numFmtId="0" fontId="31" fillId="0" borderId="16" xfId="0" applyFont="1" applyFill="1" applyBorder="1" applyAlignment="1">
      <alignment vertical="center" wrapText="1"/>
    </xf>
    <xf numFmtId="0" fontId="30" fillId="0" borderId="6" xfId="2" applyFont="1" applyFill="1" applyAlignment="1">
      <alignment vertical="center"/>
    </xf>
    <xf numFmtId="168" fontId="11" fillId="0" borderId="16" xfId="0" applyNumberFormat="1" applyFont="1" applyFill="1" applyBorder="1" applyAlignment="1">
      <alignment horizontal="right" vertical="center" wrapText="1"/>
    </xf>
    <xf numFmtId="168" fontId="11" fillId="0" borderId="27" xfId="0" applyNumberFormat="1" applyFont="1" applyFill="1" applyBorder="1" applyAlignment="1">
      <alignment horizontal="right" vertical="center" wrapText="1"/>
    </xf>
    <xf numFmtId="169" fontId="20" fillId="0" borderId="16" xfId="2" applyNumberFormat="1" applyFont="1" applyFill="1" applyBorder="1" applyAlignment="1">
      <alignment horizontal="center" vertical="center"/>
    </xf>
    <xf numFmtId="0" fontId="12" fillId="0" borderId="16" xfId="2" applyFill="1" applyBorder="1" applyAlignment="1">
      <alignment horizontal="center"/>
    </xf>
    <xf numFmtId="169" fontId="13" fillId="0" borderId="16" xfId="2" applyNumberFormat="1" applyFont="1" applyFill="1" applyBorder="1" applyAlignment="1">
      <alignment horizontal="center" vertical="center"/>
    </xf>
    <xf numFmtId="167" fontId="20" fillId="0" borderId="16" xfId="2" applyNumberFormat="1" applyFont="1" applyFill="1" applyBorder="1" applyAlignment="1">
      <alignment horizontal="center" vertical="center"/>
    </xf>
    <xf numFmtId="166" fontId="25" fillId="0" borderId="18" xfId="0" applyNumberFormat="1" applyFont="1" applyFill="1" applyBorder="1" applyAlignment="1">
      <alignment horizontal="right"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29" fillId="0" borderId="16" xfId="2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170" fontId="12" fillId="0" borderId="16" xfId="2" applyNumberForma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36" fillId="0" borderId="16" xfId="2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 wrapText="1"/>
    </xf>
    <xf numFmtId="171" fontId="8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center" wrapText="1"/>
    </xf>
    <xf numFmtId="168" fontId="36" fillId="0" borderId="16" xfId="2" applyNumberFormat="1" applyFont="1" applyFill="1" applyBorder="1" applyAlignment="1">
      <alignment horizontal="right" vertical="center"/>
    </xf>
    <xf numFmtId="0" fontId="12" fillId="0" borderId="22" xfId="2" applyFill="1" applyBorder="1" applyAlignment="1">
      <alignment horizontal="center" vertical="center"/>
    </xf>
    <xf numFmtId="0" fontId="12" fillId="0" borderId="22" xfId="2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6" xfId="2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2" fillId="0" borderId="6" xfId="2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6" xfId="2" applyFont="1" applyFill="1" applyAlignment="1">
      <alignment horizontal="center" vertical="center"/>
    </xf>
    <xf numFmtId="0" fontId="13" fillId="0" borderId="6" xfId="2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/>
    <cellStyle name="silfain" xfId="2"/>
    <cellStyle name="Обычный_Лист1" xfId="3"/>
  </cellStyles>
  <dxfs count="7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ka-GE"/>
            <a:t> </a:t>
          </a:r>
          <a:endParaRPr lang="en-US"/>
        </a:p>
      </xdr:txBody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262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xmlns="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xmlns="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xmlns="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xmlns="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xmlns="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xmlns="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xmlns="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xmlns="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xmlns="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xmlns="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xmlns="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xmlns="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xmlns="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xmlns="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xmlns="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xmlns="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xmlns="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xmlns="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xmlns="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xmlns="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xmlns="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xmlns="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xmlns="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xmlns="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xmlns="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xmlns="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xmlns="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xmlns="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xmlns="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xmlns="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xmlns="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xmlns="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xmlns="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xmlns="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xmlns="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xmlns="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xmlns="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xmlns="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xmlns="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xmlns="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xmlns="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xmlns="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xmlns="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xmlns="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xmlns="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xmlns="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xmlns="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xmlns="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xmlns="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xmlns="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xmlns="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xmlns="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xmlns="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xmlns="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xmlns="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xmlns="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xmlns="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xmlns="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xmlns="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xmlns="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xmlns="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xmlns="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xmlns="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xmlns="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xmlns="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xmlns="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xmlns="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xmlns="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xmlns="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xmlns="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xmlns="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xmlns="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xmlns="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xmlns="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xmlns="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xmlns="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xmlns="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xmlns="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xmlns="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xmlns="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xmlns="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xmlns="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xmlns="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xmlns="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xmlns="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xmlns="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xmlns="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xmlns="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xmlns="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xmlns="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xmlns="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xmlns="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xmlns="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xmlns="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xmlns="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xmlns="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xmlns="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xmlns="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xmlns="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xmlns="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xmlns="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xmlns="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xmlns="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xmlns="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xmlns="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xmlns="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xmlns="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xmlns="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xmlns="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xmlns="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xmlns="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xmlns="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xmlns="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xmlns="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xmlns="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xmlns="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xmlns="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xmlns="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xmlns="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xmlns="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xmlns="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xmlns="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xmlns="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xmlns="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xmlns="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xmlns="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xmlns="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xmlns="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xmlns="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xmlns="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xmlns="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xmlns="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xmlns="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xmlns="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xmlns="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xmlns="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xmlns="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xmlns="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xmlns="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xmlns="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xmlns="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xmlns="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xmlns="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xmlns="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xmlns="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xmlns="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xmlns="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xmlns="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xmlns="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xmlns="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xmlns="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xmlns="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xmlns="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xmlns="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xmlns="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xmlns="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xmlns="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xmlns="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xmlns="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xmlns="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xmlns="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xmlns="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xmlns="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xmlns="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xmlns="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xmlns="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xmlns="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xmlns="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xmlns="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xmlns="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xmlns="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xmlns="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xmlns="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xmlns="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xmlns="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xmlns="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xmlns="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xmlns="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xmlns="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xmlns="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xmlns="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xmlns="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xmlns="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xmlns="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xmlns="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xmlns="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xmlns="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xmlns="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xmlns="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xmlns="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xmlns="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xmlns="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xmlns="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xmlns="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xmlns="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xmlns="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xmlns="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xmlns="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xmlns="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xmlns="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xmlns="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xmlns="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xmlns="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xmlns="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xmlns="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xmlns="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xmlns="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xmlns="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xmlns="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xmlns="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xmlns="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xmlns="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xmlns="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xmlns="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xmlns="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xmlns="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xmlns="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xmlns="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xmlns="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xmlns="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xmlns="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xmlns="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xmlns="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xmlns="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xmlns="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xmlns="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xmlns="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xmlns="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xmlns="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xmlns="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xmlns="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xmlns="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xmlns="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xmlns="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xmlns="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xmlns="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xmlns="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xmlns="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xmlns="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xmlns="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xmlns="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xmlns="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xmlns="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xmlns="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xmlns="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xmlns="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xmlns="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xmlns="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xmlns="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xmlns="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xmlns="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xmlns="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xmlns="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xmlns="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xmlns="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xmlns="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xmlns="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xmlns="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xmlns="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xmlns="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xmlns="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xmlns="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xmlns="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xmlns="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xmlns="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xmlns="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xmlns="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xmlns="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xmlns="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xmlns="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xmlns="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xmlns="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xmlns="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xmlns="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xmlns="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xmlns="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xmlns="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xmlns="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xmlns="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xmlns="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xmlns="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xmlns="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xmlns="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xmlns="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xmlns="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xmlns="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xmlns="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xmlns="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xmlns="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xmlns="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xmlns="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xmlns="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xmlns="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xmlns="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xmlns="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xmlns="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xmlns="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xmlns="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xmlns="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xmlns="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xmlns="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xmlns="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xmlns="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xmlns="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xmlns="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xmlns="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xmlns="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xmlns="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xmlns="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xmlns="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xmlns="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xmlns="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xmlns="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xmlns="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xmlns="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xmlns="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xmlns="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xmlns="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xmlns="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xmlns="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xmlns="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xmlns="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xmlns="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xmlns="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xmlns="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xmlns="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xmlns="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xmlns="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xmlns="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xmlns="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xmlns="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xmlns="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xmlns="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xmlns="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xmlns="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xmlns="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xmlns="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xmlns="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xmlns="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xmlns="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xmlns="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xmlns="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xmlns="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xmlns="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xmlns="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xmlns="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xmlns="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xmlns="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xmlns="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xmlns="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xmlns="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xmlns="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xmlns="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xmlns="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xmlns="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xmlns="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xmlns="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xmlns="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xmlns="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xmlns="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xmlns="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xmlns="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xmlns="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xmlns="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xmlns="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xmlns="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xmlns="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xmlns="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xmlns="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xmlns="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xmlns="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xmlns="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xmlns="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xmlns="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xmlns="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xmlns="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xmlns="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xmlns="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52</xdr:row>
      <xdr:rowOff>0</xdr:rowOff>
    </xdr:from>
    <xdr:to>
      <xdr:col>4</xdr:col>
      <xdr:colOff>1</xdr:colOff>
      <xdr:row>52</xdr:row>
      <xdr:rowOff>28575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53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1476375</xdr:colOff>
      <xdr:row>230</xdr:row>
      <xdr:rowOff>28575</xdr:rowOff>
    </xdr:to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261</xdr:row>
      <xdr:rowOff>0</xdr:rowOff>
    </xdr:from>
    <xdr:to>
      <xdr:col>2</xdr:col>
      <xdr:colOff>1476375</xdr:colOff>
      <xdr:row>261</xdr:row>
      <xdr:rowOff>28575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xmlns="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xmlns="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xmlns="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xmlns="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xmlns="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xmlns="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xmlns="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xmlns="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xmlns="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xmlns="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xmlns="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xmlns="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xmlns="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xmlns="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xmlns="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xmlns="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xmlns="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xmlns="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xmlns="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xmlns="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xmlns="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xmlns="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xmlns="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xmlns="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xmlns="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xmlns="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xmlns="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xmlns="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xmlns="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xmlns="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xmlns="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xmlns="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xmlns="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xmlns="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xmlns="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xmlns="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xmlns="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xmlns="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xmlns="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xmlns="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xmlns="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xmlns="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xmlns="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xmlns="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xmlns="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xmlns="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xmlns="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xmlns="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xmlns="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xmlns="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xmlns="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xmlns="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xmlns="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xmlns="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xmlns="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xmlns="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xmlns="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xmlns="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xmlns="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xmlns="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xmlns="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xmlns="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xmlns="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xmlns="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xmlns="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xmlns="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xmlns="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xmlns="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xmlns="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xmlns="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xmlns="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xmlns="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xmlns="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xmlns="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xmlns="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xmlns="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xmlns="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xmlns="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xmlns="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xmlns="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xmlns="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xmlns="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xmlns="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xmlns="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xmlns="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xmlns="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xmlns="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xmlns="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xmlns="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xmlns="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xmlns="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xmlns="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xmlns="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xmlns="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xmlns="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xmlns="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xmlns="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xmlns="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xmlns="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xmlns="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xmlns="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xmlns="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xmlns="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xmlns="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xmlns="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xmlns="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xmlns="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xmlns="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xmlns="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xmlns="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xmlns="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xmlns="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xmlns="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xmlns="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xmlns="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xmlns="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xmlns="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xmlns="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xmlns="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xmlns="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xmlns="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xmlns="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xmlns="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xmlns="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xmlns="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xmlns="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xmlns="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xmlns="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xmlns="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xmlns="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xmlns="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xmlns="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xmlns="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xmlns="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xmlns="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xmlns="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xmlns="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xmlns="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xmlns="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xmlns="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xmlns="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xmlns="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xmlns="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xmlns="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xmlns="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xmlns="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xmlns="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xmlns="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xmlns="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xmlns="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xmlns="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xmlns="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xmlns="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xmlns="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xmlns="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xmlns="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xmlns="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xmlns="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xmlns="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xmlns="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xmlns="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xmlns="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xmlns="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xmlns="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xmlns="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xmlns="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xmlns="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xmlns="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xmlns="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xmlns="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xmlns="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xmlns="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xmlns="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xmlns="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xmlns="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xmlns="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xmlns="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xmlns="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xmlns="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xmlns="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xmlns="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xmlns="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xmlns="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xmlns="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xmlns="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xmlns="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xmlns="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xmlns="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xmlns="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xmlns="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xmlns="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xmlns="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xmlns="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xmlns="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xmlns="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xmlns="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xmlns="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xmlns="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xmlns="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xmlns="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xmlns="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xmlns="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xmlns="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xmlns="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xmlns="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xmlns="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xmlns="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xmlns="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xmlns="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xmlns="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xmlns="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xmlns="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xmlns="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xmlns="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xmlns="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xmlns="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xmlns="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xmlns="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xmlns="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xmlns="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xmlns="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xmlns="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xmlns="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xmlns="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xmlns="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xmlns="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xmlns="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xmlns="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xmlns="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xmlns="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xmlns="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xmlns="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xmlns="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xmlns="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xmlns="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xmlns="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xmlns="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xmlns="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xmlns="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xmlns="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xmlns="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xmlns="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xmlns="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xmlns="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xmlns="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xmlns="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xmlns="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xmlns="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xmlns="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xmlns="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xmlns="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xmlns="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xmlns="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xmlns="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xmlns="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xmlns="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xmlns="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xmlns="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xmlns="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xmlns="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xmlns="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xmlns="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xmlns="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xmlns="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xmlns="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xmlns="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xmlns="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xmlns="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xmlns="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xmlns="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xmlns="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xmlns="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xmlns="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xmlns="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xmlns="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xmlns="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xmlns="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xmlns="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xmlns="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xmlns="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xmlns="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xmlns="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xmlns="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xmlns="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xmlns="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xmlns="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xmlns="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xmlns="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xmlns="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xmlns="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xmlns="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xmlns="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xmlns="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xmlns="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xmlns="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xmlns="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xmlns="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xmlns="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xmlns="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xmlns="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xmlns="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xmlns="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xmlns="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xmlns="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xmlns="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xmlns="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xmlns="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xmlns="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xmlns="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xmlns="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xmlns="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xmlns="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xmlns="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xmlns="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xmlns="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xmlns="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xmlns="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xmlns="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xmlns="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xmlns="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xmlns="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xmlns="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xmlns="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xmlns="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xmlns="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xmlns="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xmlns="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xmlns="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xmlns="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xmlns="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xmlns="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xmlns="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xmlns="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xmlns="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xmlns="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xmlns="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xmlns="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xmlns="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xmlns="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xmlns="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xmlns="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xmlns="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xmlns="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xmlns="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xmlns="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xmlns="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xmlns="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xmlns="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xmlns="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xmlns="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xmlns="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xmlns="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xmlns="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xmlns="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xmlns="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xmlns="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xmlns="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xmlns="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xmlns="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xmlns="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xmlns="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xmlns="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xmlns="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xmlns="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xmlns="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xmlns="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xmlns="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xmlns="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xmlns="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xmlns="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xmlns="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xmlns="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xmlns="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xmlns="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xmlns="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xmlns="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xmlns="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xmlns="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xmlns="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xmlns="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xmlns="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xmlns="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xmlns="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xmlns="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xmlns="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xmlns="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xmlns="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xmlns="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xmlns="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xmlns="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xmlns="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xmlns="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xmlns="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xmlns="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xmlns="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xmlns="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xmlns="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xmlns="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xmlns="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xmlns="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xmlns="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xmlns="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xmlns="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xmlns="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xmlns="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xmlns="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xmlns="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xmlns="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xmlns="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xmlns="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xmlns="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xmlns="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xmlns="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xmlns="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xmlns="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xmlns="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xmlns="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xmlns="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xmlns="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xmlns="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xmlns="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xmlns="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xmlns="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xmlns="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xmlns="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xmlns="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xmlns="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xmlns="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xmlns="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xmlns="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xmlns="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xmlns="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xmlns="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xmlns="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xmlns="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xmlns="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xmlns="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xmlns="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xmlns="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xmlns="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xmlns="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xmlns="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xmlns="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xmlns="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xmlns="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xmlns="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xmlns="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xmlns="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xmlns="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xmlns="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xmlns="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xmlns="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xmlns="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xmlns="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xmlns="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xmlns="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xmlns="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xmlns="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xmlns="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xmlns="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xmlns="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xmlns="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xmlns="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xmlns="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xmlns="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xmlns="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xmlns="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xmlns="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xmlns="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xmlns="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xmlns="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xmlns="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xmlns="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xmlns="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xmlns="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xmlns="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xmlns="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xmlns="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xmlns="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xmlns="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xmlns="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xmlns="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xmlns="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xmlns="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xmlns="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xmlns="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xmlns="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xmlns="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xmlns="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xmlns="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xmlns="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xmlns="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xmlns="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xmlns="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xmlns="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xmlns="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xmlns="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xmlns="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xmlns="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xmlns="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xmlns="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xmlns="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xmlns="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xmlns="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xmlns="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xmlns="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xmlns="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xmlns="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xmlns="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xmlns="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xmlns="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xmlns="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xmlns="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xmlns="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xmlns="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xmlns="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xmlns="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xmlns="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xmlns="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xmlns="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xmlns="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xmlns="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xmlns="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xmlns="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xmlns="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xmlns="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xmlns="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xmlns="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xmlns="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xmlns="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xmlns="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xmlns="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xmlns="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xmlns="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xmlns="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xmlns="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xmlns="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xmlns="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xmlns="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xmlns="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xmlns="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xmlns="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xmlns="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xmlns="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xmlns="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xmlns="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xmlns="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xmlns="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xmlns="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xmlns="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xmlns="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xmlns="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xmlns="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xmlns="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xmlns="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xmlns="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xmlns="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xmlns="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xmlns="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xmlns="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xmlns="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xmlns="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xmlns="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xmlns="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xmlns="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xmlns="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xmlns="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xmlns="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xmlns="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xmlns="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xmlns="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xmlns="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xmlns="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xmlns="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xmlns="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xmlns="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xmlns="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xmlns="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xmlns="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xmlns="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xmlns="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xmlns="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xmlns="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xmlns="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xmlns="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xmlns="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xmlns="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xmlns="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xmlns="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xmlns="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xmlns="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xmlns="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xmlns="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xmlns="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xmlns="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xmlns="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xmlns="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xmlns="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xmlns="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xmlns="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xmlns="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xmlns="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xmlns="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xmlns="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xmlns="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xmlns="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xmlns="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xmlns="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xmlns="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xmlns="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xmlns="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xmlns="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xmlns="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xmlns="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xmlns="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xmlns="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xmlns="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xmlns="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xmlns="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xmlns="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xmlns="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xmlns="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xmlns="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xmlns="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xmlns="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xmlns="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xmlns="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xmlns="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xmlns="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xmlns="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xmlns="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xmlns="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xmlns="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xmlns="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xmlns="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xmlns="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xmlns="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xmlns="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xmlns="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xmlns="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xmlns="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xmlns="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xmlns="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xmlns="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xmlns="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xmlns="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xmlns="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xmlns="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xmlns="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xmlns="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xmlns="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xmlns="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xmlns="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xmlns="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xmlns="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xmlns="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xmlns="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xmlns="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xmlns="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xmlns="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xmlns="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xmlns="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xmlns="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xmlns="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xmlns="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xmlns="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xmlns="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xmlns="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xmlns="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xmlns="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xmlns="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xmlns="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xmlns="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xmlns="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xmlns="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xmlns="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xmlns="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xmlns="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xmlns="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xmlns="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xmlns="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xmlns="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xmlns="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xmlns="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xmlns="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xmlns="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xmlns="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xmlns="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xmlns="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xmlns="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xmlns="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xmlns="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xmlns="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xmlns="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xmlns="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xmlns="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xmlns="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xmlns="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xmlns="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xmlns="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xmlns="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xmlns="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xmlns="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xmlns="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xmlns="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xmlns="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xmlns="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xmlns="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xmlns="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xmlns="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xmlns="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xmlns="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xmlns="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xmlns="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xmlns="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xmlns="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xmlns="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xmlns="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xmlns="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xmlns="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xmlns="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xmlns="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xmlns="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xmlns="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xmlns="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xmlns="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xmlns="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xmlns="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xmlns="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xmlns="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xmlns="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xmlns="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xmlns="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xmlns="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xmlns="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xmlns="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xmlns="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xmlns="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xmlns="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xmlns="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xmlns="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xmlns="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xmlns="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xmlns="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xmlns="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xmlns="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xmlns="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xmlns="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xmlns="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xmlns="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xmlns="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xmlns="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xmlns="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xmlns="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xmlns="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xmlns="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xmlns="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xmlns="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xmlns="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xmlns="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xmlns="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xmlns="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xmlns="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xmlns="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xmlns="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xmlns="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xmlns="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xmlns="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xmlns="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xmlns="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xmlns="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xmlns="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xmlns="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xmlns="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xmlns="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xmlns="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xmlns="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xmlns="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xmlns="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xmlns="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xmlns="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xmlns="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xmlns="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xmlns="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xmlns="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xmlns="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xmlns="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xmlns="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xmlns="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xmlns="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xmlns="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xmlns="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xmlns="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xmlns="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xmlns="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xmlns="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xmlns="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xmlns="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xmlns="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xmlns="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xmlns="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xmlns="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xmlns="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xmlns="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xmlns="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xmlns="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xmlns="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xmlns="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xmlns="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xmlns="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xmlns="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xmlns="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xmlns="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xmlns="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xmlns="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xmlns="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xmlns="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xmlns="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xmlns="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xmlns="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xmlns="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xmlns="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xmlns="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xmlns="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xmlns="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xmlns="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xmlns="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xmlns="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xmlns="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xmlns="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xmlns="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xmlns="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xmlns="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xmlns="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xmlns="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xmlns="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xmlns="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xmlns="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xmlns="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xmlns="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xmlns="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xmlns="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xmlns="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xmlns="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xmlns="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xmlns="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xmlns="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xmlns="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xmlns="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xmlns="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xmlns="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xmlns="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xmlns="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xmlns="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xmlns="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xmlns="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xmlns="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xmlns="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xmlns="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xmlns="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xmlns="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xmlns="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xmlns="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xmlns="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xmlns="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xmlns="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xmlns="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xmlns="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xmlns="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xmlns="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xmlns="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xmlns="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xmlns="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xmlns="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xmlns="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xmlns="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xmlns="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xmlns="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xmlns="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xmlns="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xmlns="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xmlns="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xmlns="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xmlns="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xmlns="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xmlns="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xmlns="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xmlns="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xmlns="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xmlns="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xmlns="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xmlns="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xmlns="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xmlns="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xmlns="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xmlns="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xmlns="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xmlns="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xmlns="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xmlns="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xmlns="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xmlns="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xmlns="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xmlns="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xmlns="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xmlns="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xmlns="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xmlns="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xmlns="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xmlns="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xmlns="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xmlns="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xmlns="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xmlns="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xmlns="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xmlns="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xmlns="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xmlns="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xmlns="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xmlns="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xmlns="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xmlns="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xmlns="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xmlns="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xmlns="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xmlns="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xmlns="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xmlns="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xmlns="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xmlns="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xmlns="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xmlns="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xmlns="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xmlns="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xmlns="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xmlns="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xmlns="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xmlns="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xmlns="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xmlns="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xmlns="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xmlns="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xmlns="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xmlns="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xmlns="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xmlns="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xmlns="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xmlns="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xmlns="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xmlns="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xmlns="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xmlns="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xmlns="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xmlns="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xmlns="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xmlns="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xmlns="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xmlns="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xmlns="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xmlns="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xmlns="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xmlns="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xmlns="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xmlns="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xmlns="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xmlns="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xmlns="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xmlns="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xmlns="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xmlns="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xmlns="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xmlns="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xmlns="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xmlns="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xmlns="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xmlns="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xmlns="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xmlns="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xmlns="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xmlns="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xmlns="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xmlns="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xmlns="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xmlns="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xmlns="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xmlns="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xmlns="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xmlns="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xmlns="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xmlns="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xmlns="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xmlns="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xmlns="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xmlns="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xmlns="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xmlns="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xmlns="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xmlns="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xmlns="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xmlns="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xmlns="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xmlns="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xmlns="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xmlns="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xmlns="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xmlns="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xmlns="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xmlns="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xmlns="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xmlns="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xmlns="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xmlns="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xmlns="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xmlns="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xmlns="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xmlns="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xmlns="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xmlns="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xmlns="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xmlns="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xmlns="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xmlns="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xmlns="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xmlns="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xmlns="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xmlns="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xmlns="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xmlns="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xmlns="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xmlns="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xmlns="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xmlns="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xmlns="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xmlns="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xmlns="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xmlns="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xmlns="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xmlns="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xmlns="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xmlns="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xmlns="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xmlns="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xmlns="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xmlns="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xmlns="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xmlns="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xmlns="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xmlns="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xmlns="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xmlns="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xmlns="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xmlns="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xmlns="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xmlns="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xmlns="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xmlns="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xmlns="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xmlns="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xmlns="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xmlns="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xmlns="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xmlns="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xmlns="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xmlns="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xmlns="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xmlns="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xmlns="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xmlns="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xmlns="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xmlns="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xmlns="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xmlns="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xmlns="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xmlns="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xmlns="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xmlns="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xmlns="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xmlns="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xmlns="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xmlns="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xmlns="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xmlns="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xmlns="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xmlns="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xmlns="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xmlns="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xmlns="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xmlns="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xmlns="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xmlns="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xmlns="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xmlns="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xmlns="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xmlns="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xmlns="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xmlns="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xmlns="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xmlns="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xmlns="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xmlns="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xmlns="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xmlns="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xmlns="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xmlns="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xmlns="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xmlns="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xmlns="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xmlns="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xmlns="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xmlns="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xmlns="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xmlns="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xmlns="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xmlns="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xmlns="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xmlns="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xmlns="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xmlns="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xmlns="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xmlns="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xmlns="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xmlns="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xmlns="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xmlns="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xmlns="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xmlns="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xmlns="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xmlns="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xmlns="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xmlns="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xmlns="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xmlns="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xmlns="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xmlns="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xmlns="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xmlns="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xmlns="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xmlns="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xmlns="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xmlns="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xmlns="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xmlns="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xmlns="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xmlns="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xmlns="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xmlns="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xmlns="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xmlns="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xmlns="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xmlns="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xmlns="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xmlns="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xmlns="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xmlns="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xmlns="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xmlns="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xmlns="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xmlns="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xmlns="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xmlns="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xmlns="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xmlns="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xmlns="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xmlns="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xmlns="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xmlns="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xmlns="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xmlns="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xmlns="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xmlns="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xmlns="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xmlns="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xmlns="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xmlns="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xmlns="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xmlns="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xmlns="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xmlns="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xmlns="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xmlns="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xmlns="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xmlns="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xmlns="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xmlns="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xmlns="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xmlns="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xmlns="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xmlns="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xmlns="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xmlns="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xmlns="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xmlns="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xmlns="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xmlns="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xmlns="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xmlns="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xmlns="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xmlns="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xmlns="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xmlns="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xmlns="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xmlns="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xmlns="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xmlns="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xmlns="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xmlns="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xmlns="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xmlns="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xmlns="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xmlns="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xmlns="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xmlns="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xmlns="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xmlns="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xmlns="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xmlns="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xmlns="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xmlns="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xmlns="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xmlns="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xmlns="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xmlns="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xmlns="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xmlns="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xmlns="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xmlns="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xmlns="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xmlns="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xmlns="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xmlns="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xmlns="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xmlns="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xmlns="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xmlns="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xmlns="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xmlns="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xmlns="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xmlns="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xmlns="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xmlns="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xmlns="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xmlns="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xmlns="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xmlns="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xmlns="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xmlns="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xmlns="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xmlns="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xmlns="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xmlns="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xmlns="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xmlns="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xmlns="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xmlns="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xmlns="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xmlns="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xmlns="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xmlns="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xmlns="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xmlns="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xmlns="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xmlns="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xmlns="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xmlns="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xmlns="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xmlns="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xmlns="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xmlns="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xmlns="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xmlns="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xmlns="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xmlns="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xmlns="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xmlns="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xmlns="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xmlns="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xmlns="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xmlns="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xmlns="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xmlns="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xmlns="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xmlns="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xmlns="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xmlns="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xmlns="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xmlns="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xmlns="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xmlns="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xmlns="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xmlns="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xmlns="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xmlns="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xmlns="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xmlns="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xmlns="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xmlns="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xmlns="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xmlns="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xmlns="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xmlns="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xmlns="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xmlns="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xmlns="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xmlns="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xmlns="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xmlns="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xmlns="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xmlns="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xmlns="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xmlns="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xmlns="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xmlns="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xmlns="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xmlns="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xmlns="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xmlns="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xmlns="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xmlns="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xmlns="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xmlns="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xmlns="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xmlns="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xmlns="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xmlns="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xmlns="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xmlns="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xmlns="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xmlns="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xmlns="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xmlns="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xmlns="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xmlns="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xmlns="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xmlns="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xmlns="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xmlns="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xmlns="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xmlns="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xmlns="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xmlns="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xmlns="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xmlns="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xmlns="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xmlns="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xmlns="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xmlns="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xmlns="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xmlns="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xmlns="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xmlns="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xmlns="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xmlns="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xmlns="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xmlns="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xmlns="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xmlns="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xmlns="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xmlns="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xmlns="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xmlns="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xmlns="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xmlns="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xmlns="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xmlns="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xmlns="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xmlns="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xmlns="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xmlns="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xmlns="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xmlns="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xmlns="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xmlns="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xmlns="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xmlns="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xmlns="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xmlns="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xmlns="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xmlns="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xmlns="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xmlns="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xmlns="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xmlns="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xmlns="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xmlns="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xmlns="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xmlns="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xmlns="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xmlns="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xmlns="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xmlns="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xmlns="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xmlns="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xmlns="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xmlns="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xmlns="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xmlns="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xmlns="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xmlns="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xmlns="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xmlns="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xmlns="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xmlns="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xmlns="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xmlns="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xmlns="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xmlns="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xmlns="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xmlns="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xmlns="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xmlns="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xmlns="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xmlns="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xmlns="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xmlns="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xmlns="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xmlns="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xmlns="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xmlns="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xmlns="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xmlns="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xmlns="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xmlns="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xmlns="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xmlns="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xmlns="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xmlns="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xmlns="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xmlns="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xmlns="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xmlns="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xmlns="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xmlns="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xmlns="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xmlns="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xmlns="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xmlns="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xmlns="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xmlns="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xmlns="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xmlns="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xmlns="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xmlns="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xmlns="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xmlns="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xmlns="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xmlns="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xmlns="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xmlns="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xmlns="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xmlns="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xmlns="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xmlns="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xmlns="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xmlns="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xmlns="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xmlns="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xmlns="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xmlns="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xmlns="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xmlns="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xmlns="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xmlns="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xmlns="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xmlns="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xmlns="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xmlns="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xmlns="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xmlns="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xmlns="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xmlns="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xmlns="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xmlns="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xmlns="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xmlns="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xmlns="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xmlns="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xmlns="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xmlns="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xmlns="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xmlns="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xmlns="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xmlns="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xmlns="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xmlns="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xmlns="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xmlns="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xmlns="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xmlns="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xmlns="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xmlns="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xmlns="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xmlns="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xmlns="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xmlns="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xmlns="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xmlns="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xmlns="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xmlns="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xmlns="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xmlns="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xmlns="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xmlns="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xmlns="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xmlns="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xmlns="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xmlns="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xmlns="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xmlns="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xmlns="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xmlns="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xmlns="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xmlns="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xmlns="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xmlns="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xmlns="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xmlns="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xmlns="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xmlns="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xmlns="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xmlns="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xmlns="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xmlns="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xmlns="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xmlns="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xmlns="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xmlns="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xmlns="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xmlns="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xmlns="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xmlns="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xmlns="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xmlns="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xmlns="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xmlns="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xmlns="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xmlns="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xmlns="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xmlns="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xmlns="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xmlns="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xmlns="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xmlns="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xmlns="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xmlns="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xmlns="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xmlns="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xmlns="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xmlns="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xmlns="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xmlns="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xmlns="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xmlns="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xmlns="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xmlns="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xmlns="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xmlns="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xmlns="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xmlns="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xmlns="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xmlns="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xmlns="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xmlns="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xmlns="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xmlns="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xmlns="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xmlns="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xmlns="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xmlns="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xmlns="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xmlns="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xmlns="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xmlns="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xmlns="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xmlns="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xmlns="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xmlns="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xmlns="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xmlns="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xmlns="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xmlns="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xmlns="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xmlns="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xmlns="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xmlns="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xmlns="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xmlns="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xmlns="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xmlns="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xmlns="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xmlns="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xmlns="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xmlns="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xmlns="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xmlns="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xmlns="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xmlns="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xmlns="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xmlns="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xmlns="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xmlns="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xmlns="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xmlns="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xmlns="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xmlns="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xmlns="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xmlns="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xmlns="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xmlns="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xmlns="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xmlns="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xmlns="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xmlns="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xmlns="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xmlns="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xmlns="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xmlns="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xmlns="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xmlns="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xmlns="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xmlns="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xmlns="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xmlns="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xmlns="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xmlns="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xmlns="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xmlns="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xmlns="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xmlns="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xmlns="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xmlns="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xmlns="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xmlns="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xmlns="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xmlns="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xmlns="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xmlns="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xmlns="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xmlns="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xmlns="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xmlns="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xmlns="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xmlns="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xmlns="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xmlns="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xmlns="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xmlns="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xmlns="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xmlns="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xmlns="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xmlns="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xmlns="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xmlns="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xmlns="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xmlns="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xmlns="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xmlns="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xmlns="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xmlns="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xmlns="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xmlns="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xmlns="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xmlns="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xmlns="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xmlns="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xmlns="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xmlns="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xmlns="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xmlns="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xmlns="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xmlns="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xmlns="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xmlns="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xmlns="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xmlns="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xmlns="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xmlns="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xmlns="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xmlns="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xmlns="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xmlns="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xmlns="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xmlns="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xmlns="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xmlns="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xmlns="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xmlns="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xmlns="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xmlns="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xmlns="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xmlns="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xmlns="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xmlns="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xmlns="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xmlns="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xmlns="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xmlns="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xmlns="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xmlns="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xmlns="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xmlns="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xmlns="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xmlns="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xmlns="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xmlns="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xmlns="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xmlns="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xmlns="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xmlns="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xmlns="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xmlns="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xmlns="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xmlns="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xmlns="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xmlns="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xmlns="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xmlns="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xmlns="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xmlns="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xmlns="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xmlns="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xmlns="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xmlns="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xmlns="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xmlns="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xmlns="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xmlns="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xmlns="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xmlns="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xmlns="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xmlns="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xmlns="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xmlns="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xmlns="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xmlns="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xmlns="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xmlns="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xmlns="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xmlns="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xmlns="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xmlns="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xmlns="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xmlns="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xmlns="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xmlns="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xmlns="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xmlns="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xmlns="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xmlns="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xmlns="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xmlns="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xmlns="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xmlns="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xmlns="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xmlns="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xmlns="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xmlns="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xmlns="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xmlns="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xmlns="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xmlns="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xmlns="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xmlns="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xmlns="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xmlns="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xmlns="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xmlns="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xmlns="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xmlns="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xmlns="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xmlns="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xmlns="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xmlns="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xmlns="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xmlns="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xmlns="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xmlns="" id="{7C637D06-8468-4F37-96AC-7577D7E5A4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xmlns="" id="{0EB77ED9-4955-4112-8B52-DB988C3970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xmlns="" id="{37358BBA-B330-4F94-823D-782E347E81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xmlns="" id="{4625EE94-7422-45A4-8BE4-61C89E194D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xmlns="" id="{967B08A5-239C-4276-BCD3-5C1354B4D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xmlns="" id="{63A5AC8C-6DE4-4CF7-A9CB-42B5F93380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xmlns="" id="{73AAD16D-8A5D-40CA-B600-536F9124B1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xmlns="" id="{5C81FDA4-DA10-47C4-8D6B-93703D91DD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xmlns="" id="{942E6382-A38E-4DA7-9EE2-85C3CABD43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xmlns="" id="{9384740D-A05B-444E-89D9-D515D5623A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xmlns="" id="{0737262F-3FC1-4EAE-963E-44ED6EF903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xmlns="" id="{5A690CE4-F58A-46F1-B1AE-02B64B7EA9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xmlns="" id="{A64E8D36-10E8-41D5-8314-5CC01D031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xmlns="" id="{04A3C684-8E29-4704-B507-6369403B2F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xmlns="" id="{AAE48723-5BA3-4B4B-9FCC-0BA3019068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xmlns="" id="{D29424DD-3063-4456-B4FC-1784E60172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xmlns="" id="{38CEE627-16C4-44C1-9634-B796354747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xmlns="" id="{6932B657-623B-48EF-8AAB-5AF9EC83B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xmlns="" id="{7683A7CA-6D68-4F97-A9E2-69EE952569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xmlns="" id="{B40134E5-D409-4D72-B50E-968976E7FA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xmlns="" id="{404A6E38-0E1D-44B7-8DFA-FED34B96D0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xmlns="" id="{87604550-2277-427C-B728-E8545F9FA8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xmlns="" id="{CE9C827B-EFAE-4C30-89DC-AB90085368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xmlns="" id="{899B5F25-E2EA-4629-B2C7-67677BE24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xmlns="" id="{113871E1-250B-41FD-B4DC-EDEA8020BA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xmlns="" id="{C70E5D91-95E6-40E2-9629-08BC219AA8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xmlns="" id="{9F1852F4-2BC6-4851-801E-6D7E8FFA4D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xmlns="" id="{19F68038-8F60-4935-A26C-C99176C503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xmlns="" id="{ECC4B548-98D9-4FF5-AB33-C3222128F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xmlns="" id="{063C36E9-A783-474E-8264-13963FCF2A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xmlns="" id="{F6EF73FD-952E-4577-9403-5C33B20928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xmlns="" id="{8A88A807-F243-4629-98C9-15A8038F59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xmlns="" id="{45EDEAA3-6AE4-49AE-8FB7-0F5169E281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xmlns="" id="{DB49AF9C-29D8-4D66-A13F-F41D0061BF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xmlns="" id="{98C3E0D7-1E05-468E-ACB6-F5D10EAE3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xmlns="" id="{2772AA74-B55A-4D3B-B496-896005501F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xmlns="" id="{4D1B0A63-D497-4BDD-97AD-5D47294577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xmlns="" id="{4D002CA1-527C-4287-B18E-BB2E5D026F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xmlns="" id="{0E97D08F-C4DA-47EA-A3AD-B55BD00C6D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xmlns="" id="{188A5FA5-44B1-4A5A-8E90-B25DD5E1D6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xmlns="" id="{D1D594EB-6AD4-42E1-971F-158493A45D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xmlns="" id="{90AC8192-1F5E-4A75-A858-8F6EFB763E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xmlns="" id="{9F667AD5-487B-4DED-A862-114AA0B358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xmlns="" id="{16FDBFAF-F5FF-4B40-A6B5-8E7CFA8B4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xmlns="" id="{44D4070B-820A-4E0E-A6DA-0D67756742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xmlns="" id="{E94929D2-D7DB-4780-AA75-D0CACC41CF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xmlns="" id="{734EE3EC-7B8D-4CA0-95CF-E2BE71C700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xmlns="" id="{008E1E81-4622-49F1-942C-02DDAE87AE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xmlns="" id="{57607DA5-9702-4A20-AEEB-77A5096C47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xmlns="" id="{AA35383E-C106-4BC8-96E4-1FEC64BA6B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xmlns="" id="{81105687-26C6-4855-A30F-A826FD05C1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xmlns="" id="{EFF0E979-EDA5-4547-ABCD-E4E5307FD1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xmlns="" id="{6AA42E53-12D6-45FF-B539-D5FF0ACFCB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xmlns="" id="{ADA56533-2651-4A25-9B4E-885F897164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xmlns="" id="{5FDE1F50-316E-455F-83CE-6793FDB74D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xmlns="" id="{706C99EF-C42F-4C83-94A2-A5F1A9566A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xmlns="" id="{3598DF46-EA52-4553-934B-B28A0FE27F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xmlns="" id="{F0337624-DF3D-42D2-BBE8-F579BEA05E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xmlns="" id="{6136C35A-06EF-4E83-8A20-8F52B4B2C2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xmlns="" id="{82950E14-8797-43F5-9E5E-5C6ACE66DD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xmlns="" id="{520444E0-6BCC-4EC4-A0F5-70CC2ACFA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xmlns="" id="{CBBDBA72-6AAD-4CE1-8912-A7E70F164C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xmlns="" id="{C1CD343C-24EB-4331-89B0-7D2E938EC9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xmlns="" id="{FA39A847-AE66-45B1-A55F-B05C8C7BDB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xmlns="" id="{6A4180C8-9BD6-4858-9E58-B7C9057DE5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xmlns="" id="{81EE57B6-2562-4999-9E04-740E690A8F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xmlns="" id="{37911E4A-6090-4B52-BBC8-C6E8C42981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xmlns="" id="{E665C4E1-F5D9-4436-9C9B-80F2F38B82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xmlns="" id="{DC1A844C-B002-405A-92AB-9CC178348F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xmlns="" id="{2CC29C4C-3DCF-496E-9115-2AD67E18EB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xmlns="" id="{7CF09DA7-57EF-49A2-9B48-6238BBBC2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xmlns="" id="{59D68E7A-7339-46B4-8B91-FBC6D7FA7F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xmlns="" id="{833B6582-FC28-4EF6-B084-3A1075CD6E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xmlns="" id="{E36C31A3-4CD1-4642-8850-05263FB863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xmlns="" id="{3D951CA3-C64E-4B3F-BCF4-AEB499BF7A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xmlns="" id="{EA2F8B6E-6E64-469A-883C-8C65F667C4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xmlns="" id="{67C9359B-66F0-4129-B01C-F016C133AE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xmlns="" id="{48FC7619-B1C1-46A2-9C66-BADFEDC2E7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xmlns="" id="{14A983C9-6BF6-423C-BC83-216DC5D1A1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xmlns="" id="{366DEA68-528A-4326-BE5A-F016918E13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xmlns="" id="{D5885DBD-5482-47D2-BDBF-9AFADEF8D2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xmlns="" id="{05AE86F6-CCEA-422E-B160-DC70B52D64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xmlns="" id="{D1A2EC26-2D23-4BE6-A717-2F853231B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xmlns="" id="{C4CD63EE-CFD4-4A60-AC4B-F1F20A0E64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xmlns="" id="{A2270991-342A-4BBB-9C33-1B157CFEBD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xmlns="" id="{5A9ADBBB-04A3-42D9-A9D5-1B2BE0E5B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xmlns="" id="{2C4F8F70-771A-46E0-954F-F749C4CB5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xmlns="" id="{459350D2-CE30-468B-9024-C01BCA9691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xmlns="" id="{83ADA88F-19F1-466B-9BE1-B6DCB1F06B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xmlns="" id="{DAD6A5C1-946E-4BD7-87B0-8CC904DAC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xmlns="" id="{B529FBE7-146D-4218-AD8B-3335A81255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xmlns="" id="{037BDF29-C30F-4C69-BD7B-82F27992A2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xmlns="" id="{2E6336B4-22A5-415B-B7A1-8AA582329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xmlns="" id="{A9294F80-F243-4CE0-9FC9-38BDBC775A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xmlns="" id="{916905E0-FE2A-4019-823B-57EF476B2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xmlns="" id="{0B543B28-DDB9-4D79-A34A-1F01E8892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xmlns="" id="{5E4A9110-B8CD-4640-A91E-047BDAF577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xmlns="" id="{EB7CBCAA-F647-4A57-98AB-1F72BBA29E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xmlns="" id="{79572A45-0E7A-4A80-B7CA-33748BCC2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xmlns="" id="{DA304E01-F581-45BA-96E8-5D1AA59844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xmlns="" id="{F298F31D-CEB8-4A52-9E08-CCDD238CF8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xmlns="" id="{4D530C86-DFCD-4DF1-B298-9F6D4C3A5A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xmlns="" id="{60746B33-CF25-474C-8776-7902BE1C1A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xmlns="" id="{4EDB5AF2-3D55-4797-A4B0-1AF9FBB26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xmlns="" id="{4FC7783B-0CCA-4CED-813F-7DAF1262A6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xmlns="" id="{94375F80-5D58-43F3-8848-B09D0365D3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xmlns="" id="{3E73CD10-9F75-4A15-A4BA-C8268EFB98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xmlns="" id="{52CB15FA-E690-4B33-A46C-0AB40884CF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xmlns="" id="{4A2F1B43-6455-494C-AD2E-320A5096D7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xmlns="" id="{C3C1B52C-3AAB-409B-A496-15ABB59C2E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xmlns="" id="{C841B7DE-F0D2-44E7-8432-4458A728D4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xmlns="" id="{64FB0CA5-4C47-4BB7-95E6-DCBBF791CF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xmlns="" id="{A60D36D3-F064-45DF-8173-E1FE034758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xmlns="" id="{6D6C6BA7-C6CC-43EE-9F71-3B593337C1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xmlns="" id="{6DDC5F3F-E8B6-4DDF-A302-6213D32E8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xmlns="" id="{6C28780A-6716-4C79-8F0D-DEDB8BD3C6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xmlns="" id="{DBE98A92-8C71-43F5-B3F2-AAA430109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xmlns="" id="{6AA9541E-79E1-4BBA-99EC-CB5F517403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xmlns="" id="{3BBD024B-71D2-4C00-8D51-EEDDE3D920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xmlns="" id="{39D7BEA1-83E6-49C8-A45C-721C65C09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xmlns="" id="{E0F05E16-6120-4349-B156-1B004C7D12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xmlns="" id="{286C7F56-F723-488D-876C-DBDB0A1F18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xmlns="" id="{C9CC9500-1FD8-4435-A938-813B3B103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xmlns="" id="{5763E2EF-B953-49BA-AE17-D3826C1759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xmlns="" id="{BB721639-D401-4866-B42B-A19088618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xmlns="" id="{ABB22875-CBD9-432C-B593-994B033F40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xmlns="" id="{9A89C6DC-A492-4470-B3FE-B95EF46C52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xmlns="" id="{738D0207-DBA7-4CB5-869D-DF565598D0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xmlns="" id="{DEF6CAC7-58A1-440E-BE64-C87A5827AC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xmlns="" id="{F8C9491A-4651-4554-8180-23EE2331A6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xmlns="" id="{FCBF1961-4888-46A0-A848-669CA892D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xmlns="" id="{BDA10254-D04A-4102-BF76-F1DA3593EF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xmlns="" id="{54BFCE52-4A95-4E03-8D7D-11218180B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xmlns="" id="{E3781A56-6CF7-4514-A08A-004EF8AD70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xmlns="" id="{C799312F-CA53-4A37-A11F-BC3E521E7A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xmlns="" id="{332859F8-CB3E-41C1-AE2F-3A00EE1E9E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xmlns="" id="{3A5ED767-7BC0-4593-87A9-357515BC37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xmlns="" id="{63B298D4-05B6-4850-889A-103128E833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xmlns="" id="{BBD73EEB-2061-49DD-8C1B-271800FC0C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xmlns="" id="{039BBDBC-8A18-433F-8656-08B809BAA5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xmlns="" id="{A0C437BD-59F1-4E09-AA23-313D39CD2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xmlns="" id="{FB25A5B5-3650-4EBE-9E30-F7490A9B8D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xmlns="" id="{8FCF2755-7B49-4FCD-9772-6E485AB923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xmlns="" id="{730D4CBE-3DF6-4355-B4FF-9F641C89C6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xmlns="" id="{D5784363-6D14-4ADC-A534-F5644CE6DF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xmlns="" id="{1313020F-468F-4471-A009-B391DA0BA2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xmlns="" id="{B4C03435-B0CC-42BD-A7C5-F835CA3BD3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xmlns="" id="{96A8600D-74AE-4AD8-83B5-AC2E1CC034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xmlns="" id="{2C386397-B31B-41BB-AB01-D773166A45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xmlns="" id="{CFC1EA03-620B-4671-9EA1-FCFF0C9FAD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xmlns="" id="{F24B0DF5-2F89-46D1-946D-1791D11B76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xmlns="" id="{2583A349-7F64-4DAA-BF8C-5683D2DAD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xmlns="" id="{E70E9099-463D-44D0-A98B-4A4428C00A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xmlns="" id="{74CD18B8-7423-4155-88E8-6AB759932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xmlns="" id="{8136FA91-74A3-4721-80D3-9870A9288A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xmlns="" id="{349D9A83-DD18-4697-A50A-C21880BB8B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xmlns="" id="{4A6AC250-BE04-499C-9147-702ECC8759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xmlns="" id="{DD999081-3B78-4F3C-998E-D33BA83484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xmlns="" id="{E963FB06-555C-420C-B796-6A0D03451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xmlns="" id="{25B1BD80-0A68-40C3-B9F1-2E51FBCC01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xmlns="" id="{05EF2295-4E5B-4667-9C00-506D3367E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xmlns="" id="{D7708400-7611-4B97-BEEC-AEA6CF3AD4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xmlns="" id="{3EB11FD0-EE28-4475-8E4A-83E529D248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xmlns="" id="{D92A7B88-54EA-4565-9541-5A2F6EBEF4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xmlns="" id="{FB09CE11-796E-4529-82F9-8329051A27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xmlns="" id="{59A7ADA5-6E28-4DCA-A57C-E809F81738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xmlns="" id="{6033221D-2130-4820-BB1E-F280085B2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xmlns="" id="{BBBE0EB9-D803-4D62-B6DB-6C744A0FFC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xmlns="" id="{41A6BD20-666E-43B7-9E5E-6F5D3145BB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xmlns="" id="{9F100488-87DE-4BDA-BC9D-72442376A4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xmlns="" id="{3B49F6C9-CD3E-4F6B-BBF8-D22C392D76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xmlns="" id="{C5AC3CC5-D4DE-4BFC-8AE3-4AF6FDC11D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xmlns="" id="{D9E851C5-1671-4270-895D-72ABE8D0DD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xmlns="" id="{86E1E604-415E-4510-BF10-A78AD03CEC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xmlns="" id="{972C5F8E-9036-4C39-9F63-EF83724F49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xmlns="" id="{D65CD0D6-7478-4745-902F-6DB28945B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xmlns="" id="{07BAE694-E465-4239-A9BA-E150FB4E81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xmlns="" id="{C5C9B719-0758-4553-A64E-146C45F28C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xmlns="" id="{F0D9C35C-C7E1-41F1-8C52-09AC9E0E41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xmlns="" id="{9EDAACD6-6918-4C40-8AB7-C4A2D59BFE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xmlns="" id="{F3AF3FF8-7682-48DC-8316-04DF936D2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xmlns="" id="{D5C392C7-89EA-4CBF-9707-82CBA36E76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xmlns="" id="{DCB76943-6662-4896-87AD-6C1784515E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xmlns="" id="{34394BFE-9DCE-44F8-9C0B-D517803956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xmlns="" id="{1A72A32C-B3D5-41E8-94E1-B1585A264A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xmlns="" id="{5719BBC3-5FE5-41F2-8583-08E026557E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xmlns="" id="{012E1BB7-B2D7-461F-BC1A-ADDDB2A2FA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xmlns="" id="{69B8472B-FCE7-4FEF-9C3A-CEF94A4F2E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xmlns="" id="{D36E443A-E0E6-4833-9092-8EB1D2126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xmlns="" id="{F2FD3016-F694-4477-9FB8-A0CA0739FC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xmlns="" id="{E31D52E6-B9DF-459D-B694-4B20C8AEDD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xmlns="" id="{D105695D-7D40-4988-93B9-2D0A83D98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xmlns="" id="{FD5617F4-0F1F-45FE-9B7C-8023577549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xmlns="" id="{C2D029BF-9A26-46C7-9DF0-8C8A9F9561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xmlns="" id="{EB7C7EBF-23C6-4F70-93E3-0E95A1378C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xmlns="" id="{DB7EFB9C-FB10-4817-9F73-6A8171A2D6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xmlns="" id="{D7924573-5FB8-47A8-BE2E-1520DC23F8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xmlns="" id="{5EA96B0B-3481-4B05-95A0-D30DE746F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xmlns="" id="{C094C2B8-DAEE-4235-A5D8-6690CCA46C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xmlns="" id="{8FB3C289-7313-457C-82AF-B17D8FA652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xmlns="" id="{0FC3B2C4-D64C-4229-BBE5-2D9B2AD307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xmlns="" id="{EF0B1BD0-2958-4835-9B1B-42823A56F2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xmlns="" id="{8B1C87F5-0DC5-49E1-A3D5-2A25EB657F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xmlns="" id="{D1B92104-75EE-484A-BF04-F5477193BF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xmlns="" id="{F1D5431B-3DC1-45E5-9E5A-747C63F4C7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xmlns="" id="{FED28D34-FAD0-4E69-86E1-639C33C393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xmlns="" id="{032A855D-8D25-4D84-B594-4A5657B08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xmlns="" id="{83305C5D-F93C-47D8-BCDE-6FD0155764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xmlns="" id="{68BEDB34-D985-47E4-A8BB-523AB1FEF3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xmlns="" id="{AE0A914F-6173-459C-AEBF-AA778C569E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xmlns="" id="{9FB3F595-757A-4A7B-A5EA-0C7A295355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xmlns="" id="{9B3FB001-E131-46FD-97C5-89875CF68C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xmlns="" id="{FC9442A2-5D75-49F3-B58B-030E479263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xmlns="" id="{CC9F19CF-4C18-4984-8762-DCA0FB439B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xmlns="" id="{EC7120D6-2D4A-4D03-AC96-5FBA46807B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xmlns="" id="{4CB73D99-7C0F-4B57-8AA3-7CFB7D865C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xmlns="" id="{9EF05EBB-64EA-4889-9AFC-5C762ABF4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xmlns="" id="{3536D8FF-8E56-4C57-B359-C5E0D506F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xmlns="" id="{0B2A219E-D800-4CBD-805B-F2FDB981B5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xmlns="" id="{AE7E6626-8FE7-4EC8-BEBD-C911BE453C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xmlns="" id="{13730E3C-1C34-4AC7-950E-AE0E9E3B39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xmlns="" id="{0B0EEB82-8899-4BDA-9879-5E73C6840C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xmlns="" id="{8B3B281A-C2E4-4DF6-AD81-860DA35E75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xmlns="" id="{FE07FA20-F5EE-43BC-A42C-A395E054D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xmlns="" id="{ADAFAB87-4B7A-4544-94ED-E6770A1E4A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xmlns="" id="{FAC091BC-40C7-49C5-9597-14C5D0B0CD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xmlns="" id="{7794B8B6-6189-4BD9-9664-06A7CFA2C5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xmlns="" id="{C0E2702E-AD06-4C01-82E3-C7DE71958D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xmlns="" id="{EE4C7A85-2D5F-499A-9B81-1FDF894C3F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xmlns="" id="{96AC733F-B727-4B3B-9BEA-D21E10F85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xmlns="" id="{EB170A87-5CEA-4DF0-8ACC-1A4B2F0D75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xmlns="" id="{0D22C14D-5057-4B25-B769-5999C86486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xmlns="" id="{BFBCDCC9-89D2-452E-9174-D7DDA0AFE0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xmlns="" id="{E7E74A85-9FE3-4C20-95DC-5C6B4CC6B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xmlns="" id="{D5F24D62-A12D-4A08-B877-BEB3E02D79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xmlns="" id="{D0360651-80ED-430E-8E3D-C31599B19A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xmlns="" id="{32B4D95D-6275-4270-9FA0-70C7462398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xmlns="" id="{362EEA45-86B4-4F53-BCA8-620C8208BA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xmlns="" id="{F088EAB1-B2CE-4E85-8617-32F6FD5C3D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xmlns="" id="{F7FCDD79-9817-42AB-BAF6-83BEB855E0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xmlns="" id="{C0997EDF-4A85-49F4-9C8B-15C74B2982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xmlns="" id="{665A01A1-A467-464C-A173-3F31F743B1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xmlns="" id="{8B1979C0-5CAD-4DC7-9905-7B1D631329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xmlns="" id="{7E4D9A7B-C76C-4BA0-B4A0-0A843CD41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xmlns="" id="{76251E6E-0012-4F64-ABB5-5A63970733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xmlns="" id="{EA7E81D6-D15A-47B2-B9B3-F6DA3823F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xmlns="" id="{DC8EB145-5A42-4411-9FA5-E0B4A6D3F6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xmlns="" id="{B5031E5E-DF3B-4A0E-AD24-2CA5D99971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xmlns="" id="{CA803675-5451-4495-BF7D-E00535DF79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xmlns="" id="{F148C63A-2CE6-4363-B6DD-AED94C3D38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xmlns="" id="{15A5FFA3-4066-4EA5-B104-A8EA3AFAD8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xmlns="" id="{1856ED8B-F74A-4EA8-B7F2-73339A5BD0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xmlns="" id="{CC6A9577-C57D-430D-B7B4-E75181250A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xmlns="" id="{D4182310-F3AF-47CA-A6F1-D8CCCB0014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xmlns="" id="{6605D604-7ECE-47F2-9F15-FA3607874D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xmlns="" id="{7554D461-EC7C-43B2-A51D-1CCC97321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xmlns="" id="{D80DF3A2-B875-4126-86BC-E3846AAE23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xmlns="" id="{0D06E709-5591-49FF-95AA-48DBE38BB1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xmlns="" id="{E9BB5611-F4E4-4790-ADCD-47AB7A21B4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xmlns="" id="{AAE45A19-6ECE-47D7-8B32-BBCDA05EA2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xmlns="" id="{1C3AE7DD-7F68-4ABF-972D-C1D86699E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xmlns="" id="{41E2EBD3-50F8-4800-8BFC-1A02F23FE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xmlns="" id="{E6DB56AB-7194-4D68-A8B1-6B45176AD1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xmlns="" id="{333F9CDC-60A1-4537-8B12-8674573B4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xmlns="" id="{C3E1830B-4165-48BF-B002-7AF544C457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xmlns="" id="{A8FE378E-7D68-40CE-8DF4-D1036C0FE3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xmlns="" id="{E65D00F1-1B71-41E3-BDB0-C6FEE977C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xmlns="" id="{A4A97D05-FE7A-47D0-A227-51CFF32236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xmlns="" id="{AFFEDE5D-5FDB-48E8-BEE7-B3D520CB6B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xmlns="" id="{16C4EBBF-50F0-4632-98DE-0C41F47C6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xmlns="" id="{8146B46C-7DA0-4FA3-8707-7F87609523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xmlns="" id="{99070984-2FDD-4726-998C-E0561EF91C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xmlns="" id="{A124A687-E5C0-464C-891D-9201F9B1E7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xmlns="" id="{41D3C859-0E76-45FC-8BA9-8E27DDE35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xmlns="" id="{DC4DBBB3-8942-425F-A459-61CCBB3E14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xmlns="" id="{914A392C-8B53-453D-A6DF-A15246BC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xmlns="" id="{B35EFD30-9197-44DD-8B1C-9A8690DFE2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xmlns="" id="{34554CC9-DF1F-4D6A-AAF1-08E4374E04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xmlns="" id="{4E44D78F-541C-4DA7-A931-6097D69C10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xmlns="" id="{DFCCC9E9-5C73-4FC5-83D9-6B6ADE8AA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xmlns="" id="{2463585E-1543-4434-A10C-023AA9925F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xmlns="" id="{0506BEA5-4BA0-4D08-A303-8AA58FA40A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xmlns="" id="{FA20DFF2-E5A3-4CDC-9EA1-ADD8ABD1FF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xmlns="" id="{85874B67-38D9-4D9E-8EE5-A2593B5962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xmlns="" id="{47EB030F-FE34-4754-82C3-3CCF119E5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xmlns="" id="{8ADCB538-ACE5-4C50-BB02-BEB3ACF7D3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xmlns="" id="{EEFECE12-AD14-4E56-A00A-6578FC2EE5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xmlns="" id="{A02C6736-1125-4418-ABBA-2C3531C59F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xmlns="" id="{1D78B68E-9E97-44E6-A005-F8D7F5F503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xmlns="" id="{B05114E6-3A72-415D-91E8-8D9B522488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xmlns="" id="{6381A158-E7E9-495A-9B4F-32FE42E557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xmlns="" id="{C3F1D16A-F1EF-445B-BC6D-3B333F53F6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xmlns="" id="{566BA280-4970-46C1-985E-AF13B03AAF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xmlns="" id="{981C913C-A414-4CFE-8665-9ECE265A60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xmlns="" id="{DA579B2C-5B68-450F-AEA5-FEB7699FE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xmlns="" id="{3646D0B0-62BA-4435-B4EC-870E4EF460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xmlns="" id="{7F6D16FF-1F37-4D33-B007-AA091738E9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xmlns="" id="{00B15263-CC53-4EFA-AAC1-416BA098CD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xmlns="" id="{2205EAC4-4EC8-4D84-8408-8570EC51E5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xmlns="" id="{849DAE49-D8D8-4803-89D0-08D7471CD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xmlns="" id="{089C3DAD-D636-434D-814F-D0FF210CB5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xmlns="" id="{D60D2D9B-B4E2-4810-8071-27E66B4C38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xmlns="" id="{B8C5F0A0-D305-4F5E-8582-9CECA8C785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xmlns="" id="{EE6373CC-9B50-4519-9FDD-FAE77FA65F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xmlns="" id="{547EDC7A-3E55-4C24-9500-FFFBB3AF0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xmlns="" id="{F8B6AFAB-A1F4-4151-88BD-EEDB338AD9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xmlns="" id="{62D10176-FA0D-4D06-B2E1-50F4FC658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xmlns="" id="{91A3C80D-050C-4B3D-94FE-474AE28B81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xmlns="" id="{AD335271-C91D-4AC6-ABF2-3666146F41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xmlns="" id="{520201BC-F605-49CF-9B4A-3B61ECE792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xmlns="" id="{1ACA3C61-0556-4315-9531-E7E47347C2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xmlns="" id="{3C4C85EE-05A2-4817-B426-2C2327A552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xmlns="" id="{9832673C-818C-4A81-8261-DD06C5D5B1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xmlns="" id="{B9E0FD2A-4FC9-4B65-8E78-6FCC1CF80C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xmlns="" id="{945AFD0C-0AE7-4547-B11E-191339B2E9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xmlns="" id="{1C9E35F3-0C68-45BB-9ECA-11A21A475F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xmlns="" id="{5A8EF139-9576-4420-9FA1-CEFD104783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xmlns="" id="{2A0BACE1-779D-45B1-89DE-8386CAFFB5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xmlns="" id="{90A46921-EA40-495D-AB81-1483ED2F45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xmlns="" id="{F5101523-0E6C-4349-9C8B-468CABC2AD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xmlns="" id="{59DBC56A-8B54-4DC4-A2B7-85094108B8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xmlns="" id="{97236825-1D8A-4431-B1A3-7606A0B7B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xmlns="" id="{3E2A2687-1573-42AF-80AA-A9FB052D9C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xmlns="" id="{6069EB72-3512-4B06-AF47-3C8A7AD426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xmlns="" id="{F32137F4-491A-4575-A9E1-169B44557F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xmlns="" id="{8D7FA22C-A8D8-4F0E-96FD-FBA065AFF0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xmlns="" id="{51F92FBD-336C-47DA-A8AB-9FA57F97D6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xmlns="" id="{CBD17BB3-8A5D-45BF-AF64-D194C93772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xmlns="" id="{A5C66E89-BD16-4046-870E-5485B42AD0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xmlns="" id="{6C03FD96-F524-4673-B72A-F9858C8EF6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xmlns="" id="{452F9F0F-B2B0-42F1-83F5-974D3EC077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xmlns="" id="{B9E61B08-3206-40A8-A13B-DD25E7BEC6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xmlns="" id="{94F8BEB7-278A-4EB6-85B4-44B9F0E5D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xmlns="" id="{2F2CBA0D-C286-4474-A2CC-31E5747908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xmlns="" id="{B8E14F8F-C11C-43E3-AB4A-0BE0FC367A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xmlns="" id="{56A37F21-C3CB-47FD-B1DF-697D9C674B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xmlns="" id="{300F7B96-D601-4ABA-B483-7DEA5D8FD5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xmlns="" id="{9BE53A69-2C29-4985-8FDA-4A4C7485A0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xmlns="" id="{63F13524-54A2-4C26-B0EC-C1242D103C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xmlns="" id="{0E0B6A7B-AD2C-4DAF-B4C2-95CF8313B4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xmlns="" id="{1E798B04-FB63-476C-A663-19120739E0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xmlns="" id="{39081B43-3516-4165-B98B-52E291DE3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xmlns="" id="{6392344B-9A05-46EB-AE2D-06B2AE7243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xmlns="" id="{8AE8E47B-E2D8-4822-A9BE-37A2734EA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xmlns="" id="{4B88942D-121B-42BF-884A-62D82B6F2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xmlns="" id="{B2F1F913-43FE-4AC5-B77E-0CE96D7E89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xmlns="" id="{C73D0A18-63D3-4F0F-BB56-C291172B1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xmlns="" id="{E26411DF-C8C9-4F1A-A09F-A974C761A5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xmlns="" id="{B68E9DD8-F872-4532-9325-8403F94EE3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xmlns="" id="{8707B55A-2503-4C09-A450-A2890235F8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xmlns="" id="{383514B7-6DCB-4EA7-BB29-15F0A55964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xmlns="" id="{123F97A9-D3A1-4321-986F-49C3439C99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xmlns="" id="{FDC5E814-EA9D-41B1-8ACF-17E4C0227D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xmlns="" id="{EC2AB6B5-CAD2-4E12-9920-68D8FD47E1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xmlns="" id="{48EA1228-AD4C-4C30-BC1F-3509E6DD39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xmlns="" id="{92A94C73-801D-4022-8F42-3E5955E634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xmlns="" id="{ECC2B026-0B58-4D60-848A-899B60146C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xmlns="" id="{0AEDABF4-7BF2-4C24-9B0C-B939E63C5C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xmlns="" id="{F679C8EF-B034-4CD9-A425-2614851D4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xmlns="" id="{DD353A6B-833C-41E9-A307-2792BC90E4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xmlns="" id="{C8FB98EE-29DB-4F10-8A15-DED6CA8D4A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xmlns="" id="{2FA61280-B51E-467D-8CDF-1604591C5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xmlns="" id="{8095168E-6090-4FD2-B52D-1A7C3CD63C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xmlns="" id="{40DFFCA9-A021-4E55-AE96-D0C38B61E2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xmlns="" id="{2E220B35-3D98-4530-B369-75862B2223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xmlns="" id="{665822FE-E66D-4BDA-ADB3-BFC90BF495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xmlns="" id="{7355D5A0-CEE9-445F-A4A6-B7C321FEC2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xmlns="" id="{16104D3A-DC71-40B0-9858-AA6A595277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xmlns="" id="{ECEA59CB-7C2C-428F-8EBC-C59FF5E08E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xmlns="" id="{1BBB1F18-CE5D-4DC9-BC4F-0EC5FF6526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xmlns="" id="{90E7AE49-7B85-478C-97F4-C2C23D7900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xmlns="" id="{95E79F6F-C868-42DC-A349-B82951D269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xmlns="" id="{D0B8F769-F27C-48F8-ABDE-B050AD3F04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xmlns="" id="{FD176CD6-9312-4B11-9E10-0F553A2520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xmlns="" id="{02D387A7-B4A7-471D-8738-FCFC756A0D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xmlns="" id="{D7211C19-A890-4FE7-AC2F-43F201FE6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xmlns="" id="{2C53E124-7C72-41CA-B18F-A9DA795B26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xmlns="" id="{7A801AA1-08A7-436D-843F-439C0AC2AA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xmlns="" id="{F6F6F588-EABA-490A-BDA5-49C4D9FE8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xmlns="" id="{D308B31F-76B2-43D7-B05D-9948945F58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xmlns="" id="{D8CE6F43-72FD-4596-A61E-E50A7186C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xmlns="" id="{634247BE-0A79-4712-9BEA-A936F06F4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xmlns="" id="{0C65C8D8-B980-4330-B37C-2A4378C28A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xmlns="" id="{7E782D43-17A5-402A-A692-F7AA364B7C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xmlns="" id="{05D9F124-158B-429D-86D2-92DEAE602A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xmlns="" id="{BA37EDFB-026F-4454-A226-0EF3231C74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xmlns="" id="{C0173EA0-B6F9-4823-A763-5AD0EA3C38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xmlns="" id="{5AFEE9A3-F57D-4A47-9450-F1CC5FD7C9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xmlns="" id="{313C5076-7F5A-4436-BD1D-F51C8F91EB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xmlns="" id="{D13DE13D-AB5E-46B4-87DF-F64497ECCE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xmlns="" id="{70A8D605-F035-43F3-B38D-75810CAA97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xmlns="" id="{BDFB5E4F-5E79-47A8-B18B-22A17576FE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xmlns="" id="{A617FDF9-C1F3-423C-B0FE-76560E63D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xmlns="" id="{645FA46F-5F31-4ECF-969B-D86315FCEE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xmlns="" id="{C22EE268-F18C-45B0-89C7-449ADCC3EF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xmlns="" id="{B6486DEA-A9F7-4698-9D07-FE60D8D7E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xmlns="" id="{8F66C776-42B8-421C-9EEB-28C77610F3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xmlns="" id="{34C0B5E0-E8E2-47C6-ADEB-B0F954FC56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xmlns="" id="{A1B375D4-8A0C-4EE8-94AB-BCE1DC041D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xmlns="" id="{C05D63ED-1EF5-40E3-B913-464CA72BFB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xmlns="" id="{7540237D-1896-49B2-A776-CBF01294E9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xmlns="" id="{D4CB3161-1209-4BA9-9F49-9AEBE60CB2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xmlns="" id="{E983DC10-76FC-4DFB-B030-825E619D3B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xmlns="" id="{652E0468-F351-46DA-A26B-8B0F88212F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xmlns="" id="{76C31CF9-77C8-46CB-8778-20ECF42D9E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xmlns="" id="{3AE129B4-D151-4687-BE37-9DB79AC8AB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xmlns="" id="{875BA031-A494-4DAB-BC67-2B083C24FF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xmlns="" id="{5A276254-B980-4895-8A55-5A7E450F03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xmlns="" id="{5482D21F-3AE9-4E3D-BEFB-11C9DAA48A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xmlns="" id="{66CF2E95-1D14-4FB9-BB44-66EA804DEA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xmlns="" id="{21DEB73D-C70C-4394-8B54-2D982D4644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xmlns="" id="{8DFE2181-BEAE-423E-AFD8-52DFA23DAD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xmlns="" id="{F9AEDF49-2F1E-4952-934F-CBB819B34C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xmlns="" id="{D0168B41-7253-4DE1-AD60-666F2D76A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xmlns="" id="{5E192B77-A011-4F42-A0CC-A4E7E23989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xmlns="" id="{E53875D0-B9E1-4F46-8A40-34361AE4EC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xmlns="" id="{058E1CDC-FC68-4707-B884-6FDF6422F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xmlns="" id="{27B076F9-3D2C-479F-A3C6-D7C7B3C55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xmlns="" id="{19406145-0C63-442F-A07A-08B92F457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xmlns="" id="{9B29DDAE-9913-4ECA-B048-CC357F8A7A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xmlns="" id="{1E286154-43CF-41DB-813B-DE7EF482DD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xmlns="" id="{4879D479-CE4F-4379-99F9-145F1BD245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xmlns="" id="{C70DF41C-23E1-40CE-A2CD-9E7ED6A2A7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xmlns="" id="{41BFEA2C-8506-4A13-B9AC-6659A391ED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xmlns="" id="{220AEF07-6B47-4D5E-9F26-ACF3461A3C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xmlns="" id="{4265401D-EEFC-4457-B767-D85E5B77F5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xmlns="" id="{5C7DD1AA-C47B-4C57-A95E-40F98B8546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xmlns="" id="{FE9BA473-C4AB-45CA-B5CD-7F40BDC6BC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xmlns="" id="{8FFBB248-4C32-48C7-B83C-E30FBA8639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xmlns="" id="{9A987CEE-05BC-4AD5-B28C-17B1DFCD74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xmlns="" id="{79E2D54E-2EA7-4A23-B960-FB3482CA9D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xmlns="" id="{F71F56D3-5904-4ECB-9AD9-70BFFED45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xmlns="" id="{10DB3009-0DDA-4544-AD22-5A95A61234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xmlns="" id="{7B3FF83A-EF73-4441-A029-90464D08E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xmlns="" id="{C22DE951-1EEA-47DC-8363-DCD15680A8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xmlns="" id="{58C2DE3F-A83E-45FB-9D0A-8C5DD1970E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xmlns="" id="{C89DC344-582E-4F6D-AD4A-A912EBCBAD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xmlns="" id="{52847B77-3402-4C00-9A30-13D0AF02DA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xmlns="" id="{761BC3FA-4509-402D-8D77-CC3DB1B176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xmlns="" id="{EF8059CA-7B20-4061-8BFE-7BBEEEEFB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xmlns="" id="{7770B123-82C5-406E-A765-D8FDBCFBC5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xmlns="" id="{57CB933C-3D3D-4698-A79F-199A736CFE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xmlns="" id="{B83FB4C4-CBE9-44F0-A499-30A8C02523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xmlns="" id="{8B8DE826-98BC-466F-B69D-DC2DA16FF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xmlns="" id="{A004853A-67DA-4521-8CD6-F340E3762D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xmlns="" id="{767848F4-471F-4605-B389-6632D66DEB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xmlns="" id="{2D64EFE3-AA00-42F4-BFDD-F18406C3AE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xmlns="" id="{740F278A-900C-4F1C-A47B-9C487368D9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xmlns="" id="{60E6D7F6-F3AE-4198-9E95-E7D8D395BA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xmlns="" id="{ABADEA60-A632-46F5-AA6C-4E105FE634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xmlns="" id="{9FDDAACE-630C-443B-99D0-F8C10470A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xmlns="" id="{CB540526-AB8A-42F6-830A-A3A652327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xmlns="" id="{44ACC9A8-C517-4650-A069-2B983CE18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xmlns="" id="{1587DF6C-6335-4981-9BC3-09468BD63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xmlns="" id="{962AF372-9783-405D-B570-1E686781BB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xmlns="" id="{C1250D17-0C0E-4F23-B2DC-4845219C65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xmlns="" id="{1E1FCE37-3260-4D48-9808-9123386AC8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xmlns="" id="{0EB0E246-31CB-4939-A815-8796C001C1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xmlns="" id="{DEE359D3-EB28-41B0-AE5A-0570629F27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xmlns="" id="{341D310F-3635-4386-A20C-2F462A4721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xmlns="" id="{BA281D98-AD6D-4ADA-ADE0-2A6941C79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xmlns="" id="{961A69B4-A1B5-4B91-AF6B-57F5E9E6A2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xmlns="" id="{290FD8EE-EC35-4DEC-BD9E-5EA6F6F2DC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xmlns="" id="{902DDB1B-8DB1-44BF-9E3A-B0211CFF81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xmlns="" id="{CBFF8224-2A19-4527-AF6C-963F814236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xmlns="" id="{9FBA06D6-B2AD-4BAF-ADB1-C9401D0E64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xmlns="" id="{EC667C86-FB35-4EAF-ABBB-48694B06C9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xmlns="" id="{D670C3F9-26EF-491E-A05F-19B72ACB4A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xmlns="" id="{639D62E0-474A-4C04-9518-F5C868AD64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xmlns="" id="{F356EFF1-FA40-4FA2-9F2B-EBDF375001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xmlns="" id="{D77A322E-A7A6-4F33-B030-35EA5840BF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xmlns="" id="{237E6AB7-971D-4902-8773-42015906C6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xmlns="" id="{1AD9B9BD-F46A-4BF7-A704-23310EE229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xmlns="" id="{8ED4DF40-2A31-4E17-A5D5-F22E93D0C9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xmlns="" id="{E27B5B0F-28B6-486C-B4B6-7C0B1C3B6C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xmlns="" id="{6A133059-D934-4A6F-8E1B-76DE75F09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xmlns="" id="{89BD66EA-8F90-4B34-B2B2-B8BD8D5608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xmlns="" id="{7A594BF2-232E-4181-8D1D-D6EFB28174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xmlns="" id="{6658468A-E05B-465F-B33A-5D0511824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xmlns="" id="{644860A8-15F4-45DB-BFEE-4C4BE7006C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xmlns="" id="{CD0B71B9-899E-4B6B-B6C8-E28EF3EDB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xmlns="" id="{94B08264-4E76-4ED7-AA9B-D52F2E69C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xmlns="" id="{1F0DE1C3-3EB4-40BE-A01A-0F168327D7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xmlns="" id="{B212DF15-E27F-4289-AA2F-F4C05BD34D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xmlns="" id="{0F5ADDE7-F41A-47E1-ABDE-E1DB8B2139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xmlns="" id="{6A09EB97-44CA-4B24-B779-9E06BBD851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xmlns="" id="{1038DF81-B535-46C9-AC46-4A078346AB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xmlns="" id="{BFA8696C-312A-4C9C-8EEB-760FB613F2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xmlns="" id="{A705F4AD-F294-46EA-97F6-DC5EA109C2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xmlns="" id="{A4953BA9-C1CA-4994-A13D-BD43634EE2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xmlns="" id="{22D1F521-D2B7-4BE0-9A72-A67DD1EBE0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xmlns="" id="{CDBE4C76-B6BE-48E7-A0AA-20CDAA62C8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xmlns="" id="{94AA7E6A-1B62-4ACA-BC81-2ABE6D22F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xmlns="" id="{3D1AA4D7-E592-4537-8CAD-6D1D78F258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xmlns="" id="{F10CD8CD-6457-4926-BC5B-B7E59A2EE8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xmlns="" id="{229F314D-EF42-4E8D-9BD5-1070A98D8B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xmlns="" id="{2CCB644F-2D6E-42B9-AE59-B66561D0CE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xmlns="" id="{69717E53-D2D1-4027-956F-99E85A00F2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xmlns="" id="{9B16CBA5-4CDC-48B2-A318-8CEB0B6799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xmlns="" id="{157BFC1D-0348-42D0-B6BF-61513A6898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xmlns="" id="{01509D80-E233-4CF4-8132-F3CDBCAAC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xmlns="" id="{4CC60990-24A3-4F0B-9F7C-F777BD6CEA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xmlns="" id="{D1C0A8DD-8C62-48F3-847F-7E96018971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xmlns="" id="{20CB6FF6-704E-41CC-8DA7-28100599F5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xmlns="" id="{325A514D-0E09-4C54-9C6B-AC14EDF525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xmlns="" id="{5AC16941-0EF3-4F94-BA1D-EC2812064D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xmlns="" id="{1A2B9308-53DC-44CA-8C37-49888101A1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xmlns="" id="{82933953-9AE5-4A88-B808-BB843C321F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xmlns="" id="{C61D6771-81C3-4B02-A732-621C062EE7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xmlns="" id="{4A4476B5-27B7-4211-A367-551987196B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xmlns="" id="{3E6C5615-BB5B-4F7B-8E43-7BBC29253B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xmlns="" id="{90EFF3C4-82D1-4316-A77B-2D11CEB41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xmlns="" id="{D50E5AEE-F643-4849-8FC8-4AD47722C9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xmlns="" id="{5E513DDB-21E1-467A-8E4E-D54C9B7E1D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xmlns="" id="{1E8A90AF-7D3D-4CF3-A7B1-EE9BDB1609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xmlns="" id="{E4D34E27-2DA3-482F-BDA2-11210BB75B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xmlns="" id="{6C5746DE-0E3C-44D9-87E2-3C6C0EC65B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xmlns="" id="{8D4E38FB-31FA-4461-A014-A69C1F6110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xmlns="" id="{40D1D70A-C75A-4479-8737-70D98B4A33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xmlns="" id="{7117D691-7D78-4804-A70A-6A1F59BAC1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xmlns="" id="{16114E63-BE98-4C72-8306-C822EA65B5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xmlns="" id="{A470F92C-8209-4FE9-BBF6-077991E76B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xmlns="" id="{4A227401-A70E-4512-8F8C-6D6D3FC592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xmlns="" id="{5C8541DB-3AE1-41D0-8F38-1A22CDDE34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xmlns="" id="{6676A789-90B9-4005-8F0B-97F8DD3039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xmlns="" id="{BCDC4F20-20D3-4A54-9E3F-749E1893AF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xmlns="" id="{0DD09FA0-C815-45F7-A929-F14756CCB6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xmlns="" id="{5A62DF06-E67D-48FF-8395-63C021F76D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xmlns="" id="{72E38010-87CB-40F8-9C1B-1F83D88413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xmlns="" id="{54354EDA-499F-4A7B-8035-5B1747CFE4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xmlns="" id="{A14F3705-E8D8-4775-8F1F-C22189FADA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xmlns="" id="{246A5B8B-8412-4B25-AE60-A8F8190C40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xmlns="" id="{93DF6049-3D90-41F8-89C9-0AB07F0F3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xmlns="" id="{1FF6031E-E8B0-48C4-855D-A0AE5CC044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xmlns="" id="{A21460A1-D29C-4501-B3E3-36867A9565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xmlns="" id="{F05A0507-2E1B-4B2D-8BD7-F9B61E769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xmlns="" id="{B8E7C5AF-A63B-4CEC-B74F-A563E25F8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xmlns="" id="{5F99F09E-E994-41CC-A642-E7128BEABA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xmlns="" id="{B7F3ED31-48AF-4ABB-B1AD-7BAF03C959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xmlns="" id="{679108BE-1189-4E7D-AB49-DEC42A91C2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xmlns="" id="{FCEFB1DC-BCD2-4D5C-974D-E61AAC84D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xmlns="" id="{C1620548-D126-4C0D-994A-BD1FA39E19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xmlns="" id="{DFA9C2FB-851B-4568-88B7-662A99C46A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xmlns="" id="{90848D37-D118-4AB3-BF27-EB9E04649B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xmlns="" id="{711BD9F8-EF86-4443-BB5D-0CD5019DFB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xmlns="" id="{1763A870-93BB-46AA-9BE7-E4EEAA83A8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xmlns="" id="{C813827F-E12C-4E20-B9E8-7055C14A19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xmlns="" id="{FAFAB0B6-4F42-4F6A-ADAE-7A693F1ADB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xmlns="" id="{B0F6A25C-0880-4B05-A22B-21F362E7EB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xmlns="" id="{52470FF4-F579-4391-ABBA-D19DA220FA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xmlns="" id="{03968893-B65D-4D13-975A-0AE7D83D90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xmlns="" id="{8BA94DFB-8744-4395-86B5-C108BD4B32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xmlns="" id="{1DBCAA94-D3CE-4524-9D82-49B3A2806D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xmlns="" id="{0FCAA6C3-4DC4-4F38-B134-9BB9816330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xmlns="" id="{FF58BEE0-4275-4913-A0E7-208477FEA7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xmlns="" id="{59E3AB7E-8EDF-4BA9-B5C7-4F7859C843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xmlns="" id="{3A9C68C7-7C44-4075-AEB4-C826DE21EF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xmlns="" id="{7554DF87-E99B-40F7-9670-D9A6008AF6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xmlns="" id="{F9E23AE3-FD8C-4B0D-8A5F-70F938276C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xmlns="" id="{F9572B6D-9214-466C-9201-56BB42C511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xmlns="" id="{C2691534-FDB8-4D80-B7A7-B197A29300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xmlns="" id="{3DD21F2D-7271-44CB-8C27-160F4A146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xmlns="" id="{04D21947-2315-4006-81CC-F0ACB4A712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xmlns="" id="{A47335A4-A0DC-4374-A090-EF7CD8FD3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xmlns="" id="{42B86BBC-F45D-4B55-8B15-87CA349F90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xmlns="" id="{BBA507C5-5D94-487E-B3A1-6DA7D72D6A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xmlns="" id="{51ABFB59-26E1-4D7B-AF22-69BB7E3F8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xmlns="" id="{E161C8A5-C784-4E06-B880-A8C2A53DCD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xmlns="" id="{05BF590B-AF4B-4D48-A8E4-D75C2B6313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xmlns="" id="{E03E6318-ABF7-4A80-9F03-42C805311C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xmlns="" id="{4BC96B91-EA49-4354-8669-EE28312727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xmlns="" id="{B2BD6FA1-00A7-4E2E-82D1-44C346AD3F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xmlns="" id="{B00C7F1A-F946-4F84-A1E8-A537C29442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xmlns="" id="{1133FBA2-AF75-4463-95C7-D86160A3FD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xmlns="" id="{8A232E0F-64C4-41A6-AEE8-1206290A7D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xmlns="" id="{0D769D34-BECC-426B-BD6F-CB3446D2AC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xmlns="" id="{F0CB8119-4A56-48D7-ADB3-8D3D79C225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xmlns="" id="{E60DAC0A-300F-4401-B590-39865AE394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xmlns="" id="{355A8F24-88F5-401F-A077-12AE0F9B49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xmlns="" id="{DABC7397-D473-4BC3-8367-69EED9719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xmlns="" id="{E9359978-09D1-43BA-B867-685C1CF9E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xmlns="" id="{08EEE427-304F-4F9F-B552-D2818061E5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xmlns="" id="{EA6AF556-D0F5-4B38-A5A1-9D10486A7C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xmlns="" id="{D688CC5C-C373-4315-BFCB-0977A4C2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xmlns="" id="{CEEF436A-2DC2-4C0D-B5C3-3E482B2FB4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xmlns="" id="{3B80670D-3ED3-40C8-8AD5-8F9B4D7F45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xmlns="" id="{171BBA4F-8D8C-440A-9808-5568C6BB5C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xmlns="" id="{6D1255AC-FE7A-4534-8769-0AA8C4F4C4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xmlns="" id="{4363DA71-516F-44F9-B8C5-D58E97DAF4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xmlns="" id="{63F24FE9-009D-41CC-BCB3-CC47EB82C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xmlns="" id="{EEA368E6-EF05-4D94-9F4F-E7626629D1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xmlns="" id="{A992FD4F-2F94-448C-8E94-DCD79D2687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xmlns="" id="{4C3FA765-E8FB-4037-A8C0-63CCEC96DA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xmlns="" id="{E4EC32D0-DD89-411D-8511-C07723B14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xmlns="" id="{072ABA9F-FC9B-41EE-B1C2-3992DCEC70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xmlns="" id="{2C06AAE4-8B2F-4C39-B700-2EE732C44E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xmlns="" id="{0DEE9BDD-1E58-4650-804C-4071364494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xmlns="" id="{91A9F5F1-C2A8-4D0E-BE2C-AD25CC950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xmlns="" id="{752C8954-A404-4061-A523-AD8E7EB08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xmlns="" id="{7543BE5A-59C5-4518-B2CD-1C2BF23265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xmlns="" id="{5E79DFE8-8C8A-4344-BA9F-40DB49D6F1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xmlns="" id="{292835FD-9722-44AC-B7CE-72490ABB8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xmlns="" id="{172E7957-E508-475B-81CB-6789C971F6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xmlns="" id="{29006F17-5E4E-4FE3-A98E-361E8194A5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xmlns="" id="{49511676-0905-4A9D-BABD-F30E038082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xmlns="" id="{B73D7FEA-232A-47EF-A6B5-6B10764A9F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xmlns="" id="{5B7A8D8C-BF30-443C-8F99-3FA5F8CBD7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xmlns="" id="{702EF621-DB75-4A23-BA38-794F936FA3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xmlns="" id="{84EF5FD4-42C5-4DBD-B1E2-8A00C573A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xmlns="" id="{48B1591B-2789-445B-B443-3F1707D02B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xmlns="" id="{83AFF88A-51B9-49B8-86FC-E4C2801ACD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xmlns="" id="{23CE2EB9-E9C7-4A46-80C5-260EF60A4F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xmlns="" id="{97AD3270-3E28-47BD-85CF-A4564E645F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xmlns="" id="{5586E256-4800-4F91-BD2C-774989BFC5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xmlns="" id="{604533CB-9D33-4357-B95F-9A609134FA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xmlns="" id="{63D65E32-E7A6-48FB-9CFA-75297695A6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xmlns="" id="{5BA53C68-0C6F-4613-8D59-BD2473836F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xmlns="" id="{640CAAB6-F89C-4DDA-9D51-21E1D9D307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xmlns="" id="{5D5932FE-307F-4A73-ADAA-52C9834464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xmlns="" id="{05621083-4999-46C9-BD61-52CA7136F9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xmlns="" id="{AC58DE96-873B-47DE-BB19-9427F4440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xmlns="" id="{2B65D1B7-86B6-4BFE-9B46-47680563C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xmlns="" id="{B8122C0B-9B88-44E2-A081-3CEF8617E8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xmlns="" id="{C728E1A3-5E90-460E-A648-B88AD4043F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xmlns="" id="{E75B3ABC-9675-465B-87A4-AD1454B830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xmlns="" id="{48985CB1-27F0-46C7-8A0F-DE3300A23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xmlns="" id="{A1D1AB78-BCAB-4839-A37D-DC8A124FE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xmlns="" id="{74820A39-135F-4C9E-A616-74FA1CF27F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xmlns="" id="{FBD1C2B6-518B-468F-86D2-EE276E5477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xmlns="" id="{F5F1833A-2E66-454A-824F-85F51C1E53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xmlns="" id="{87F6F013-908C-4889-BCCE-F5C14E914C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xmlns="" id="{E1ECD4FB-3CB7-4C7F-8440-3A493AC708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xmlns="" id="{A1EE9F44-613E-4C90-8B90-E4C676ED34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xmlns="" id="{C5092B92-8BDB-4B1F-B4E7-D5460059DE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xmlns="" id="{D2B01BD5-8866-4252-AE74-293ECBBF09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xmlns="" id="{1EF29FCD-9836-4B2F-9AFD-468C50F850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xmlns="" id="{DBA37356-0868-4169-B8CB-C172D7AA22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xmlns="" id="{A4001202-836A-43E4-A568-0D0CD6CE3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xmlns="" id="{77827EA7-0429-4AE8-B339-A3AB164DD6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xmlns="" id="{0F8FB9D3-7B1E-494C-8462-69F682D50F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xmlns="" id="{A06F8A38-D95A-43FA-92E8-DF470DA8FC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xmlns="" id="{019FDACE-E486-4859-BA77-E2E77A9CEA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xmlns="" id="{1E30B066-C558-4229-A1D8-B11F0C7A9C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xmlns="" id="{A9F75005-7906-4A10-98B3-1D4B3D01C1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xmlns="" id="{3AFFE368-46EC-44F9-BB11-FEA314EE4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xmlns="" id="{6E123AFD-A43B-4F90-9CBD-9E74C89773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xmlns="" id="{EE1EF144-74C5-496E-85F3-A59D04DF03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xmlns="" id="{0B446B5C-30E0-42B1-B045-0C9B909AB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xmlns="" id="{5D2CABDB-F786-483E-B0A6-957A91F8F9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xmlns="" id="{EC958E18-0B31-4335-B946-EDA9A67C8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xmlns="" id="{7380EB8B-AFCD-4D7E-BEA2-284CF2D3B3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xmlns="" id="{501C6239-2372-4039-A80B-8D1745B531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xmlns="" id="{13504431-92E6-4F0D-B99F-65E3279C7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xmlns="" id="{D1E3C6A0-7A91-4EE3-BC76-9BF304967C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xmlns="" id="{31682AE0-6FC4-46DB-A9D1-29294D4796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xmlns="" id="{DF277A96-2816-4F76-B6A7-4E01E2FBBC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xmlns="" id="{8DE01FD7-D5FE-4100-97F2-11192ABC2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xmlns="" id="{0B8F1343-F42A-48B6-984F-D71CD00203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xmlns="" id="{973C1979-4685-4149-8459-AE33D26416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xmlns="" id="{A5892EF5-6F21-4F9A-B627-066EDD5C2D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xmlns="" id="{92EC93CE-142F-4A0B-B349-6E0A7B8F5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xmlns="" id="{D70FAE16-D2E3-4233-8129-4EB49E0DFE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xmlns="" id="{64E0C9C5-5B79-4DD4-B459-5E8F443CD1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xmlns="" id="{E2FB532D-E61D-4CAC-993A-0589293CF7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xmlns="" id="{03436C9D-E30D-4D7A-B049-812DAAC9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xmlns="" id="{6931226B-689F-42F1-9210-9294A78DA2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xmlns="" id="{74DDFE04-47DF-4A75-BDED-89A239DFDD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xmlns="" id="{27B9256F-2384-4046-B9C3-C0870A5A2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xmlns="" id="{7F6D1149-0AAF-4EC8-A7C7-B0486740C3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xmlns="" id="{766B2FF0-2F44-4465-B83D-EED06DEC2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xmlns="" id="{814F80CD-643E-4671-9FF6-7240455368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xmlns="" id="{46BA21EA-8B99-4761-86F5-80B2A61F90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xmlns="" id="{A84621CB-D28E-4FFB-8205-A5E69BF41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xmlns="" id="{78BF7419-954C-4207-9F79-8A6E3FB3DD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xmlns="" id="{7FCCFE60-E02E-4137-B712-8A0174ACE9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xmlns="" id="{30E2380B-E21E-4083-8B99-260AD8AA9C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xmlns="" id="{8A80A83E-CD13-4C51-9F7D-A990418F8D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xmlns="" id="{87C01212-F7B7-4D43-9F01-3690708E61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xmlns="" id="{73F2DA3F-23D4-4BE4-BE65-70CD4F1E8F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xmlns="" id="{AE9C526F-B608-4C77-8697-58939496B3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xmlns="" id="{AA5B0AEC-F0CB-4272-8173-617AC699E2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xmlns="" id="{686B3B33-A5CB-4C66-A4E8-6213E56859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xmlns="" id="{432A8E95-B9F7-45E5-AD9F-C5F3141BEF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xmlns="" id="{89EF9F8A-F3C0-4122-B56E-E0B317CA7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xmlns="" id="{941265D7-C68C-47BA-B62C-16F7E03DE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xmlns="" id="{D43D596B-5C1C-4143-83D6-79BCEF8A7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xmlns="" id="{EE77DCEC-F31A-49C9-A1E5-8EB2720822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xmlns="" id="{393B0340-B971-4A8D-A3C2-759DFF28E8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xmlns="" id="{1DFB02BC-87D4-4B67-B48A-99B54E0914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xmlns="" id="{FD5CF12C-3290-43AD-BDC7-AFBB75CF9D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xmlns="" id="{C64B30C4-C685-48F6-BAED-D3FF8F71F0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xmlns="" id="{92B9E95C-02F1-4727-9BBD-A44A85678F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xmlns="" id="{90F57D9E-7B83-4C9B-AED4-B353DB0D0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xmlns="" id="{EC0804D1-9CAB-415B-BB9B-6ABD941C86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xmlns="" id="{96C930DA-5AB7-45B1-92AB-D88307A1F8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xmlns="" id="{611EB888-3261-4E20-97C9-D8F5A4E2B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xmlns="" id="{25450560-F117-4C38-B3E8-0A90E6E3A1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xmlns="" id="{DA6915D3-019B-4164-86A6-3569581ACD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xmlns="" id="{C7295057-0490-4EDF-A0A9-E7D0C65668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xmlns="" id="{C6534BEE-8607-488A-B659-0DB511ACC9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xmlns="" id="{541F3E5F-F543-4E6C-9F8D-80F9C66D9D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xmlns="" id="{60E34C6C-385E-4A9C-9CA5-EEAE205DD1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xmlns="" id="{4E18A3FC-5AAB-4780-A337-479B7C03F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xmlns="" id="{F2F49016-F78E-4F13-BC9E-86CCB7F25D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xmlns="" id="{71A21E66-85D5-4AD4-9D3C-9C995BCB24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xmlns="" id="{384B6B5A-A074-4C7E-B04F-12395E5CF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xmlns="" id="{94F93FFD-906D-4F6D-97FC-14B246F0D1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xmlns="" id="{241E4CEF-31A8-4D92-8D67-FD1BEF2E2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xmlns="" id="{88A0B218-332D-42C2-B798-9091F64829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xmlns="" id="{BD37CBF7-2FBE-416F-A468-68E496ED8D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xmlns="" id="{57ED9247-E9A4-470F-9F2F-FC8677F218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xmlns="" id="{31B57D8F-A915-4A0C-9DDA-CBAFD07E7A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xmlns="" id="{28A9A125-7E31-47EA-ADA0-EBBEDD271E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xmlns="" id="{90B5029D-E86F-4F22-BF0B-2D6F0CB25E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xmlns="" id="{F5D133BD-D4F3-4BC7-B40C-4BCCD081DF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xmlns="" id="{349A5EC8-B504-488D-886F-2ADB239DD1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xmlns="" id="{16136F4F-BBDF-4CE2-A00D-F34BE5710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xmlns="" id="{7AB6C27A-55A9-4708-ADDF-1399F82E4B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xmlns="" id="{A9F5E6F5-7899-4070-8FE6-42C5AC2294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xmlns="" id="{5FDC2A52-1D36-453D-AC32-0F3CEA4785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xmlns="" id="{D9390DBC-0563-4A1B-BD2E-42092B733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xmlns="" id="{03004C92-30A7-4616-B5D3-D39BB96210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xmlns="" id="{F0E10B52-9838-40DE-A5DF-DA3D07F881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xmlns="" id="{C54B3E0D-8363-4969-97BB-B64A454060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xmlns="" id="{84C23AB3-16D6-4495-BC27-2A19A16645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xmlns="" id="{D12E4331-CABF-4770-830B-514938C16E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xmlns="" id="{CD448CF9-C694-49EE-8B9B-7AAECE35E9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xmlns="" id="{7503E22E-BC8B-4250-A59F-04470A7D8F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xmlns="" id="{923AA6A2-3866-4E8A-8E5A-0D3AD480D5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xmlns="" id="{6CD6BD16-9EBF-40BD-863A-81711F7962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xmlns="" id="{9E9AC651-2E7E-47B2-B5E7-084D6BED36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xmlns="" id="{9D8B570E-4137-4641-BD54-A7B9D04952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xmlns="" id="{E615B9BD-BAFA-42A4-B44A-F9A60216B8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xmlns="" id="{060038E1-E3CC-4CF5-B09E-DA6B115EFA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xmlns="" id="{6A1C971B-72EC-464E-9147-97157C1D17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xmlns="" id="{D1CF15D8-360A-437E-89DE-5456AFB48E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xmlns="" id="{8EE76023-91AD-4CA6-8291-4020122197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xmlns="" id="{60ACB3B5-23A0-4D09-9735-6D5528D889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xmlns="" id="{2B465F07-DBE5-4A79-8056-B78155E72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xmlns="" id="{C59EBB6A-A2EC-4828-950C-E59F88274E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xmlns="" id="{27F6D01D-1476-4616-94E7-51FC2F4559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xmlns="" id="{A09860D8-820C-414E-97AC-FF43692679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xmlns="" id="{59B35998-8984-4483-9E21-340105C7E0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xmlns="" id="{4B1D05D4-E6EF-45D6-B78B-8A50F67B1F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xmlns="" id="{29F1C470-12C8-4C69-BAB7-431D7C576B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xmlns="" id="{98BBED67-D4BA-4E51-A34A-CA0F922655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xmlns="" id="{3A420E62-0E53-4D41-AE70-75D7A2CA40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xmlns="" id="{58E9E958-5705-46DE-8853-52BD3473A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xmlns="" id="{43827098-39F6-4603-BB55-2E54F214F8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xmlns="" id="{4B7454A1-9407-4252-8D58-04E9F639EA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xmlns="" id="{6B064BC7-F0C9-4E1C-8C9C-287826756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xmlns="" id="{96E0F6B6-A7BF-489A-ABCF-CD7036031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xmlns="" id="{5ACF1DB2-E895-4509-A7F0-664E6427EF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xmlns="" id="{B77ED04C-62D8-4816-B3A3-594E6C67F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xmlns="" id="{26A86E43-6BD5-4434-BED4-2185D0BCE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xmlns="" id="{D2FD3B78-F889-4D5E-AD67-E06AB8F990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xmlns="" id="{9B6BC342-417E-4BAC-A612-B7426CBAA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xmlns="" id="{590A4EE0-08F8-4F5C-9D9C-4D2F656ED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xmlns="" id="{AA03518C-7978-4B77-827A-049E70497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xmlns="" id="{E99571FF-77E0-4AA6-8762-2A712EAC83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xmlns="" id="{05302EAF-6B8C-427C-9655-1BCCCCC05E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xmlns="" id="{77789382-00D4-43D8-9639-F2FCB7E232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xmlns="" id="{33530D9B-03D7-43D2-8896-2B59146AFA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xmlns="" id="{C8EF55C2-C695-46BF-83CE-A7B340B728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xmlns="" id="{C1519276-E84A-4472-A9D2-D3E9DCD0F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xmlns="" id="{E5EB1988-416D-4C08-AD40-6E5AF5AC4D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xmlns="" id="{D6D1E199-0C81-4B72-950B-55126349D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xmlns="" id="{ED3B6120-3FA5-4525-A434-8B81E344D7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xmlns="" id="{957F177F-5C57-4C4C-9CEB-25D6AA3F41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xmlns="" id="{67EDEBA8-2EBF-4B7F-9043-874294A96B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xmlns="" id="{DA9F7470-353E-4368-B726-F36994DF4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xmlns="" id="{C77AECD8-DD73-4809-8EDB-DFBD42EB31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xmlns="" id="{71C9250C-A011-4368-A01E-D4C4AC1D55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xmlns="" id="{4688AE76-B90C-48D4-8A90-E582AC8D23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xmlns="" id="{A8E72D66-5AC1-4376-9C4D-5AA5332EC0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xmlns="" id="{DE85A0F1-B7E1-4EB6-8A13-643115FDA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xmlns="" id="{95CCB6E7-D147-4CF0-93B8-9FD404F72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xmlns="" id="{F8A66A4D-E545-4B95-8E76-9420130D92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xmlns="" id="{74080927-7659-490D-916E-DBF0014E7E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xmlns="" id="{C859EE60-9053-4702-9B74-4FD7E55A52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xmlns="" id="{B63113CC-17E1-4111-9016-5C9B86C573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xmlns="" id="{A504CF17-50CC-4D35-87E6-A57B8732D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xmlns="" id="{BB05CE63-3C78-4771-8408-5C8AD4C98A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xmlns="" id="{A711A405-E509-46A5-953C-DA08AA9D29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xmlns="" id="{9B08BE7F-7C6D-4184-89AD-D6B0B0EAB4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xmlns="" id="{4A1A25E0-588F-422A-8092-C2B191DF25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xmlns="" id="{33ECB005-DF98-49A6-A1DD-F15871858A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xmlns="" id="{366CCFD1-C7E4-41A3-B425-5394DBEE11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xmlns="" id="{154B6071-5335-4001-A992-7C4D3D4C8D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xmlns="" id="{3C8D76A9-ED7B-4EEE-8F1C-9136D0B921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xmlns="" id="{E44EA459-0320-467B-892D-ADEBEB2110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xmlns="" id="{E45771B9-CBCB-496C-9ECD-6FA93A99FA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xmlns="" id="{4E049C96-86D6-4DB8-89B9-A3A3459A9C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xmlns="" id="{B2615A7C-5BAE-4BC1-B746-F93CDF5EEC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xmlns="" id="{E86BFD96-1DF3-4E1B-BBBF-EBD26A984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xmlns="" id="{7026F886-ABE3-4DA9-A0F7-814D3D10FF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xmlns="" id="{9C461226-3E07-4968-ADE9-84BC861176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xmlns="" id="{6556F654-EBA4-495F-9BF7-24354DBF1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xmlns="" id="{2B6E434F-D421-49FF-8C58-D3C786516A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xmlns="" id="{4F995CCE-9406-419A-9210-F6A5826805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xmlns="" id="{E0A7C0CD-AE23-418A-816C-43F17940C8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xmlns="" id="{151D06FF-EADA-4139-B19C-0F93135ED2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xmlns="" id="{34813F4D-4835-4410-A92B-14386BE173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xmlns="" id="{82C03416-9E2D-4E10-8F99-F087D57D48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xmlns="" id="{62CEEB76-1C9A-4889-BB35-E6596B0CB7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xmlns="" id="{0B470811-23A2-4220-9203-4DBC0DB0EE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xmlns="" id="{2146650A-AA10-486E-B7F5-5B8AE74082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xmlns="" id="{51A66732-26B5-4D0E-94BA-6D6E066807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xmlns="" id="{60C1937D-8BF6-4EED-ADC4-1F010B84A2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xmlns="" id="{2F89E769-8547-4E82-AA5C-B15BEA6395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xmlns="" id="{3831A1C7-0A68-4775-882B-6A43D2913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xmlns="" id="{03F45BC1-B4B0-486A-B757-65A1C17922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xmlns="" id="{0AA86B8F-BBEF-431D-84CE-883D21E666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xmlns="" id="{C40EBC00-9901-4728-AB87-275806DA95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xmlns="" id="{A0DF4D8D-6EF2-4971-8A9C-ABDD2F7DFB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xmlns="" id="{B702B91D-8BD0-4505-B506-9F871757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xmlns="" id="{FB5E1131-B13E-43B2-B6A9-62A35BB1DF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xmlns="" id="{728D3C88-66B8-4C95-880F-096569F192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xmlns="" id="{6C33456F-80AE-4E12-B316-D8E40F95D5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xmlns="" id="{632488A2-46CD-4279-81E4-4179627A6C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xmlns="" id="{7217B278-9E0A-4C71-9A2A-7442AA04E1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xmlns="" id="{74B598FD-034B-436C-A8A9-D0AFD67AFE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xmlns="" id="{FC5C147B-4728-4017-9A6E-4E81F5F540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xmlns="" id="{138493CD-BA7C-4AD1-9ACA-0B4C9594F0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xmlns="" id="{00746277-EE3A-4D13-9A67-3CAC291FA3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xmlns="" id="{7D05F67C-25C0-4A4C-AC63-EC205A0D09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xmlns="" id="{B2148D38-53A5-4F36-A21B-B644AB01E8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xmlns="" id="{0C30DCA8-A85B-401A-BEF6-2DBC0A447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xmlns="" id="{59B8EC82-61B1-4633-8715-060DE2222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xmlns="" id="{E640469F-D68F-4135-9FC5-50D678178D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xmlns="" id="{8276157A-D65B-4C68-B87B-78E9731E50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xmlns="" id="{60452A4A-EF8C-469F-AF92-3133AB779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xmlns="" id="{E96CCBB2-2DCA-4278-8DC3-0D7F2F21C7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xmlns="" id="{BD54FC54-1709-472F-A7D7-2E1A4D6233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xmlns="" id="{767CFDF3-8518-4747-BA1E-F0759A8A55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xmlns="" id="{3ABF9849-11BD-48DB-A44E-E78828E2C7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xmlns="" id="{4C4CB223-C1F2-4C48-B9FE-1341FA2180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xmlns="" id="{6FC0C758-35ED-4C00-A203-927B734031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xmlns="" id="{DB137259-4191-4925-8094-E8D8630EEE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xmlns="" id="{B6028C62-7847-46AA-B115-1AE98795C3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xmlns="" id="{722AC4A7-23E1-42A4-9CD6-B5A61B062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xmlns="" id="{2019CA0F-9346-4149-B58C-99ABE84A1C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xmlns="" id="{368E0AED-F108-446B-AD9C-1D8669A1B5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xmlns="" id="{CEE90428-D12F-412C-9C1D-510944F62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xmlns="" id="{64D4E007-7990-41FD-B86A-16600CAE85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xmlns="" id="{AEA9CEC5-836F-4342-9D48-723557C6CD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xmlns="" id="{7E23E33B-CB28-445C-8BE4-F0FBDC09C9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xmlns="" id="{B048C110-08D6-4E9F-B509-A13CBBF910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xmlns="" id="{B59E5A54-2928-4FB7-A2ED-B6935CCDD5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xmlns="" id="{33285C4C-2672-4148-86B3-07047B760D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xmlns="" id="{E7049B39-2054-4FCE-AE77-4F7C32D9E8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xmlns="" id="{4EF20613-BA14-4DE6-96E4-D37D420ACD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xmlns="" id="{36113D9A-C5A6-4485-A0E7-2C44A2AF59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xmlns="" id="{789F01E5-C2D6-477E-BDEB-0CBB699AE7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xmlns="" id="{C5FFED8B-AAFE-4CAF-B1B3-4FCE2EC414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xmlns="" id="{BE8EA48F-2F1C-4EBB-A14D-871819684D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xmlns="" id="{B0622032-D00D-4390-B7DD-4520390EC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xmlns="" id="{F30D974E-AC32-4EE9-B651-4935D55DE7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xmlns="" id="{42372F15-4804-4EB9-954C-E8391F720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xmlns="" id="{D2E663B8-82F4-4DBA-981E-0F0F79829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xmlns="" id="{D43F47AC-16DD-4748-83F1-AEE23675C1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xmlns="" id="{AAE17D2F-3D87-43FF-A8F3-29D2985418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xmlns="" id="{4035438E-6805-48AE-AB01-C4ED0F5BDA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xmlns="" id="{D68FE688-BD5E-4231-A314-24EA171A5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xmlns="" id="{51C3A259-E916-4B0F-980B-A1088EAFD0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xmlns="" id="{777E7D18-D027-42B8-8FD7-0871893150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xmlns="" id="{C067FD2D-4F13-4036-A4F1-23BAF3FC72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xmlns="" id="{5B55BA09-AABA-4F68-A7E1-759273B3D3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xmlns="" id="{6CE46C3E-8294-438D-A289-4F26E928D2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xmlns="" id="{5E9FA0CE-F3B7-4EBE-931B-D8B1D05E62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xmlns="" id="{CBD96276-EF04-4B48-A95C-6FB5A624CF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xmlns="" id="{43F11326-E21D-4107-982D-870C72A32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xmlns="" id="{9C231BBB-2EEF-48FD-AC9E-BAB3D95CAD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xmlns="" id="{66458E72-A8FA-41E3-A420-D8A25F63E4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xmlns="" id="{4487698D-A978-4A59-A5F2-EE12FC1C25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xmlns="" id="{D524BC55-A8E9-4D11-BD79-A520FDD161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xmlns="" id="{F18F1164-CAB7-4BFA-B459-98DF052E68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xmlns="" id="{12F1775F-FD29-4B6C-A1FC-101DADB82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xmlns="" id="{99D1946B-8F47-4390-B31C-BBE038E8AA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xmlns="" id="{50DE7166-B476-4199-9384-C444AD14E7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xmlns="" id="{AC234003-B4DD-4E2E-84EA-17A7AE68BB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xmlns="" id="{0D98E0A1-E91B-4266-AFA8-6893BD4A1A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xmlns="" id="{6D13FB96-FB9C-47B6-AD6E-42D50BE111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xmlns="" id="{2C6D78C7-85CB-49A5-B443-775A8A025E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xmlns="" id="{559C24D7-CEBA-4C1B-BDD5-7BC3AFD548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xmlns="" id="{2BF4FF31-5FFA-42AD-97DA-0F76B8E8A9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xmlns="" id="{9FEA2CC4-B6B8-44C0-B3A1-B242F4801E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xmlns="" id="{895BDD63-880A-4082-8D0C-F7ACEC137C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xmlns="" id="{84C70F17-A029-4433-A3CD-15000C6A78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xmlns="" id="{4776072B-E18E-47BE-A59B-B0DFF28E92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xmlns="" id="{712F018A-3437-4632-8464-5A47DFDF6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xmlns="" id="{66E77343-4BC7-4C92-907A-AC415B2B0F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xmlns="" id="{21107197-C4A9-4138-99C3-EE21DE61E4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xmlns="" id="{328962B7-7AE6-4103-AF5B-9CBBCC7396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xmlns="" id="{4CEAEFDA-FC09-454C-9ABC-BC5CACED1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xmlns="" id="{A77BF4DF-CC59-4E7E-A240-0617B0C87A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xmlns="" id="{EDFFB2FA-5527-4676-9A87-F98CA1E7B1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xmlns="" id="{D6EACECC-B796-4384-BDCE-F971F006A8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xmlns="" id="{02FC1952-D9B5-431A-BA55-3E00777812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xmlns="" id="{BF7A4C26-9569-4DDE-9305-0AB9B1CF14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xmlns="" id="{797BF9D3-650C-40A0-A5B7-FB3910A5A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xmlns="" id="{2D6E3DEB-20C0-405F-90E8-DF04FD76D0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xmlns="" id="{1A168613-EA0F-441A-B238-BA534F86B4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xmlns="" id="{CA5F0676-6845-4E99-BAC3-275E5EAAB7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xmlns="" id="{9C9C4F73-8CCA-441E-8632-BB5DA4B852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xmlns="" id="{CC84C293-4982-4260-AD2B-1AC3A944F2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xmlns="" id="{25D30840-476E-4EFB-9CA2-5EDF12F537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xmlns="" id="{72660309-57A3-44B9-BABA-00B58F9B87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xmlns="" id="{31BA160F-634F-4476-8912-4D69A32F82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xmlns="" id="{C382306A-2F13-4753-B2D3-3759F56EFC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xmlns="" id="{3F84A362-439A-4906-852F-DDEBD0A654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xmlns="" id="{B5325E31-B59D-4F7B-93A6-44978030BF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xmlns="" id="{2F1A0D2B-AC4D-46EB-A7A5-0C50EA20E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xmlns="" id="{67575BF0-70DA-4809-9119-E14F724B44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xmlns="" id="{184546B2-F368-4866-A7D4-7A8B9C14FC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xmlns="" id="{D139FB95-ECD6-4975-981F-D60135FA57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xmlns="" id="{884059CF-C878-48E2-9A83-4D9529DD6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xmlns="" id="{2359126F-70D6-497E-8674-CE1840DBD1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xmlns="" id="{331236CF-B126-4DFE-A55E-4A147E0C65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xmlns="" id="{439D0C01-F45C-4EC6-AF1B-87FC178667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xmlns="" id="{3C0AFEE2-74F9-40C7-90E8-BDD0AA3129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xmlns="" id="{5F7B54DE-723C-4A15-BFE2-0FF7C66E53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xmlns="" id="{5894AE2E-94DD-469D-9A32-460F2F0571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xmlns="" id="{91C09788-0B6F-462E-AC81-79733F5BEA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xmlns="" id="{1213A031-F6B6-493F-B550-E740C7C83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xmlns="" id="{D31EEDAA-D077-4FD7-A97F-DD368E2C1D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xmlns="" id="{95A6744F-DCA6-4E7E-9B73-629AED785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xmlns="" id="{68A42809-416A-48F5-9774-9902069257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xmlns="" id="{07B0505C-922C-4DF1-8843-22991217C3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xmlns="" id="{C8ABE292-367A-483C-A2F9-E0E611B47A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xmlns="" id="{7265B321-93B3-45BA-A6B2-81D2CD427E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xmlns="" id="{D43DB3C6-D354-4A28-8321-235750D193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xmlns="" id="{B3510726-71AB-4672-875C-7F1E6ED469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xmlns="" id="{8B5623CA-91AB-445F-A94E-8E3BA9DEBB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xmlns="" id="{B7965885-7427-4E17-9FC5-26AF3391A9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xmlns="" id="{FF5FBB62-F929-479E-895F-E6BBF49799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xmlns="" id="{A36CF198-DABB-4F17-A2A2-C65C276D7B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xmlns="" id="{A6E390E7-B6BA-45E2-84E3-735CC7D69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xmlns="" id="{5754E9E9-B5A2-4ACE-B9CC-3F393AB079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xmlns="" id="{60B30729-A71B-4788-AE11-1A97912D45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xmlns="" id="{D00CCDF0-0E29-480D-B064-53A3911BEC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xmlns="" id="{0CBE0D62-615A-478F-83C2-525DE101BC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xmlns="" id="{C576BC34-2B6C-4395-8351-3DE1844A9D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xmlns="" id="{CD056610-EE75-4DBF-81E8-314957D55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xmlns="" id="{E8F0E595-0F6B-40D8-A92E-74723A01EB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xmlns="" id="{A15CF7BC-0FB5-418D-B135-E7D1B5B997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xmlns="" id="{882AED44-5691-4E2A-A933-5F58818EA8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xmlns="" id="{AC35B6D8-9D06-40F9-979E-6590B9B382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xmlns="" id="{5B7A2B63-8C79-4E1B-ABBF-5478E078A9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xmlns="" id="{9CAA6DAD-B2D0-43F7-98B8-1753D75AF8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xmlns="" id="{D26593A5-E52E-41DF-986F-4446FC04CC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xmlns="" id="{A6F00038-5C9D-48F2-9977-62BEDD38AE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xmlns="" id="{A32BB307-0E78-4068-B805-51F888746A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xmlns="" id="{0943B8AB-8649-484D-AAE3-682C3E650E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xmlns="" id="{EB67CFD3-CD5C-4CB4-A808-CB52AC97FE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xmlns="" id="{06A36A52-210C-4774-9AA2-09BFFF614F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xmlns="" id="{826CDA53-3352-4DDB-B41D-5DF8D16450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xmlns="" id="{21311909-0301-4019-9284-232D58014F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xmlns="" id="{5B892548-5448-484F-A0C7-1981AB4DF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xmlns="" id="{D4A52E75-6B63-4A6B-8DDB-A771E8C5F6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xmlns="" id="{67FFED96-5908-4B05-8286-2C5FAFF4D4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xmlns="" id="{1B555ED3-AC0F-42D2-B96C-6648C9ABAD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xmlns="" id="{49AB0ECA-67C3-4673-A743-3B836325D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xmlns="" id="{AEA22F91-A95C-4C92-8B3F-74859DCFFA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xmlns="" id="{6BC89148-081E-4AE7-A9D5-519A55D25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xmlns="" id="{51846360-534C-4C29-A620-0598876F62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xmlns="" id="{447A08C6-0FE9-474B-A987-EA4B4280B0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xmlns="" id="{F8B1E5AB-9072-46AC-AC4E-211B1F69C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xmlns="" id="{0BDDB4CB-4C00-413C-AEF2-6AF57F1AC4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xmlns="" id="{C632A3B3-90D1-4DFB-B5F5-2650B87B61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xmlns="" id="{B4DF206A-8AF6-4FAF-853A-7026414C18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xmlns="" id="{768D0D7C-B0DE-4C9D-8D3B-4DAA8A451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xmlns="" id="{AF807765-04A4-4BD6-A726-F1FB875F51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xmlns="" id="{30079475-149F-407D-AED2-3DBAFCC9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xmlns="" id="{FC6E8CB9-E0F2-4AED-8A6A-C3A4218AAF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xmlns="" id="{316CC965-D577-4E42-95E2-C3B03E980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xmlns="" id="{C2E20538-E7DA-46D1-A50E-7F5E29B683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xmlns="" id="{86719DEC-3646-421C-87FD-77F2E8BBB7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xmlns="" id="{6DBDC733-9A58-4668-B4C2-82EA071231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xmlns="" id="{9C0C5503-4CA7-4243-AE5E-73C0DE415C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xmlns="" id="{8020CFC1-FDAA-4CD3-9FB7-958BD1D556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xmlns="" id="{E155B5C0-3847-415B-8927-D0A9BA2E54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xmlns="" id="{11FCEBDA-4751-43F9-9D16-189F750580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xmlns="" id="{068600DC-8290-4104-9BBF-C5022CA72C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xmlns="" id="{E4F7EE16-4820-4941-9904-6DA6A96AF3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xmlns="" id="{B3D93FF9-4368-4EA2-9CAA-7568F4F2A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xmlns="" id="{1ECCEE2C-0EE8-49A3-B5E6-E98FE1999E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xmlns="" id="{F510710B-14BB-4311-A310-0DA9B5B47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xmlns="" id="{DBBFE5A4-6C73-47E3-9936-465D0C80F5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xmlns="" id="{4EBD11DE-66C5-46A9-AF6F-394BF0890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xmlns="" id="{277BE3AC-AD79-492B-949D-7375D6808F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xmlns="" id="{D95669CC-6EB1-4E3C-8845-CD442A1F1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xmlns="" id="{42781774-76AB-4214-B42E-A0787103CA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xmlns="" id="{D912CA5D-BDB4-49EA-91BF-39D798D7EB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xmlns="" id="{BB298F47-0252-4F0B-BA99-8D5DF9BAAD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xmlns="" id="{CF4F6310-03BA-4AED-BA41-046E16E606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xmlns="" id="{596DE7E6-9654-49B2-B1F3-DB09DBE4E2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xmlns="" id="{ACCE165C-FE9D-4410-96E6-18FD08F919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xmlns="" id="{BB7E4BDB-C407-4756-B045-EFA2CA3D75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xmlns="" id="{CAB4B8C2-EBBF-4E97-A7D2-F8361F4D5F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xmlns="" id="{DEBBD6B7-2742-45A8-B0D5-B2D7D2B07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xmlns="" id="{80D033C9-33A7-4D63-B30E-7D83DEE4A4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xmlns="" id="{2639757A-778B-47EF-ABA8-CE4BAE704D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xmlns="" id="{B8E772DD-39C6-42D3-845A-81E8B8162D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xmlns="" id="{BFBF07AD-17F8-4A21-9B79-BA6A325F9D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xmlns="" id="{A028C0BF-1284-4BA0-BF82-7C8CE93C6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xmlns="" id="{7CC3A138-DD5F-43ED-97CC-38CBF92E57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xmlns="" id="{35B7C7DC-6361-471C-A998-F804278C17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xmlns="" id="{E2E521AE-ADFB-4B10-B3D4-581CBD117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xmlns="" id="{6B722374-1A07-4A4D-8767-2A19F41EEA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xmlns="" id="{50EB0392-DB9B-4368-A970-83C36B21D1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xmlns="" id="{419F41BC-472C-45AC-8C80-20ED9A2A00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xmlns="" id="{A9F86A76-F6DB-47AA-A769-6BD559573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xmlns="" id="{01842867-3428-4C84-8EEA-168967E2E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xmlns="" id="{6615281A-336E-4D93-8882-8C76C458F3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xmlns="" id="{A293685A-F78B-4D21-8E8F-BAF0275841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xmlns="" id="{BC820F18-08F1-4290-B34E-11E551DDBA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xmlns="" id="{0B273F3C-9FBE-428D-8D16-BA13961423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xmlns="" id="{3B5AA20C-E911-4174-95E6-727B632D5A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xmlns="" id="{35DE65C5-B4DF-4A7F-BD82-9DBC39944E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xmlns="" id="{16D41859-04F8-4933-99A6-B317DD0653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xmlns="" id="{EF6C0C2B-C7A4-4A9D-BF9C-495750DC7A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xmlns="" id="{59DE030A-E4BD-4A33-8A13-8DCC504F5F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xmlns="" id="{FE3F1B6F-A2EA-4F15-82E0-1F403DC6FD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xmlns="" id="{75A43139-04F9-4910-8947-661995CA25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xmlns="" id="{FE44A0D7-0ED9-4E6E-988C-F06DAF1731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xmlns="" id="{1CA7444F-06B4-432D-8230-77F242E689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xmlns="" id="{19AD301D-0998-4C49-8C09-6AD9C2321A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xmlns="" id="{C7C53254-5FEF-433A-8871-6DF191FEA2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xmlns="" id="{F04E4C77-2D41-41F4-9E6C-E1BBB68D2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xmlns="" id="{CB1BE622-C333-4AE8-B75D-F577A396C5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xmlns="" id="{15DEEB10-4E16-4C19-B31F-9BBFEDD6F6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xmlns="" id="{67463937-2416-4202-85E2-E355D67C4C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xmlns="" id="{05F1046B-0354-44F3-9CEF-279DA200E6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xmlns="" id="{37EEBEE3-6396-4416-A072-34E6C42042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xmlns="" id="{744E138A-F14E-4544-9194-BE75FE5881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xmlns="" id="{BDA781BE-20FD-4829-A383-36B62BD419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xmlns="" id="{A0D53E83-754A-4C87-B723-B6541B1092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xmlns="" id="{26F16B8D-BCAE-40C3-84C7-BB8DAD1466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xmlns="" id="{31C765F9-5E54-48AF-B064-AC736F829B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xmlns="" id="{8A31DCB3-B2D5-4027-B955-6C04F5BAF6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xmlns="" id="{11F3D090-0E22-43AB-B72C-28AB683F36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xmlns="" id="{872CF947-9715-495F-A23C-49406857B4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xmlns="" id="{59F13A27-47B9-4941-ADF4-1F81F91013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xmlns="" id="{63A91047-9285-4352-8D6B-114AD0CC99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xmlns="" id="{7A898A91-C38B-4832-ABD3-F42B6E5B56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xmlns="" id="{EDED0845-B456-4CDC-AC3C-CF25E70F3A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xmlns="" id="{BFC15F75-C817-4DF6-9D6E-E3BB91C652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xmlns="" id="{CC1CE4D4-CBE7-4B51-B5A4-C2E9321CC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xmlns="" id="{931D6F7C-0055-4E5C-B573-612493C40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xmlns="" id="{4939E0C4-2F67-4CA1-9BE9-CC3EC517B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xmlns="" id="{2CD1089A-73AD-47B0-8992-A94978BC64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xmlns="" id="{17C3BE6D-2894-407C-8B2E-ACA69D3018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xmlns="" id="{5BAB2299-5F94-4B60-AB86-12DF844F29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xmlns="" id="{EF99D6AA-E7AA-4C45-92DC-D7468EDD3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xmlns="" id="{DBDAD03F-DF93-417C-8324-A387C787A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xmlns="" id="{63E0E8BC-0D42-442F-B493-6537E0C293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xmlns="" id="{75829780-DF97-4CB2-8776-EFAC518ACC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xmlns="" id="{F5679FEA-3BD9-4C77-BA6C-05BBE8CBC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xmlns="" id="{D8DA7C1E-886E-484E-852D-034DA4F4FD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xmlns="" id="{D8B94403-37CD-4DFB-9314-577516C15A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xmlns="" id="{805B7F5E-8DF3-4447-A76B-A82CF56C13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xmlns="" id="{81FB85A8-5D4D-4DF7-93A2-7D2F6AEE7E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xmlns="" id="{B9AA41EC-6A71-488E-B71B-B1BEC7C338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xmlns="" id="{84DCB9DA-CCC1-4866-9A01-854F8017E6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xmlns="" id="{3D8A9397-24EB-4D58-86F2-4B9C6F1F0F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xmlns="" id="{03204DFC-1A94-4589-89A5-992C3FE06A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xmlns="" id="{532B8B34-6D07-467A-A540-89FF44D675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xmlns="" id="{87B53260-6483-4054-A14E-DB833EA657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xmlns="" id="{C1FF656C-DE22-47E0-B814-EBE0B5A99F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xmlns="" id="{BBDA6C51-A8C9-4A15-80D7-CB15739B6A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xmlns="" id="{01B2F584-D93D-4DA2-A88E-1B3233A533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xmlns="" id="{BB478290-075F-494E-8888-9EFB455CD5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xmlns="" id="{15EA393E-8B6A-4A4A-9123-F507C5A89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xmlns="" id="{5D352181-AAA5-4298-BB80-F47B4E5BA1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xmlns="" id="{6DED55CB-3E9C-4C45-BAC7-67D3E898D4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xmlns="" id="{4E3F0606-ABD0-4DA9-B3DC-8F9036D1EE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xmlns="" id="{401C9559-15CE-4311-BC42-F949A4B2C9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xmlns="" id="{E6807507-3866-4C52-8F7D-A7110C096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xmlns="" id="{6AB7E2D0-45CD-4CBF-91CA-5EC35E1CF6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xmlns="" id="{FFDB0DD5-A478-4519-A1D1-D63FE8D6B8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xmlns="" id="{C1E5D44F-C7D3-4E56-AD22-4C190416B7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xmlns="" id="{3525B2F8-657C-4A4C-9FD9-1766A70D55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xmlns="" id="{38E816C8-CFD1-4BDC-96E7-8C0B1ED4BE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xmlns="" id="{6B3FDA67-4AD2-4B8C-8F09-A65E51E9F6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xmlns="" id="{75500539-999B-432F-A35A-6DE62F3FA7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xmlns="" id="{836BA2C4-84C3-4279-ACA9-A05D20ED2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xmlns="" id="{AE2442CF-A2D2-4DB5-8F54-A861301B7C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xmlns="" id="{7228F0ED-63F3-4773-A63C-CBD8F94AAC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xmlns="" id="{8D9845DF-436A-45C0-8BBB-994FF62F24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xmlns="" id="{14BEDB24-4D42-4AAC-856D-004D28BB19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xmlns="" id="{7E9AA4CB-37E7-4706-A4D0-DB0FC180B8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xmlns="" id="{E3E7BEC2-D3A9-40F4-985F-B24A15EEFD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xmlns="" id="{7F8EDEB4-F7D4-405A-924D-1C2B2A428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xmlns="" id="{8FA139D4-4829-4A35-B2A0-BD001A3159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xmlns="" id="{4487D2CC-AFC8-466C-A634-04D359FC6C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xmlns="" id="{9C76DEFC-CAF7-4ED4-9E02-DCD25F987C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xmlns="" id="{ECCB8B31-BDDA-4566-81A5-F9F0B83A78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xmlns="" id="{71BD5CEC-D301-44C4-B81C-8D662C2149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xmlns="" id="{32019C31-6569-4143-8E83-7899377F51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xmlns="" id="{A9F518A5-11D1-4EAC-9253-107E695D04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xmlns="" id="{3DB16F9B-C82D-42C8-B783-0AD4FA1765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xmlns="" id="{AF20935C-B41D-433B-8D47-266E9AA648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xmlns="" id="{FEAAAA1E-C0E7-4E69-A1F6-F1754160FB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xmlns="" id="{7B929DED-A84B-4B05-97DC-96861AC67F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xmlns="" id="{F40B5C61-A039-47BA-8A77-C59AF9A8C4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xmlns="" id="{F216AD8C-DF73-469C-9A00-999560B62E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xmlns="" id="{29166211-F7DC-478E-9846-587AB43A9F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xmlns="" id="{F0556872-A17D-4508-ADEF-80EFE98070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xmlns="" id="{ADCC0B0B-C8DA-4BC1-A5CB-7D2ACCC21B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xmlns="" id="{47422119-FA62-4F17-A80C-1625E6A183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xmlns="" id="{0EE5CF7B-08B2-47D7-B6A2-13C659B57F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xmlns="" id="{5BC5A6F7-1298-4334-84CD-016750C4A4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xmlns="" id="{EDF52427-9824-4AB1-A50A-86E64998E2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xmlns="" id="{2479ABCB-09BA-47C8-B80E-9F04CA0659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xmlns="" id="{14A4BDFB-7AE6-497D-9C57-2DF050874F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xmlns="" id="{1C80876A-59F8-4436-89AB-C7F9111170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xmlns="" id="{D11AF5DA-242E-40BA-8625-8A7272E997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xmlns="" id="{9A308E94-AB50-4EF3-94C0-BC918CCFE6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xmlns="" id="{72DD8998-43B3-4BA9-8B78-F06EC0A5B8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xmlns="" id="{6C59686C-68B4-4AEF-B6D3-45E998315C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xmlns="" id="{DE72D021-FF61-4BF0-8122-4216B88A01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xmlns="" id="{1C89BE06-3321-44B5-B972-40069B1B8A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xmlns="" id="{C07E9EC9-9EBA-4BA5-B087-34500FA7D8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xmlns="" id="{02D5B2C0-84D6-4A4B-81B8-41C2DA8C19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xmlns="" id="{18C61125-5634-4471-BDE0-0214908ABD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xmlns="" id="{40526506-9DBA-4D1A-AD74-7543000D2B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xmlns="" id="{C375043A-9D3F-465D-AA9F-0CB9383188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xmlns="" id="{9A9344F3-D287-4DA2-8A2B-20DF6DB466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xmlns="" id="{AC39D175-13C6-4C1A-B82E-854E314EF7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xmlns="" id="{8B497EEF-6D16-4538-BA11-16D018DBE5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xmlns="" id="{69D6A78C-5C61-4C07-9EB8-AFE35D9FDE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xmlns="" id="{9E4ABFE2-B3D6-4D43-9C75-9CAE75542F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xmlns="" id="{FDCC8B48-E0D5-4101-9558-0F30CC34F5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xmlns="" id="{D59EFC06-BE22-4608-8ED8-C78785A92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xmlns="" id="{2B115E4F-53B5-4936-AA72-DE0AC54E4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xmlns="" id="{C432C7CB-1A50-4124-8111-82AC95E34D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xmlns="" id="{32977E52-AACB-439D-9440-4BD2AD7D72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xmlns="" id="{005DF9F4-D02D-4270-AF9A-56B900D08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xmlns="" id="{728407C4-ECC0-4EF1-970A-39FD67D1B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xmlns="" id="{9618FA68-2BC0-471B-8C5C-FF25E5247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xmlns="" id="{3B5E313B-0B73-42D0-A038-FEC05635B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xmlns="" id="{F3CD55CF-D6FC-42D8-B928-222E0F4D85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xmlns="" id="{A072BD3C-56A2-4DD9-8CE3-5E2452A74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xmlns="" id="{7477DDA1-22FB-488D-87DD-F2CBB7D476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xmlns="" id="{2A6FF011-F3A1-4609-AAC6-73152CA6F9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xmlns="" id="{09A16835-3F4D-4116-B07B-68C4EE9285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xmlns="" id="{2FA6D14A-34D1-4D2A-B0DE-1A48087D62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xmlns="" id="{DF509B2D-E78E-400D-9A46-09E299E7F8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xmlns="" id="{D5CA905C-57C0-4027-86B9-5C331BD274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xmlns="" id="{D6583DED-67CA-48D1-8C79-8CA8463BA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xmlns="" id="{A1813FEC-4278-41AF-BEA1-9629EADE63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xmlns="" id="{66C6DAA2-9309-4D5C-A015-E6452E000B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xmlns="" id="{745540CD-512B-499B-9974-1D9D9E956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xmlns="" id="{84377AB0-F80F-4663-AD1E-AF553CE3FE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xmlns="" id="{5D3E47FD-795D-4400-8AF1-94BCA72BD7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xmlns="" id="{D0EF3DB9-DFD1-4113-B730-89F5A2508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xmlns="" id="{F0FAB9F9-3A59-4A2C-A1BB-FCBA72F86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xmlns="" id="{B44BB5B6-6D78-4DBD-B17C-7FA7FB2313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xmlns="" id="{17EE81DC-1B8C-4A5C-AE51-FB60E7243E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xmlns="" id="{8EBC853E-8491-4BAA-9EB2-1CB5BFAD98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xmlns="" id="{D973050D-15AC-4160-8E60-4119F02FAE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xmlns="" id="{26369B2B-30A1-4CF5-839F-6B83FE7E94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xmlns="" id="{1E860B70-206E-4D21-A913-7414BB77C3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xmlns="" id="{5764B0FC-345E-4CE6-9CDD-71388AB14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xmlns="" id="{6F40A324-5B37-41EB-A274-859C8804D0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xmlns="" id="{7BEC1790-D618-4B3B-BFAE-FD69D4935D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xmlns="" id="{273FBDCC-A448-4FB0-B6DC-B481B2FB60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xmlns="" id="{D5A64F4F-D2E4-4A2B-BE1D-A19D2F4D0B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xmlns="" id="{4C8FC3D3-22D0-42EC-B537-23B85FAB64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xmlns="" id="{052FF1E4-BCB8-41D8-BE1C-8DD4180B89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xmlns="" id="{ACCF58E9-13A0-4522-A0FA-0448E7F12B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xmlns="" id="{984CC96C-85C0-4630-AA39-55A2542CB9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xmlns="" id="{87DFEE0F-38EB-4A1C-B971-B5392EEA7C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xmlns="" id="{CD848CC7-3D96-40AE-8E92-FDD88D78C6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xmlns="" id="{CA8C334B-84FB-4FC4-A0D6-3C8EF5DBAB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xmlns="" id="{8863FFC0-9C45-4167-8F3B-F93726797F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xmlns="" id="{670A8D60-9D15-42A3-BDC2-5B64F1949D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xmlns="" id="{166733D6-D5A4-449D-9B7E-DFA45C3F45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xmlns="" id="{6351C623-A4FB-491F-9D54-8C2EF30F9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xmlns="" id="{A8FB4865-1F8F-4AE3-AD32-C5DB4ACAF1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xmlns="" id="{84EFF658-1A26-4579-89C9-0EE4F3CB95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xmlns="" id="{BEBC6435-7BD8-42A7-A93D-506DDE42EF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xmlns="" id="{A8E17BB1-78FB-477E-9154-BD0FEF669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xmlns="" id="{FD0DB6F2-45B9-477C-A87E-24E7784E28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xmlns="" id="{F45772EB-474A-423E-B786-C04068AA13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xmlns="" id="{9EB965FD-F3BD-44FC-8BEF-556D08C40E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xmlns="" id="{84F64390-1537-48E8-942B-C3593A1D18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xmlns="" id="{2073FCEC-899E-4D96-8389-C0DC60CD21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xmlns="" id="{BBFBF840-BE7B-47E5-8FF9-BDF907E43A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xmlns="" id="{71ABB707-F3A3-45DC-8522-5810886FF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xmlns="" id="{492CA9A4-CCF6-4A64-99D0-8C7C2B64E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xmlns="" id="{586F6C00-7E79-4EAF-A718-0CD0D25294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xmlns="" id="{19F66766-96A8-4BA7-981E-95D9B98DC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xmlns="" id="{701730E7-E063-4930-AD27-20F8E36423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xmlns="" id="{1728F328-C250-4CA6-A84D-B9F43EABD1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xmlns="" id="{8CB365E1-E9DF-4CE3-9C9F-558066A3F0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xmlns="" id="{A319BAB9-A066-45C5-889B-A9DD5F02B9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xmlns="" id="{17F65B09-0556-4669-98D0-E64A798BFC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xmlns="" id="{B8C7C8EB-EC84-4CAA-A873-3E17A3A5EE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xmlns="" id="{EDE1522E-9301-4833-9B2F-4682C1387E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xmlns="" id="{6EEB7F23-85C2-4B07-B779-7CF130F95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xmlns="" id="{97D4F865-B468-48BE-B766-03C1C26418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xmlns="" id="{26A3EEC3-A1EB-49C5-9092-FDA2A5EF90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xmlns="" id="{3581F07A-E32F-4DEE-AD2D-681DD848A9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xmlns="" id="{A0C12BF3-220C-4E7B-8816-02B840CEED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xmlns="" id="{6F8D147D-7C50-422D-B987-F18BE70B38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xmlns="" id="{2C7D00CE-7E35-4774-94BF-945E26A6DC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xmlns="" id="{D968986A-8D7B-47C6-B080-F19A62F11A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xmlns="" id="{A9E0E22F-8066-45B9-86D7-8FA28534A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xmlns="" id="{0C0EC433-9E28-4E4A-84D4-22974FC497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xmlns="" id="{ADCD7DDB-BD5A-451F-B277-419145470A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xmlns="" id="{B4FD74BF-0BA3-4C89-A845-F60C7352D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xmlns="" id="{38D920FC-E93A-4807-B42A-DE1B868BC1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xmlns="" id="{1700B794-3FE1-4038-A170-37B9C8C581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xmlns="" id="{05C2B6C8-5943-45F2-8C2D-36BD682406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xmlns="" id="{8B430202-A5DE-4D31-9B11-E82EF68D9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xmlns="" id="{A16B1257-4BEF-482E-8704-40C2A21E6D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xmlns="" id="{788A0DDB-48D3-48BD-B12C-811DDC8936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xmlns="" id="{453CB0BF-FD35-4CF8-860F-B9B6ED6CD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xmlns="" id="{C3A226E3-A41B-43E7-91A1-7812113478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xmlns="" id="{D97D1C92-F1F1-4545-AC42-5AC84AF205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xmlns="" id="{57D985B8-2920-4064-99F1-0BD349FD4D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xmlns="" id="{6059ACDE-8764-4473-A01E-C87B640C5F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xmlns="" id="{1BD863DD-F90A-4415-8176-B6A0C4CEE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xmlns="" id="{1534D8FF-9291-4396-9B76-9431A5D6CA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xmlns="" id="{432D341B-E23E-411D-B792-A450D93596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xmlns="" id="{A90772EC-9511-4554-A4D9-D3F42155E4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xmlns="" id="{DA92B2B2-C99B-47BB-822E-936B65C281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xmlns="" id="{6499270F-7EAF-4381-8B11-5CF35D98BA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xmlns="" id="{B94CD940-740F-45A2-8DDE-253ADEA277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xmlns="" id="{88677EA8-81CD-4A4D-BAF6-E7507C3A8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xmlns="" id="{CF967CAA-8D3D-4326-B355-89E785A1D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xmlns="" id="{8FED25E4-9891-49B0-B469-41254FCD9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xmlns="" id="{E0C5075C-9A6E-4FDE-A6B3-795BDA039A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xmlns="" id="{D68543D8-C00F-4024-B564-8CE91A259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xmlns="" id="{979E3418-25E9-4C48-8A23-A7D47F2431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xmlns="" id="{78271210-344F-4427-830A-0008EF63A8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xmlns="" id="{953ABF12-BB4A-4FFB-A520-79E1930DE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xmlns="" id="{C1E4E144-4C8D-4423-9457-3AD222020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xmlns="" id="{F1422A20-9720-4D59-B728-B9FB4FDF39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xmlns="" id="{194F0F55-0AE5-46B9-A60F-4553E45C9D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xmlns="" id="{2ED4EDC3-7C0C-4862-B839-EFC3111BE7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xmlns="" id="{81EE02EB-B341-45A1-BA8E-463C3CF9CB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xmlns="" id="{1C9E9506-34E5-4E53-AAC0-64B1D8EE83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xmlns="" id="{5B8B4535-95AE-446A-9163-9FD4FD6C8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xmlns="" id="{EFD23EFE-8ECD-458C-A0C2-CF66914B80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xmlns="" id="{FED5DA21-C35B-4A93-AE69-EF39517D90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xmlns="" id="{A381232E-0DDC-45FD-B458-853EB147EC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xmlns="" id="{46EE04EB-D5F9-415D-B9C2-B0FED1B23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xmlns="" id="{E00E78C9-77A8-4924-BED4-B114F5109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xmlns="" id="{3A413C30-B144-40C1-8769-0619D871EE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xmlns="" id="{2A6F4731-6D4C-48DF-9A8B-7CF2D6A522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xmlns="" id="{953CF455-A736-4DAE-A331-DABD69893D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xmlns="" id="{12F2D102-0EBD-478F-8475-55229CC72B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xmlns="" id="{79C43361-4B5B-4E18-B6EA-39FF3FE5FF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xmlns="" id="{4AB6234D-D98E-4FE0-A627-7CD7EDC4D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xmlns="" id="{8715E9A9-6FD9-499C-AE73-310E594F06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xmlns="" id="{07496331-7AF3-4ED5-A645-EBF8D8FE93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xmlns="" id="{3D007F4B-86DD-47A7-846F-3695024C01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xmlns="" id="{81D5AC35-E17E-4255-807F-CC5D0BBF23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xmlns="" id="{018359B7-0EEF-496E-9569-08CB89DF64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xmlns="" id="{08622E65-734D-49DA-B318-E103A1317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xmlns="" id="{824818BA-F465-4C03-B6D6-EC4ECE4837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xmlns="" id="{55ADFDD3-4C06-41DD-9EA4-356C876903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xmlns="" id="{42DD0232-42E8-46A6-9E30-91135281A1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xmlns="" id="{D2566A7E-AD46-44BF-B3A6-2CFAEA3B5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xmlns="" id="{D50338BE-AEFD-4E57-A5B1-6924582F06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xmlns="" id="{6419AF68-22E0-4336-AF6E-D637F000C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xmlns="" id="{717C2267-B43D-4ECB-855C-B6EF12BA78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xmlns="" id="{166EA8A7-A786-4F33-AE60-03486F89DC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xmlns="" id="{D883DE8A-1265-4E4F-9660-D470C8B7B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xmlns="" id="{723E4546-27A1-4DBA-95C8-D37866DF0D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xmlns="" id="{9A01879E-8BDB-4A77-9CD0-0869EFE1BD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xmlns="" id="{34B0032C-A853-4AEF-8BAA-26D5B1A039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xmlns="" id="{DB092552-BCCA-4B43-ACF3-D8D3A47A84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xmlns="" id="{C15EA6FC-762F-41D8-A805-9C729C26CE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xmlns="" id="{49BA447B-21BD-4C88-AD6F-E30AE83665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xmlns="" id="{84DC4401-92A8-4EB8-BBC9-0F91F4E213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xmlns="" id="{141FBDAB-A611-43A2-B290-5102F9A63C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xmlns="" id="{376B8ACF-09C2-40B3-A963-97BDE6EDA0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xmlns="" id="{5004E331-B83B-433A-B272-32F1FEBFBC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xmlns="" id="{3FCA480A-95E9-4307-9BE1-83841FFE7C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xmlns="" id="{0BDC4C7E-B930-4712-BE65-96FB9944F3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xmlns="" id="{59C77514-3313-43F8-9BB2-8D0E48583C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xmlns="" id="{F25B2948-B8CC-4D0B-A564-D63793A89C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xmlns="" id="{147473B2-20F9-42EB-9CA0-DE75064A7C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xmlns="" id="{45FB5424-66D7-4CD9-9ED5-984D01C18F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xmlns="" id="{2912CF66-3557-428C-9374-29A1437BBD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xmlns="" id="{AD5A1B9A-B667-4C56-A53B-224C1A2DDD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xmlns="" id="{F1D6C25D-D11C-411B-B81D-24BAA8E08B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xmlns="" id="{93BA06AA-6B15-439B-B6EB-D6CBAF21DF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xmlns="" id="{3721DFCD-5F76-4058-B7D3-0E47EC65CB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xmlns="" id="{B79B3A62-CAF0-4F04-8264-79412D5174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xmlns="" id="{065D1167-1621-42F7-917A-0E91883415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xmlns="" id="{6CA19DD6-E69B-4679-BAE8-F89B52F647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xmlns="" id="{1C47AD16-6B7F-45C9-AEC5-FDF938E04D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xmlns="" id="{48D0E6F0-A524-4135-BBF8-022D3DCD28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xmlns="" id="{39F185FB-AADC-4734-9CA6-F4320F3D77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xmlns="" id="{1A0CF10C-100A-4352-9240-F465C6FE01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xmlns="" id="{F92E1412-86E4-424B-AE74-4DE8EA4B2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xmlns="" id="{2683F6FA-45A3-4CA1-A634-6548108779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xmlns="" id="{E2C4E2F4-FA29-44B6-B012-B0B3E4A14D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xmlns="" id="{72F37C72-61FE-4F06-A002-94786B3535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xmlns="" id="{D4991335-8CE4-4208-81B2-FFF120AA21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xmlns="" id="{9BF59EB5-2F94-4C3E-A141-C4FF3D0FF3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xmlns="" id="{FBA63D17-C594-4C69-9290-C082DA0D5E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xmlns="" id="{05F80722-815C-4627-B481-15E43F7A2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xmlns="" id="{FAC7E69D-412F-4363-8F72-572F979EE1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xmlns="" id="{457D359B-3B15-4357-867E-431C07CEB5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xmlns="" id="{1BD2235B-21E4-4EF9-9E33-479AD991A2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xmlns="" id="{A3CCF7E9-0933-4C95-B69C-830D5EBDB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xmlns="" id="{AB656426-4900-4E59-8FF5-8CB100DBE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xmlns="" id="{9B9E5677-F43B-4AE1-B6FB-293B7AE463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xmlns="" id="{E8C9CA27-BF22-4FF6-9555-4259C565A1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xmlns="" id="{BC269F46-3EDE-4CB7-89A1-164A910203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xmlns="" id="{728844F1-1AF7-4E7D-A2B3-7B29C2F5E8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xmlns="" id="{B64563F0-9C0E-45FC-A7DC-5450D0B38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xmlns="" id="{7C3BD05B-41C2-4AAB-BF9F-C87D3E6D90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xmlns="" id="{3F784924-EF2F-4B93-9DB0-6F17745B1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xmlns="" id="{BC1CA9C9-A30D-47B3-900B-5ABA867F50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xmlns="" id="{0C7CF160-E5B6-47A3-A89B-BBC719587F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xmlns="" id="{9BD48400-FAA3-466F-BF1D-68F8EF8853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xmlns="" id="{376E5752-8B84-41A9-B47A-73C3DBF599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xmlns="" id="{6EC04BA8-A934-4B99-90D4-E57893ABDF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xmlns="" id="{5498A38D-FAF8-46F3-8ECA-4068AB65BB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xmlns="" id="{ADC824DD-3E40-4B23-89DE-D8550286EE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xmlns="" id="{F0B63C1B-FDEA-4E22-A8AB-2592194D38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xmlns="" id="{F68BB74D-A720-4513-B10C-70250B79FA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xmlns="" id="{9ECC988E-FCE1-4ED6-8D0C-DBFD631EE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xmlns="" id="{D6C5DF0B-8D0E-4305-BF1C-662475B4C4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xmlns="" id="{BE57EA38-390D-4A69-907F-F8BF604C08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xmlns="" id="{0F5D666C-62EA-4846-B77A-CB01C5C507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xmlns="" id="{0F8D6192-4A96-40B2-BE6C-EE8E973E31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xmlns="" id="{F3F8BF88-C563-43F6-888A-467B9D500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xmlns="" id="{EEE0F981-5027-4C90-8952-B3714950F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xmlns="" id="{A526986F-199E-4D33-844F-BD0086E7C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xmlns="" id="{736FD8B6-D6F2-454C-98D2-B535DADB31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xmlns="" id="{707C45D1-03CC-4221-BF66-3F6FB13DF5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xmlns="" id="{82E3776F-1E42-43B9-A5BD-2F4820D05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xmlns="" id="{4E405F16-B644-409B-BE52-373634A838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xmlns="" id="{52BA5F32-0A12-4E8F-B539-26BFBF6353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xmlns="" id="{8A30D851-95B8-44A4-A27F-FC385E23AA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xmlns="" id="{816560E5-9DF8-400E-BC45-3FCECD21A8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xmlns="" id="{F3C6B7C3-9596-4E5E-AD33-7BB0ACCD28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xmlns="" id="{46706F26-783F-4F20-A848-7BEF69C2D9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xmlns="" id="{62C89E26-097B-4143-8F71-B15AFA389C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xmlns="" id="{2DB084A1-063F-429E-AB1A-AD0FD2FB7C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xmlns="" id="{97ED2588-86B6-4E3A-9128-E72B154077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xmlns="" id="{1B719BDF-0468-4D08-88BC-4695E17669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xmlns="" id="{68DA5DE1-7321-432F-AC23-84B136C82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xmlns="" id="{C6E51A9A-636C-4E06-8D8A-8964D8E747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xmlns="" id="{E67F74CA-AEE7-4244-A520-C0F50632B0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xmlns="" id="{06B5FB83-D7DC-4BD9-B28B-895E03771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xmlns="" id="{06C2CD4F-34E7-43C0-8B10-0F15511018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xmlns="" id="{A928080C-6366-44CC-A945-EC4C634C22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xmlns="" id="{95225B0C-C430-4C9D-9010-A0E82F7DE3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xmlns="" id="{CA00ACEA-8805-422C-89E6-58F45609A6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xmlns="" id="{B3220707-4218-418D-B734-AEFBCC0644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xmlns="" id="{ACB5B7C9-F135-48AE-94C9-7975825AA2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xmlns="" id="{6C717E31-1136-40C4-96BC-E246672181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xmlns="" id="{3380A54B-AE2A-4FC3-812E-9450EBD88C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xmlns="" id="{5AE08905-6384-476F-95A4-3C902C919E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xmlns="" id="{EC841A75-675E-4041-A952-17C8D36603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xmlns="" id="{B8C695F8-4F3B-4291-9CA5-A87BA11826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xmlns="" id="{346F1BAB-C785-4320-95CE-61734246B8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xmlns="" id="{C3304702-00E1-4FC0-85F5-68DF7910A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xmlns="" id="{F68B6EAF-A99C-46B3-AB5F-A66EB0FE4F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xmlns="" id="{44D0EBE4-B894-4990-BE7D-B1C2083509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xmlns="" id="{0D967088-D21A-491D-BBB3-5D6A761941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xmlns="" id="{FD331ED4-3135-4A46-BDFD-BE57F0FB4F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xmlns="" id="{3DB0743B-CD20-4A27-B9D1-450F51580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xmlns="" id="{3C37C7AD-0CF4-4F15-AF12-0A15B09939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xmlns="" id="{6E0ACCAA-E3F0-40EF-BE5E-A00A1273A6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xmlns="" id="{CE20139C-68DF-41DF-BDF6-F674F356E0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xmlns="" id="{F9BFB28E-A19F-4AF1-BBC6-B868E8A73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xmlns="" id="{51F63A10-D376-4757-AA75-7403466B20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xmlns="" id="{B9750EED-369D-4F62-9C05-B44A0E02C2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xmlns="" id="{F0D2CD47-8BAA-4F6A-AF43-F088AB3DB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xmlns="" id="{7E9BAA0E-D22E-4EE8-8F1E-932237B31C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xmlns="" id="{C9601C8C-5201-4653-A1E2-B176136568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xmlns="" id="{C19EFD62-47D5-42D2-9A27-4DC6A15909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xmlns="" id="{0205FC73-C0AD-4634-AF1E-47130CED6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xmlns="" id="{3583D063-D811-4D0F-B765-2D9D4D4095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xmlns="" id="{94ACCDB8-2666-4A17-AEB4-38199207FF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xmlns="" id="{C4EB7238-8EE3-40F7-9AC7-500D639A65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xmlns="" id="{5DA63428-16D3-462F-B066-DF752C0F4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xmlns="" id="{39129D33-2BA9-4DC9-9F5D-4F0B662F72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xmlns="" id="{477853BB-8E23-4772-8769-32D89E2400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xmlns="" id="{5815EADE-F1DE-480A-A4E7-8FF3C1895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xmlns="" id="{3815A37B-1CDC-4E52-A049-F70D5626F6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xmlns="" id="{9F5C8095-5AC7-403B-9419-7782862FF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xmlns="" id="{29BC5924-B350-45F8-AF8B-70FF5C819F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xmlns="" id="{2518E550-7F9B-4C0B-8EEE-F815EEFE68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xmlns="" id="{002CA97E-9C9A-4B47-A9B9-3F16B6D915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xmlns="" id="{4F2BCDFC-BF62-4664-B61A-11B6EC8A6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xmlns="" id="{E21EED7C-C9EC-45C2-9B29-C8A4956588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xmlns="" id="{059B68F1-6354-4B2A-B276-49E5DC3CD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xmlns="" id="{5EFA4317-E186-45F3-84DF-0FC89490E5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xmlns="" id="{C3128FA5-F47F-4231-9C6E-19A50F9906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xmlns="" id="{818E96C7-D3F8-49BF-A0D7-DA87417477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xmlns="" id="{F7E43A29-0AE8-45F7-AE1A-42033E885D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xmlns="" id="{691579E4-A7DC-4F4C-A4E1-2CEFE8628A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xmlns="" id="{8BF60DEE-DCB6-467E-85C1-5AFA3EF3FC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xmlns="" id="{2E1B1F4A-F6C3-4383-A78B-3E0D357B2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xmlns="" id="{2D4D6DAA-A8F7-48C1-9D6F-EE19D82880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xmlns="" id="{65858F33-3534-49F7-A819-A05D008A74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xmlns="" id="{F42BA827-13E1-4FB5-8AEF-56288798D9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xmlns="" id="{AFE83403-A305-49E9-85D4-32BBF8C24C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xmlns="" id="{AFEF36A9-5EBB-40C8-BBD8-8EA09D000D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xmlns="" id="{447D1103-A8D2-4DD9-8E8B-7623B3410B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xmlns="" id="{97326862-F401-4A3E-BF46-2DE887BA5A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xmlns="" id="{B2C73E24-D7CF-409E-8ADD-668E2737C6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xmlns="" id="{393C01AE-AAB0-4FAD-8335-DC7225E7EC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xmlns="" id="{C994A8E1-0BD4-46F7-8C0C-6150AFBBF1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xmlns="" id="{4CF697A8-99B6-4ABF-97C5-5296EF60CB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xmlns="" id="{96D7E843-13BE-4942-BE23-51019878B0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xmlns="" id="{D9618FDF-617E-4503-BA9E-A7292DB6B3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xmlns="" id="{33227842-3332-4FCB-A1F1-B561E0B589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xmlns="" id="{B0B49532-14A8-48B9-885C-FD642FE714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xmlns="" id="{BA3C9DD0-3A70-4352-BB1D-7655F515CC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xmlns="" id="{BD2B27DA-21B3-47BC-9B47-38B6E527A2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xmlns="" id="{3A301707-FE50-4E57-ACD8-F9158DFC49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xmlns="" id="{DF33C429-473C-4926-9CF1-EEF7D8875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xmlns="" id="{B3708331-2795-460D-8ADB-02C15B3316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xmlns="" id="{F6130BE2-957C-4220-B9C9-7939C8FE33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xmlns="" id="{7A70C3F6-9341-4B59-A9F3-844A028A8A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xmlns="" id="{A19D6C00-532B-4E4B-A867-1F01FA448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xmlns="" id="{D3785FA0-6253-4184-98EE-60557F1FE9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xmlns="" id="{62E80C90-70E3-4F64-AAF7-C52EA3DFE1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xmlns="" id="{52520D4D-66FE-423A-9B37-55CF9A082B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xmlns="" id="{C5E52003-29A4-4160-852E-D46F66744B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xmlns="" id="{14008C14-5AE6-4019-A927-69DC5796CC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xmlns="" id="{84E22942-2559-4B17-9232-FF4AAA865C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xmlns="" id="{3FAC0B13-B9EA-476B-A687-E61715BC1C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xmlns="" id="{A62345EE-A749-4732-BF96-CBDC79F42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xmlns="" id="{61F5E131-392F-4214-84FB-5A282D8D8C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xmlns="" id="{50C77BCD-E441-4992-B932-A6D6F2A0AF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xmlns="" id="{23C136DA-AE40-4005-BDD1-3EA72D75B7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xmlns="" id="{6752973D-50CB-45BE-B4B6-257BA714D4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xmlns="" id="{7D40F665-CE73-46F2-90AE-6C48C67F19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xmlns="" id="{862B6460-6549-4757-98B8-0213B3A2C2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xmlns="" id="{1737EE1D-53DE-427D-90C1-A8FC112677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xmlns="" id="{8B0D773D-A63B-452E-A472-01D2F7B36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xmlns="" id="{1080BE5C-2F6E-470B-B469-7384B1C560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xmlns="" id="{0DC24D59-825F-450F-B10D-A28D5FCED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xmlns="" id="{FEDBEF6F-AF19-45CD-A6A5-5F3F835F07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xmlns="" id="{3588E748-FE9A-4BA8-9C55-F1825D5122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xmlns="" id="{996E53CF-FDE5-4F13-AC6B-74AB90FE0A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xmlns="" id="{8E4EB1B9-0F12-4178-BCD6-D51C836C5E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xmlns="" id="{65F6DD18-C786-4CE0-BAB2-C683DF6D8D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xmlns="" id="{604A555A-8A91-4399-A659-3F9BCF1E19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xmlns="" id="{24FB4642-547B-4278-944E-425F3F2A81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xmlns="" id="{D65E0398-02D3-4420-978A-058F9324F6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xmlns="" id="{D9BECDCC-0F9E-496B-92BE-FA68102894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xmlns="" id="{8CFCD0A7-C507-47F7-885C-4477CF4169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xmlns="" id="{F6C7BD1D-AB8E-45E2-BBA6-8E35837EF9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xmlns="" id="{B9EC2A44-934F-4E3F-8E19-9E2723857B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xmlns="" id="{265F00FE-82B6-4C45-8552-D236FB7A8F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xmlns="" id="{0BF69C58-A89E-4E38-ACDE-1B01E187E6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xmlns="" id="{08BF7974-1EE9-496D-9E33-53429E22FA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xmlns="" id="{6350229F-A906-4F38-B2D7-95B8BBC3A0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xmlns="" id="{0E8EC35F-BAA0-42D0-AA37-6D36B3CCA6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xmlns="" id="{7A63D832-E4C8-440F-8014-087F343AEA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xmlns="" id="{AD8CA82A-B883-4FFB-9894-334D53AFAD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xmlns="" id="{411BF97B-5A78-4A58-ACA6-1FCA1E1C3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xmlns="" id="{4EF13BFF-BD0A-49AA-BD8D-3511FBF62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xmlns="" id="{CF9AE471-E707-4746-8B30-5D25C8D823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xmlns="" id="{40A1ECE6-4576-4922-A71C-2BB01CBD9C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xmlns="" id="{03E5DC72-6F54-4AD8-80E8-6F0A762C93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xmlns="" id="{C39F63F2-C210-40B1-82FA-A135653D8C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xmlns="" id="{4F4783E1-88D2-43E2-9193-A2BA8894A5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xmlns="" id="{4717A2AC-D4D6-49FF-94FB-832E04BA53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xmlns="" id="{B431D369-AA97-44A2-9AD6-71D91AB88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xmlns="" id="{F7B6DC58-D839-41FF-AB78-575214331D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xmlns="" id="{C181558D-9AE9-45E3-B252-30879A844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xmlns="" id="{6A7EB4AD-8174-450A-BCFD-EF75B0D897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xmlns="" id="{5F412B18-D671-4054-95B6-A16ED0FFFD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xmlns="" id="{54EB549A-9073-46FD-A138-5332A5651F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xmlns="" id="{9FEABE33-38D3-44EB-A4B5-43F6F98BDE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xmlns="" id="{C224945F-9AB2-4B4D-9F60-C02D9B1799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xmlns="" id="{1CA72D2D-6CEE-492A-B866-4DB44C764E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xmlns="" id="{C03A02DA-6577-4270-A429-1F33E62ED6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xmlns="" id="{3076F390-952F-4009-A31A-CA86FD98DE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xmlns="" id="{27B132AA-5ABA-4B04-A5E1-EB1D1CEA2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xmlns="" id="{F7F4AF30-B49D-4E67-9251-08E4EA5D01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xmlns="" id="{BDE12BE8-5348-400E-A589-A36F429F0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xmlns="" id="{8F032D02-77A4-426C-92E5-F8AFF817E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xmlns="" id="{E3BA138A-BDB2-452A-BCB7-B0239B8897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xmlns="" id="{84851263-1C56-4234-99B9-DEC0020BF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xmlns="" id="{54C7D342-1CA0-43FD-8FD1-AF4E2AFAD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xmlns="" id="{2348E96D-580B-4179-B97B-E88DC3915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xmlns="" id="{4329F790-5925-401C-9055-E7DD676F01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xmlns="" id="{36A8DCC8-D3DB-4DA4-B014-1D3E39AB8A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xmlns="" id="{D4BDC1DF-4CD9-413E-9FD2-7E610ED515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xmlns="" id="{6AB06660-AD82-44B0-B2BA-A5FF7E4F39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xmlns="" id="{2DBADBD0-BF1E-49CA-901B-2C09ABFACC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xmlns="" id="{5DE036BC-EB85-4559-98CF-576ECF642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xmlns="" id="{2676DD6C-E4BA-4E6A-977B-78CC8DF923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xmlns="" id="{3D35624B-D838-48EF-BC12-8895AFCE51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xmlns="" id="{C7D50F90-7095-4400-BC82-081162C316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xmlns="" id="{BD7C7B1B-94D2-472C-8712-5228205343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xmlns="" id="{B8998EF5-1DAF-4643-814B-8EC7EF1DDD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xmlns="" id="{3905E03D-0C3D-44B1-85B2-BF3F27A853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xmlns="" id="{D429A036-4F14-42F1-8118-B91B4BE791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xmlns="" id="{3F39AA84-66F9-4B42-8AB4-9DDA015D1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xmlns="" id="{393A9065-5822-422B-BDC3-2E941E20D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xmlns="" id="{033EB22E-996A-420D-BA3C-60A9E1CAFA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xmlns="" id="{143E050F-0518-46FA-BDA0-2E73C32FBF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xmlns="" id="{33538ADB-A90C-411C-BEF1-FC6571857A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xmlns="" id="{D0604061-1162-4D43-85F8-6B68EBC43D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xmlns="" id="{9AAD3FDB-9653-456B-8DF1-4FFD9E4E28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xmlns="" id="{19BC1A47-7EEC-4796-8EB2-B3C8B21AF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xmlns="" id="{7DC22FA6-9F24-47BE-8C69-F39C564277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xmlns="" id="{24778878-8626-4511-9A09-F376E03108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xmlns="" id="{8DD3154C-A6AE-451D-AA99-356DEAA4F8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xmlns="" id="{8D0CD348-65CF-45E7-9D5E-D8F3A89BD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xmlns="" id="{1898C9A5-1C2F-4E1C-BD5D-831040F5EC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xmlns="" id="{59823628-6E79-46C6-95FF-B8CE760647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xmlns="" id="{A5467541-39A2-4E31-AA54-1A79DD34B9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xmlns="" id="{B85DC37F-05B5-4E76-AB9D-5DF84AF153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xmlns="" id="{6531CAC2-CAEB-4321-8BA7-362FFBF7DA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xmlns="" id="{70884569-F645-4C10-959B-67ACA73FA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xmlns="" id="{971BB9E6-9E8C-4EC3-8DCD-B2AB326C5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xmlns="" id="{7456732F-0304-4112-BE09-DFF7368650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xmlns="" id="{56CC6678-777F-460E-A46F-744E266CA2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xmlns="" id="{528E87D5-9BAC-4FFD-9187-257A719152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xmlns="" id="{271FA821-0B10-4804-A01D-67145A48E6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xmlns="" id="{F693B478-8D6E-4D02-8492-F194A90C26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xmlns="" id="{EA518F07-FF9D-491B-BBBE-60435D0F60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xmlns="" id="{F320C575-4DAD-405A-9D6B-E9CB7DA17A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xmlns="" id="{F5068EBF-2CA1-4FC6-B237-5C2984D781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xmlns="" id="{A804DD3E-9088-4866-83DC-8C6BB98690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xmlns="" id="{5CDAC0B7-9D01-42E6-BE3E-40BEE4A206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xmlns="" id="{E140EDC2-C3FD-4A8C-B432-02552DC81B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xmlns="" id="{026D075F-103B-4381-9721-497570C0F5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xmlns="" id="{37B3592C-F7A5-4837-B7A8-483222C0D3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xmlns="" id="{1C53C19A-479E-427D-A158-4DB63C7DF7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xmlns="" id="{1EE099EE-7F36-4B8B-AFE5-513384E8C5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xmlns="" id="{3541F655-FC56-4832-904F-48D759EFD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xmlns="" id="{11B29D1B-E4A3-4AC0-90B8-5E0C3B8673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xmlns="" id="{81D531CE-F0CE-4E52-9814-97354A636B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xmlns="" id="{FC0BED5C-3178-4EC3-89E2-811E84D6EB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xmlns="" id="{F572777A-F421-4989-B92C-AE10C19D71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xmlns="" id="{981A5D54-22E7-4869-AB62-D69A64ED8D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xmlns="" id="{A33CD930-FAF6-43D2-B0D5-96A715A05D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xmlns="" id="{D43DF64C-EF07-4D11-930B-D130560E47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xmlns="" id="{CD65A1D2-E7CC-46BC-B8C4-6D6565C3E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xmlns="" id="{F36341A3-2998-4761-B7B1-78CC09CCE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xmlns="" id="{F03F9B32-1EC3-41DB-87CD-198F10DAB3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xmlns="" id="{16870F91-8475-4856-B2C8-73ABBF48D1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xmlns="" id="{7D028CA4-4B3F-4930-A605-180990B955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xmlns="" id="{B07D92BD-64E3-4279-BC0D-D9974DC395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xmlns="" id="{5AE124C5-6251-40B5-BC44-5F6CD2C20A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xmlns="" id="{EAB388B7-C8B4-4379-B88E-D8665BD5B8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xmlns="" id="{0F5C7FE3-751F-41A4-AC37-34138EFE7C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xmlns="" id="{1BFBDA28-C7A5-49DA-A055-01CE6DA931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xmlns="" id="{8EB20820-5B6D-46E3-9869-4A22E8192B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xmlns="" id="{D1365CA4-1A0F-4809-8240-145298C88E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xmlns="" id="{E2D65A11-0AE1-4EC3-B8D9-39FAA69A1A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xmlns="" id="{E0C93024-2512-49EB-BB21-B928B9FBEE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xmlns="" id="{2B145ACF-97A3-4CDD-854A-12B5DB935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xmlns="" id="{1270C0E7-08A2-4C8D-BF11-D21068F92E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xmlns="" id="{C0B9BB28-1184-4224-AEA3-873E831E8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xmlns="" id="{1D7EC263-A319-47AE-A887-5458FC55E1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xmlns="" id="{4FEB398E-58B3-4C37-A244-07D51B7DC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xmlns="" id="{00DC50AB-3071-4230-976C-0A9849CD93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xmlns="" id="{4F7D7F49-D074-4179-A83F-0A56C5FB61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xmlns="" id="{CD95CD7E-26C5-489A-AB10-2E57B5ADB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xmlns="" id="{8094DB8A-F02B-4BD9-9FB8-2D5ABAFCB9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xmlns="" id="{7054BB3C-36C7-4751-92C5-58B1DC79C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xmlns="" id="{57D8BEFC-9351-433F-9BEA-D4DE6BAFB6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xmlns="" id="{AD494393-9EFA-4483-BC9C-A78D173396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xmlns="" id="{B35F5732-290A-487F-A688-AB5543322E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xmlns="" id="{EB7C855E-788A-4BF1-B641-7DA5C8BABD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xmlns="" id="{01DA416B-1997-4C7A-B3EA-A24D488976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xmlns="" id="{64C1EEC2-CA56-4C46-9B23-66E6B2B43C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xmlns="" id="{EE6B5D63-1229-43F5-8D51-B7E988B09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xmlns="" id="{99984B61-255A-43B7-BF20-15165C47EF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xmlns="" id="{E65B3941-C3E6-4B0A-99EF-1133EDC7FC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xmlns="" id="{506CC474-7030-4ECE-BA99-006DF27800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xmlns="" id="{0B7E4A4B-43C0-49DC-A325-CC13BF3A6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xmlns="" id="{CA6E2608-89DB-4698-81C2-0BCBAFFD3B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xmlns="" id="{DF32CB82-2450-4CC1-A906-19293186F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xmlns="" id="{B9C7FB34-2409-48AE-AC97-AD3E9B2B46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xmlns="" id="{B182B83A-FD07-4CFD-A6BF-AC557111A4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xmlns="" id="{24F0BBF9-7F25-4448-AB4A-921FDFFCDB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xmlns="" id="{21AF32C0-2CFC-4C95-B80F-C8F8004F42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xmlns="" id="{4B159C2D-DC53-4A37-AA0C-07591581F7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xmlns="" id="{E8411494-23D3-450D-804C-B7D32CE3C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xmlns="" id="{6C63FA01-9F63-46D0-8029-FEBC8499DC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xmlns="" id="{ACC3AC97-3AA1-4981-9913-83BFF7D7D1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xmlns="" id="{29914F9D-15D9-4FF5-A8A8-87373D38D8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xmlns="" id="{C0D19019-5D00-4F0F-BB72-83C6354262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xmlns="" id="{D1C7A686-C9AB-4B5E-B8C8-DF21005E9B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xmlns="" id="{C7AD634C-9EFC-41AD-A26D-11DF2D3615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xmlns="" id="{1767ED04-A8E8-4FEF-816B-C1171975E5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xmlns="" id="{919E7D8C-A57A-42C4-B732-DBA7174EB9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xmlns="" id="{054142DE-D506-4EAF-8139-D280B4F1C0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xmlns="" id="{249E223C-2A23-42F7-991A-279735E06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xmlns="" id="{56A16D40-6C80-4666-B13A-4EADC5216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xmlns="" id="{C223C07D-5478-4B71-BB29-61A51C9BEE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xmlns="" id="{787C398E-AA88-4B15-950F-19FA9DDEE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xmlns="" id="{0EF0C51E-4470-47C4-9C09-FE3555E2F4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xmlns="" id="{B4EDACEF-9AFC-409E-B130-B70F7C90F5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xmlns="" id="{AE1AA90E-4020-4E9D-9B76-29E7365FB6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xmlns="" id="{2011DA07-418B-4DBB-9B17-8A35BA7C4F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xmlns="" id="{F585B88F-02F5-419B-89BA-67CBEA9F8B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xmlns="" id="{4FE318BB-7E0B-430F-9C5A-AB30795257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xmlns="" id="{56CF58A7-0028-43F0-B1BC-01E7098FAA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xmlns="" id="{C650069E-98F4-4A36-B2DE-95DC46D444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xmlns="" id="{9D33B26C-400D-468C-90DF-3F8D40BC09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xmlns="" id="{8F387B24-1DAB-44C8-ABB2-AF5974F59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xmlns="" id="{2FBDEC88-0E4C-4199-B661-EE7D3559B7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xmlns="" id="{04D1493C-B72B-41D1-BF5C-1629A22175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xmlns="" id="{3C5B85E3-124A-4692-B529-825EE9EDB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xmlns="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xmlns="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xmlns="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xmlns="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xmlns="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xmlns="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xmlns="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xmlns="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xmlns="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xmlns="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xmlns="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xmlns="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xmlns="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xmlns="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xmlns="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xmlns="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xmlns="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xmlns="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xmlns="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xmlns="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xmlns="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xmlns="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xmlns="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xmlns="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xmlns="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xmlns="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xmlns="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xmlns="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xmlns="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xmlns="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xmlns="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xmlns="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xmlns="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xmlns="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xmlns="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xmlns="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xmlns="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xmlns="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xmlns="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xmlns="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xmlns="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xmlns="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xmlns="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xmlns="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xmlns="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xmlns="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xmlns="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xmlns="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xmlns="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xmlns="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xmlns="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xmlns="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xmlns="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xmlns="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xmlns="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xmlns="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xmlns="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xmlns="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xmlns="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xmlns="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xmlns="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xmlns="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xmlns="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xmlns="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xmlns="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xmlns="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xmlns="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xmlns="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xmlns="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xmlns="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xmlns="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xmlns="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xmlns="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xmlns="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xmlns="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xmlns="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xmlns="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xmlns="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xmlns="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xmlns="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xmlns="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xmlns="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xmlns="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xmlns="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xmlns="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xmlns="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xmlns="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xmlns="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xmlns="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xmlns="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xmlns="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xmlns="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xmlns="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xmlns="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xmlns="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xmlns="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xmlns="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xmlns="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xmlns="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xmlns="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xmlns="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xmlns="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xmlns="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xmlns="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xmlns="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xmlns="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xmlns="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xmlns="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xmlns="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xmlns="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xmlns="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xmlns="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xmlns="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xmlns="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xmlns="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xmlns="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xmlns="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xmlns="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xmlns="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xmlns="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xmlns="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xmlns="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xmlns="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xmlns="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xmlns="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xmlns="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xmlns="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xmlns="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xmlns="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xmlns="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xmlns="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xmlns="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xmlns="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xmlns="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xmlns="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xmlns="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xmlns="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xmlns="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xmlns="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xmlns="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xmlns="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xmlns="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xmlns="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xmlns="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xmlns="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xmlns="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xmlns="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xmlns="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xmlns="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xmlns="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xmlns="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xmlns="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xmlns="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xmlns="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xmlns="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xmlns="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xmlns="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xmlns="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xmlns="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xmlns="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xmlns="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xmlns="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xmlns="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xmlns="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xmlns="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xmlns="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xmlns="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xmlns="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xmlns="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xmlns="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xmlns="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xmlns="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xmlns="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xmlns="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xmlns="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xmlns="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xmlns="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xmlns="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xmlns="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xmlns="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xmlns="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xmlns="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xmlns="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xmlns="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xmlns="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xmlns="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xmlns="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xmlns="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xmlns="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xmlns="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xmlns="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xmlns="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xmlns="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xmlns="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xmlns="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xmlns="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xmlns="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xmlns="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xmlns="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xmlns="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xmlns="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xmlns="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xmlns="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xmlns="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xmlns="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xmlns="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xmlns="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xmlns="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xmlns="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xmlns="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xmlns="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xmlns="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xmlns="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xmlns="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xmlns="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xmlns="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xmlns="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xmlns="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xmlns="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xmlns="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xmlns="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xmlns="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xmlns="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xmlns="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xmlns="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xmlns="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xmlns="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xmlns="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xmlns="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xmlns="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xmlns="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xmlns="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xmlns="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xmlns="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xmlns="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xmlns="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xmlns="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xmlns="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xmlns="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xmlns="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xmlns="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xmlns="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xmlns="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xmlns="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xmlns="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xmlns="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xmlns="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xmlns="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xmlns="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xmlns="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xmlns="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xmlns="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xmlns="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xmlns="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xmlns="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xmlns="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xmlns="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xmlns="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xmlns="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xmlns="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xmlns="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xmlns="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xmlns="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xmlns="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xmlns="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xmlns="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xmlns="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xmlns="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xmlns="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xmlns="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xmlns="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xmlns="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xmlns="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xmlns="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xmlns="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xmlns="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xmlns="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xmlns="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xmlns="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xmlns="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xmlns="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xmlns="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xmlns="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xmlns="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xmlns="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xmlns="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xmlns="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xmlns="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xmlns="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xmlns="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xmlns="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xmlns="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xmlns="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xmlns="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xmlns="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xmlns="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xmlns="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xmlns="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xmlns="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xmlns="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xmlns="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xmlns="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xmlns="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xmlns="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xmlns="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xmlns="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xmlns="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xmlns="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xmlns="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xmlns="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xmlns="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xmlns="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xmlns="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xmlns="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xmlns="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xmlns="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xmlns="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xmlns="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xmlns="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xmlns="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xmlns="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xmlns="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xmlns="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xmlns="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xmlns="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xmlns="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xmlns="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xmlns="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xmlns="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xmlns="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xmlns="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xmlns="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xmlns="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xmlns="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xmlns="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xmlns="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xmlns="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xmlns="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xmlns="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xmlns="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xmlns="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xmlns="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xmlns="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xmlns="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xmlns="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xmlns="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xmlns="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xmlns="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xmlns="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xmlns="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xmlns="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xmlns="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xmlns="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xmlns="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xmlns="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xmlns="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xmlns="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xmlns="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xmlns="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xmlns="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xmlns="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xmlns="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xmlns="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xmlns="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xmlns="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xmlns="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xmlns="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xmlns="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xmlns="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xmlns="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xmlns="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xmlns="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xmlns="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xmlns="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xmlns="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xmlns="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xmlns="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xmlns="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xmlns="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xmlns="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xmlns="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xmlns="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xmlns="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xmlns="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xmlns="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xmlns="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xmlns="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xmlns="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xmlns="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xmlns="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xmlns="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xmlns="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xmlns="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xmlns="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xmlns="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xmlns="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xmlns="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xmlns="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xmlns="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xmlns="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xmlns="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xmlns="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xmlns="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xmlns="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xmlns="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xmlns="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xmlns="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xmlns="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xmlns="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xmlns="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xmlns="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xmlns="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xmlns="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xmlns="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xmlns="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xmlns="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xmlns="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xmlns="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xmlns="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xmlns="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xmlns="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xmlns="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xmlns="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xmlns="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xmlns="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xmlns="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xmlns="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xmlns="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xmlns="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xmlns="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xmlns="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xmlns="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xmlns="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xmlns="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xmlns="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xmlns="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xmlns="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xmlns="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xmlns="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xmlns="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xmlns="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xmlns="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xmlns="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xmlns="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xmlns="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xmlns="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xmlns="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xmlns="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xmlns="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xmlns="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xmlns="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xmlns="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xmlns="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xmlns="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xmlns="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xmlns="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xmlns="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xmlns="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xmlns="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xmlns="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xmlns="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xmlns="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xmlns="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xmlns="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xmlns="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xmlns="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xmlns="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xmlns="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xmlns="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xmlns="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xmlns="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xmlns="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xmlns="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xmlns="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xmlns="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xmlns="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xmlns="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xmlns="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xmlns="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xmlns="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xmlns="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xmlns="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xmlns="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xmlns="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xmlns="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xmlns="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xmlns="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xmlns="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xmlns="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xmlns="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xmlns="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xmlns="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xmlns="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xmlns="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xmlns="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xmlns="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xmlns="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xmlns="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xmlns="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xmlns="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xmlns="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xmlns="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xmlns="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xmlns="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xmlns="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xmlns="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xmlns="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xmlns="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xmlns="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xmlns="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xmlns="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xmlns="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xmlns="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xmlns="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xmlns="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xmlns="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xmlns="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xmlns="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xmlns="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xmlns="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xmlns="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xmlns="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xmlns="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xmlns="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xmlns="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xmlns="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xmlns="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xmlns="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xmlns="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xmlns="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xmlns="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xmlns="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xmlns="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xmlns="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xmlns="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xmlns="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xmlns="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xmlns="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xmlns="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xmlns="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xmlns="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xmlns="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xmlns="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xmlns="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xmlns="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xmlns="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xmlns="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xmlns="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xmlns="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xmlns="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xmlns="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xmlns="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xmlns="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xmlns="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xmlns="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xmlns="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xmlns="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xmlns="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xmlns="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xmlns="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xmlns="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xmlns="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xmlns="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xmlns="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xmlns="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xmlns="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xmlns="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xmlns="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xmlns="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xmlns="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xmlns="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xmlns="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xmlns="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xmlns="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xmlns="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xmlns="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xmlns="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xmlns="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xmlns="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xmlns="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xmlns="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xmlns="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xmlns="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xmlns="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xmlns="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xmlns="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xmlns="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xmlns="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xmlns="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xmlns="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xmlns="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xmlns="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xmlns="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xmlns="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xmlns="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xmlns="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xmlns="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xmlns="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xmlns="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xmlns="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xmlns="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xmlns="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xmlns="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xmlns="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xmlns="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xmlns="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xmlns="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xmlns="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xmlns="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xmlns="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xmlns="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xmlns="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xmlns="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xmlns="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xmlns="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xmlns="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xmlns="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xmlns="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xmlns="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xmlns="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xmlns="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xmlns="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xmlns="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xmlns="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xmlns="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xmlns="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xmlns="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xmlns="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xmlns="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xmlns="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xmlns="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xmlns="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xmlns="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xmlns="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xmlns="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xmlns="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xmlns="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xmlns="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xmlns="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xmlns="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xmlns="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xmlns="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xmlns="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xmlns="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xmlns="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xmlns="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xmlns="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xmlns="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xmlns="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xmlns="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xmlns="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xmlns="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xmlns="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xmlns="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xmlns="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xmlns="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xmlns="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xmlns="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xmlns="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xmlns="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xmlns="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xmlns="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xmlns="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xmlns="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xmlns="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xmlns="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xmlns="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xmlns="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xmlns="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xmlns="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xmlns="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xmlns="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xmlns="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xmlns="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xmlns="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xmlns="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xmlns="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xmlns="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xmlns="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xmlns="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xmlns="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xmlns="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xmlns="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xmlns="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xmlns="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xmlns="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xmlns="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xmlns="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xmlns="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xmlns="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xmlns="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xmlns="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xmlns="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xmlns="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xmlns="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xmlns="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xmlns="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xmlns="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xmlns="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xmlns="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xmlns="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xmlns="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xmlns="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xmlns="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xmlns="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xmlns="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xmlns="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xmlns="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xmlns="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xmlns="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xmlns="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xmlns="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xmlns="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xmlns="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xmlns="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xmlns="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xmlns="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xmlns="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xmlns="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xmlns="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xmlns="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xmlns="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xmlns="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xmlns="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xmlns="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xmlns="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xmlns="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xmlns="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xmlns="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xmlns="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xmlns="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xmlns="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xmlns="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xmlns="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xmlns="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xmlns="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xmlns="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xmlns="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xmlns="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xmlns="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xmlns="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xmlns="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xmlns="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xmlns="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xmlns="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xmlns="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xmlns="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xmlns="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xmlns="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xmlns="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xmlns="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xmlns="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xmlns="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xmlns="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xmlns="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xmlns="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xmlns="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xmlns="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xmlns="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xmlns="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xmlns="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xmlns="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xmlns="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xmlns="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xmlns="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xmlns="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xmlns="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xmlns="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xmlns="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xmlns="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xmlns="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xmlns="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xmlns="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xmlns="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xmlns="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xmlns="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xmlns="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xmlns="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xmlns="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xmlns="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xmlns="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xmlns="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xmlns="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xmlns="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xmlns="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xmlns="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xmlns="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xmlns="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xmlns="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xmlns="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xmlns="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xmlns="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xmlns="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xmlns="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xmlns="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xmlns="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xmlns="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xmlns="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xmlns="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xmlns="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xmlns="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xmlns="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xmlns="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xmlns="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xmlns="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xmlns="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xmlns="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xmlns="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xmlns="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xmlns="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xmlns="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xmlns="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xmlns="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xmlns="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xmlns="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xmlns="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xmlns="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xmlns="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xmlns="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xmlns="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xmlns="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xmlns="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xmlns="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xmlns="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xmlns="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xmlns="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xmlns="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xmlns="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xmlns="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xmlns="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xmlns="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xmlns="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xmlns="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xmlns="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xmlns="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xmlns="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xmlns="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xmlns="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xmlns="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xmlns="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xmlns="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xmlns="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xmlns="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xmlns="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xmlns="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xmlns="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xmlns="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xmlns="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xmlns="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xmlns="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xmlns="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xmlns="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xmlns="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xmlns="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xmlns="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xmlns="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xmlns="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xmlns="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xmlns="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xmlns="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xmlns="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xmlns="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xmlns="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xmlns="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xmlns="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xmlns="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xmlns="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xmlns="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xmlns="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xmlns="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xmlns="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xmlns="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xmlns="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xmlns="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xmlns="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xmlns="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xmlns="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xmlns="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xmlns="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xmlns="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xmlns="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xmlns="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xmlns="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xmlns="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xmlns="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xmlns="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xmlns="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xmlns="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xmlns="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xmlns="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xmlns="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xmlns="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xmlns="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xmlns="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xmlns="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xmlns="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xmlns="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xmlns="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xmlns="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xmlns="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xmlns="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xmlns="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xmlns="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xmlns="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xmlns="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xmlns="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xmlns="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xmlns="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xmlns="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xmlns="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xmlns="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xmlns="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xmlns="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xmlns="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xmlns="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xmlns="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xmlns="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xmlns="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xmlns="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xmlns="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xmlns="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xmlns="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xmlns="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xmlns="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xmlns="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xmlns="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xmlns="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xmlns="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xmlns="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xmlns="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xmlns="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xmlns="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xmlns="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xmlns="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xmlns="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xmlns="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xmlns="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xmlns="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xmlns="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xmlns="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xmlns="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xmlns="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xmlns="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xmlns="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xmlns="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xmlns="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xmlns="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xmlns="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xmlns="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xmlns="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xmlns="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xmlns="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xmlns="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xmlns="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xmlns="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xmlns="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xmlns="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xmlns="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xmlns="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xmlns="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xmlns="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xmlns="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xmlns="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xmlns="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xmlns="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xmlns="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xmlns="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xmlns="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xmlns="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xmlns="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xmlns="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xmlns="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xmlns="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xmlns="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xmlns="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xmlns="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xmlns="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xmlns="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xmlns="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xmlns="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xmlns="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xmlns="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xmlns="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xmlns="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xmlns="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xmlns="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xmlns="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xmlns="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xmlns="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xmlns="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xmlns="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xmlns="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xmlns="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xmlns="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xmlns="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xmlns="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xmlns="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xmlns="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xmlns="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xmlns="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xmlns="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xmlns="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xmlns="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xmlns="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xmlns="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xmlns="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xmlns="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xmlns="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xmlns="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xmlns="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xmlns="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xmlns="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xmlns="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xmlns="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xmlns="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xmlns="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xmlns="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xmlns="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xmlns="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xmlns="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xmlns="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xmlns="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xmlns="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xmlns="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xmlns="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xmlns="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xmlns="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xmlns="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xmlns="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xmlns="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xmlns="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xmlns="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xmlns="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xmlns="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xmlns="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xmlns="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xmlns="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xmlns="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xmlns="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xmlns="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xmlns="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xmlns="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xmlns="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xmlns="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xmlns="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xmlns="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xmlns="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xmlns="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xmlns="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xmlns="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xmlns="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xmlns="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xmlns="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xmlns="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xmlns="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xmlns="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xmlns="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xmlns="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xmlns="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xmlns="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xmlns="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xmlns="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xmlns="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xmlns="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xmlns="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xmlns="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xmlns="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xmlns="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xmlns="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xmlns="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xmlns="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xmlns="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xmlns="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xmlns="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xmlns="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xmlns="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xmlns="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xmlns="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xmlns="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xmlns="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xmlns="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xmlns="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xmlns="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xmlns="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xmlns="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xmlns="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xmlns="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xmlns="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xmlns="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xmlns="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xmlns="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xmlns="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xmlns="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xmlns="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xmlns="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xmlns="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xmlns="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xmlns="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xmlns="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xmlns="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xmlns="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xmlns="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xmlns="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xmlns="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xmlns="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xmlns="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xmlns="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xmlns="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xmlns="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xmlns="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xmlns="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xmlns="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xmlns="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xmlns="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xmlns="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xmlns="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xmlns="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xmlns="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xmlns="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xmlns="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xmlns="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xmlns="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xmlns="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xmlns="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xmlns="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xmlns="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xmlns="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xmlns="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xmlns="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xmlns="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xmlns="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xmlns="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xmlns="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xmlns="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xmlns="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xmlns="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xmlns="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xmlns="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xmlns="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xmlns="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xmlns="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xmlns="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xmlns="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xmlns="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xmlns="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xmlns="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xmlns="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xmlns="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xmlns="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xmlns="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xmlns="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xmlns="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xmlns="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xmlns="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xmlns="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xmlns="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xmlns="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xmlns="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xmlns="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xmlns="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xmlns="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xmlns="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xmlns="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xmlns="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xmlns="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xmlns="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xmlns="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xmlns="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xmlns="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xmlns="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xmlns="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xmlns="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xmlns="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xmlns="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xmlns="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xmlns="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xmlns="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xmlns="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xmlns="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xmlns="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xmlns="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xmlns="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xmlns="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xmlns="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xmlns="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xmlns="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xmlns="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xmlns="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xmlns="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xmlns="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xmlns="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xmlns="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xmlns="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xmlns="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xmlns="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xmlns="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xmlns="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xmlns="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xmlns="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xmlns="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xmlns="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xmlns="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xmlns="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xmlns="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xmlns="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xmlns="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xmlns="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xmlns="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xmlns="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xmlns="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xmlns="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xmlns="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xmlns="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xmlns="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xmlns="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xmlns="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xmlns="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xmlns="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xmlns="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xmlns="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xmlns="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xmlns="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xmlns="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xmlns="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xmlns="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xmlns="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xmlns="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xmlns="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xmlns="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xmlns="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xmlns="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xmlns="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xmlns="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xmlns="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xmlns="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xmlns="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xmlns="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xmlns="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xmlns="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xmlns="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xmlns="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xmlns="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xmlns="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xmlns="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xmlns="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xmlns="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xmlns="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xmlns="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xmlns="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xmlns="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xmlns="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xmlns="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xmlns="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xmlns="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xmlns="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xmlns="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xmlns="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xmlns="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xmlns="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xmlns="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xmlns="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xmlns="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xmlns="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xmlns="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xmlns="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xmlns="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xmlns="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xmlns="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xmlns="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xmlns="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xmlns="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xmlns="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xmlns="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xmlns="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xmlns="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xmlns="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xmlns="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xmlns="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xmlns="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xmlns="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xmlns="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xmlns="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xmlns="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xmlns="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xmlns="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xmlns="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xmlns="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xmlns="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xmlns="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xmlns="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xmlns="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xmlns="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xmlns="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xmlns="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xmlns="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xmlns="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xmlns="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xmlns="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xmlns="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xmlns="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xmlns="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xmlns="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xmlns="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xmlns="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xmlns="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xmlns="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xmlns="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xmlns="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xmlns="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xmlns="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xmlns="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xmlns="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xmlns="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xmlns="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xmlns="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xmlns="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xmlns="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xmlns="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xmlns="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xmlns="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xmlns="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xmlns="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xmlns="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xmlns="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xmlns="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xmlns="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xmlns="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xmlns="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xmlns="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xmlns="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xmlns="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xmlns="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xmlns="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xmlns="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xmlns="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xmlns="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xmlns="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xmlns="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xmlns="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xmlns="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xmlns="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xmlns="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xmlns="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xmlns="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xmlns="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xmlns="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xmlns="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xmlns="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xmlns="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xmlns="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xmlns="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xmlns="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xmlns="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xmlns="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xmlns="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xmlns="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xmlns="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xmlns="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xmlns="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xmlns="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xmlns="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xmlns="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xmlns="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xmlns="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xmlns="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xmlns="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xmlns="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xmlns="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xmlns="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xmlns="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xmlns="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xmlns="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xmlns="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xmlns="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xmlns="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xmlns="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xmlns="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xmlns="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xmlns="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xmlns="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xmlns="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xmlns="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xmlns="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xmlns="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xmlns="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xmlns="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xmlns="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xmlns="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xmlns="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xmlns="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xmlns="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xmlns="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xmlns="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xmlns="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xmlns="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xmlns="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xmlns="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xmlns="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xmlns="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xmlns="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xmlns="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xmlns="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xmlns="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xmlns="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xmlns="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xmlns="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xmlns="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xmlns="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xmlns="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xmlns="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xmlns="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xmlns="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xmlns="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xmlns="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xmlns="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xmlns="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xmlns="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xmlns="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xmlns="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xmlns="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xmlns="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xmlns="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xmlns="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xmlns="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xmlns="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xmlns="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xmlns="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xmlns="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xmlns="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xmlns="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xmlns="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xmlns="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xmlns="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xmlns="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xmlns="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xmlns="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xmlns="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xmlns="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xmlns="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xmlns="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xmlns="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xmlns="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xmlns="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xmlns="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xmlns="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xmlns="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xmlns="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xmlns="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xmlns="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xmlns="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xmlns="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xmlns="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xmlns="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xmlns="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xmlns="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xmlns="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xmlns="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xmlns="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xmlns="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xmlns="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xmlns="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xmlns="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xmlns="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xmlns="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xmlns="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xmlns="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xmlns="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xmlns="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xmlns="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xmlns="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xmlns="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xmlns="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xmlns="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xmlns="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xmlns="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xmlns="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xmlns="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xmlns="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xmlns="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xmlns="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xmlns="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xmlns="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xmlns="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xmlns="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xmlns="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xmlns="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xmlns="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xmlns="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xmlns="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xmlns="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xmlns="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xmlns="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xmlns="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xmlns="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xmlns="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xmlns="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xmlns="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xmlns="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xmlns="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xmlns="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xmlns="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xmlns="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xmlns="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xmlns="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115</xdr:row>
      <xdr:rowOff>0</xdr:rowOff>
    </xdr:from>
    <xdr:ext cx="0" cy="285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821081" y="108506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821081" y="16163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821081" y="170340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1438275</xdr:colOff>
      <xdr:row>52</xdr:row>
      <xdr:rowOff>0</xdr:rowOff>
    </xdr:from>
    <xdr:to>
      <xdr:col>2</xdr:col>
      <xdr:colOff>1438275</xdr:colOff>
      <xdr:row>52</xdr:row>
      <xdr:rowOff>28575</xdr:rowOff>
    </xdr:to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8860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1438275</xdr:colOff>
      <xdr:row>52</xdr:row>
      <xdr:rowOff>0</xdr:rowOff>
    </xdr:from>
    <xdr:to>
      <xdr:col>2</xdr:col>
      <xdr:colOff>1438275</xdr:colOff>
      <xdr:row>52</xdr:row>
      <xdr:rowOff>28575</xdr:rowOff>
    </xdr:to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8860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1438275</xdr:colOff>
      <xdr:row>52</xdr:row>
      <xdr:rowOff>0</xdr:rowOff>
    </xdr:from>
    <xdr:to>
      <xdr:col>2</xdr:col>
      <xdr:colOff>1438275</xdr:colOff>
      <xdr:row>52</xdr:row>
      <xdr:rowOff>28575</xdr:rowOff>
    </xdr:to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8860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1438275</xdr:colOff>
      <xdr:row>52</xdr:row>
      <xdr:rowOff>0</xdr:rowOff>
    </xdr:from>
    <xdr:to>
      <xdr:col>2</xdr:col>
      <xdr:colOff>1438275</xdr:colOff>
      <xdr:row>52</xdr:row>
      <xdr:rowOff>28575</xdr:rowOff>
    </xdr:to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8860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924175" y="15195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2924175" y="16338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2924175" y="161477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1438275</xdr:colOff>
      <xdr:row>52</xdr:row>
      <xdr:rowOff>0</xdr:rowOff>
    </xdr:from>
    <xdr:to>
      <xdr:col>2</xdr:col>
      <xdr:colOff>1438275</xdr:colOff>
      <xdr:row>52</xdr:row>
      <xdr:rowOff>28575</xdr:rowOff>
    </xdr:to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8860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924175" y="160829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924175" y="16543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924175" y="16608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2924175" y="2337149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924175" y="2323814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924175" y="2312765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876550" y="231543225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53</xdr:row>
      <xdr:rowOff>0</xdr:rowOff>
    </xdr:from>
    <xdr:to>
      <xdr:col>2</xdr:col>
      <xdr:colOff>2891117</xdr:colOff>
      <xdr:row>53</xdr:row>
      <xdr:rowOff>28575</xdr:rowOff>
    </xdr:to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924175" y="23440072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3022787" y="259561853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3022787" y="25825076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3022787" y="257163794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53</xdr:row>
      <xdr:rowOff>0</xdr:rowOff>
    </xdr:from>
    <xdr:ext cx="1462367" cy="28575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975162" y="257426012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53</xdr:row>
      <xdr:rowOff>0</xdr:rowOff>
    </xdr:from>
    <xdr:ext cx="1414742" cy="28575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3022787" y="260256618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3028950" y="154619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3028950" y="153933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3028950" y="3810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3028950" y="3810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3028950" y="3810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3028950" y="3810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3028950" y="3810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3028950" y="3810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3028950" y="3810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2</xdr:col>
      <xdr:colOff>1476375</xdr:colOff>
      <xdr:row>52</xdr:row>
      <xdr:rowOff>28575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3028950" y="38109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3028950" y="37880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3022787" y="43523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3022787" y="432995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3022787" y="56925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0" cy="2857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3022787" y="56701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105</xdr:row>
      <xdr:rowOff>0</xdr:rowOff>
    </xdr:from>
    <xdr:to>
      <xdr:col>2</xdr:col>
      <xdr:colOff>1428750</xdr:colOff>
      <xdr:row>105</xdr:row>
      <xdr:rowOff>28575</xdr:rowOff>
    </xdr:to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2952750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105</xdr:row>
      <xdr:rowOff>0</xdr:rowOff>
    </xdr:from>
    <xdr:to>
      <xdr:col>2</xdr:col>
      <xdr:colOff>1428750</xdr:colOff>
      <xdr:row>105</xdr:row>
      <xdr:rowOff>28575</xdr:rowOff>
    </xdr:to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952750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2</xdr:col>
      <xdr:colOff>1476375</xdr:colOff>
      <xdr:row>105</xdr:row>
      <xdr:rowOff>28575</xdr:rowOff>
    </xdr:to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3000375" y="82172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1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2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3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4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5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6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7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8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9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0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1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2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3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4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5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6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7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8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9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0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1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2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3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4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5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6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7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8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9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0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1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2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4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5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6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7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8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9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1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2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3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4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5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6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7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8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9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0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1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2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3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4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5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6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7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8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9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0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1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2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3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4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3028950" y="8115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28575</xdr:rowOff>
    </xdr:to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3028950" y="7886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174</xdr:row>
      <xdr:rowOff>0</xdr:rowOff>
    </xdr:from>
    <xdr:ext cx="0" cy="2857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975162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7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7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7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7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7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8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8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8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8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8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8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2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3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5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5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6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6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7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7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8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8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8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8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8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8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8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8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8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8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9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9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9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9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9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69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174</xdr:row>
      <xdr:rowOff>0</xdr:rowOff>
    </xdr:from>
    <xdr:ext cx="0" cy="28575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2975162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3022787" y="32373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19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20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21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22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23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24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25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26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27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28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29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30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31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32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33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34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35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36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37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38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39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40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41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42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43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44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45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46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47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48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49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50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51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52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53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54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55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56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57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58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59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60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61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62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63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64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65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66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67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68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69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70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71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72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73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74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75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76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77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78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79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80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81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82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83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84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85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86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87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88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89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90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91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92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93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94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95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96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97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98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499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00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01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02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03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04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05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06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07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08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09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10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11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12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13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14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15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17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18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19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20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21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22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23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24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25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26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27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28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29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30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31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32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33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34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35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36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37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38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39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40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41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42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43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44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45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46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47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48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49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50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51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52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53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54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55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56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57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58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59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60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61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62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63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64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65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66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67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68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69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70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71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72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73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74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75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76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77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78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79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80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81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82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83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84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85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86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87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88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89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90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91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92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93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94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95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96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97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98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599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00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01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02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03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04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05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06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07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08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09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10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11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12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13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14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15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16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17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18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19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20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21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22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23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24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25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26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27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28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29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30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31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32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33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34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35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36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37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38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39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40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41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42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43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44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45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46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47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48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49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50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51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52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53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54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55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56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57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58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59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60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61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62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63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64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65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66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67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68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69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70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71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72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73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74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75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76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77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78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79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80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81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82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83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84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85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86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87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88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89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90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91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92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93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94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95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96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97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98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699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00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01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02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03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04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05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06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07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08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09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10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11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12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13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14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15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16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17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18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19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20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21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22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23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24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25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26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27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28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29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30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31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32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33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34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35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36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37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38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39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40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41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42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43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44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45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46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47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48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49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50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51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52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53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54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55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56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57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58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59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60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61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62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63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64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65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66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67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68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69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70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71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72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73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74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75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76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77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78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79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80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81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82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83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84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85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86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87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88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89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90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91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92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93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94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95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96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97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98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799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00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01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02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03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04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05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06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07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08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09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11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12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13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14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15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16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17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19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20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21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22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23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24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25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27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28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29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30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31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33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34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35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36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37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38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39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41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42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43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44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46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47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49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50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51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54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55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56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57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59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60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61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62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63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64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65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66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67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69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70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71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72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73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75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76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78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79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80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81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82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83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84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85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86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87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88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89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90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91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92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93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94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95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96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97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98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00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02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03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04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05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08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09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10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11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12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13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14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15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16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17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19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20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21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22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23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24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25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26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27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28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29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30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31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32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33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34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35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36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37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38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39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40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41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42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43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44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45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46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47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48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49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50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51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52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53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54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55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56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57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58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59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60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61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62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63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64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65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66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67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68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69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71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72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73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74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75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76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77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78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79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80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81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82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83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85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86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87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88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89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90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91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92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93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94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95" name="Text Box 1">
          <a:extLst>
            <a:ext uri="{FF2B5EF4-FFF2-40B4-BE49-F238E27FC236}">
              <a16:creationId xmlns:a16="http://schemas.microsoft.com/office/drawing/2014/main" xmlns="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96" name="Text Box 1">
          <a:extLst>
            <a:ext uri="{FF2B5EF4-FFF2-40B4-BE49-F238E27FC236}">
              <a16:creationId xmlns:a16="http://schemas.microsoft.com/office/drawing/2014/main" xmlns="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97" name="Text Box 1">
          <a:extLst>
            <a:ext uri="{FF2B5EF4-FFF2-40B4-BE49-F238E27FC236}">
              <a16:creationId xmlns:a16="http://schemas.microsoft.com/office/drawing/2014/main" xmlns="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98" name="Text Box 1">
          <a:extLst>
            <a:ext uri="{FF2B5EF4-FFF2-40B4-BE49-F238E27FC236}">
              <a16:creationId xmlns:a16="http://schemas.microsoft.com/office/drawing/2014/main" xmlns="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7999" name="Text Box 1">
          <a:extLst>
            <a:ext uri="{FF2B5EF4-FFF2-40B4-BE49-F238E27FC236}">
              <a16:creationId xmlns:a16="http://schemas.microsoft.com/office/drawing/2014/main" xmlns="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00" name="Text Box 1">
          <a:extLst>
            <a:ext uri="{FF2B5EF4-FFF2-40B4-BE49-F238E27FC236}">
              <a16:creationId xmlns:a16="http://schemas.microsoft.com/office/drawing/2014/main" xmlns="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01" name="Text Box 1">
          <a:extLst>
            <a:ext uri="{FF2B5EF4-FFF2-40B4-BE49-F238E27FC236}">
              <a16:creationId xmlns:a16="http://schemas.microsoft.com/office/drawing/2014/main" xmlns="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02" name="Text Box 1">
          <a:extLst>
            <a:ext uri="{FF2B5EF4-FFF2-40B4-BE49-F238E27FC236}">
              <a16:creationId xmlns:a16="http://schemas.microsoft.com/office/drawing/2014/main" xmlns="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03" name="Text Box 1">
          <a:extLst>
            <a:ext uri="{FF2B5EF4-FFF2-40B4-BE49-F238E27FC236}">
              <a16:creationId xmlns:a16="http://schemas.microsoft.com/office/drawing/2014/main" xmlns="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04" name="Text Box 1">
          <a:extLst>
            <a:ext uri="{FF2B5EF4-FFF2-40B4-BE49-F238E27FC236}">
              <a16:creationId xmlns:a16="http://schemas.microsoft.com/office/drawing/2014/main" xmlns="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05" name="Text Box 1">
          <a:extLst>
            <a:ext uri="{FF2B5EF4-FFF2-40B4-BE49-F238E27FC236}">
              <a16:creationId xmlns:a16="http://schemas.microsoft.com/office/drawing/2014/main" xmlns="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06" name="Text Box 1">
          <a:extLst>
            <a:ext uri="{FF2B5EF4-FFF2-40B4-BE49-F238E27FC236}">
              <a16:creationId xmlns:a16="http://schemas.microsoft.com/office/drawing/2014/main" xmlns="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07" name="Text Box 1">
          <a:extLst>
            <a:ext uri="{FF2B5EF4-FFF2-40B4-BE49-F238E27FC236}">
              <a16:creationId xmlns:a16="http://schemas.microsoft.com/office/drawing/2014/main" xmlns="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08" name="Text Box 1">
          <a:extLst>
            <a:ext uri="{FF2B5EF4-FFF2-40B4-BE49-F238E27FC236}">
              <a16:creationId xmlns:a16="http://schemas.microsoft.com/office/drawing/2014/main" xmlns="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09" name="Text Box 1">
          <a:extLst>
            <a:ext uri="{FF2B5EF4-FFF2-40B4-BE49-F238E27FC236}">
              <a16:creationId xmlns:a16="http://schemas.microsoft.com/office/drawing/2014/main" xmlns="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10" name="Text Box 1">
          <a:extLst>
            <a:ext uri="{FF2B5EF4-FFF2-40B4-BE49-F238E27FC236}">
              <a16:creationId xmlns:a16="http://schemas.microsoft.com/office/drawing/2014/main" xmlns="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11" name="Text Box 1">
          <a:extLst>
            <a:ext uri="{FF2B5EF4-FFF2-40B4-BE49-F238E27FC236}">
              <a16:creationId xmlns:a16="http://schemas.microsoft.com/office/drawing/2014/main" xmlns="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12" name="Text Box 1">
          <a:extLst>
            <a:ext uri="{FF2B5EF4-FFF2-40B4-BE49-F238E27FC236}">
              <a16:creationId xmlns:a16="http://schemas.microsoft.com/office/drawing/2014/main" xmlns="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13" name="Text Box 1">
          <a:extLst>
            <a:ext uri="{FF2B5EF4-FFF2-40B4-BE49-F238E27FC236}">
              <a16:creationId xmlns:a16="http://schemas.microsoft.com/office/drawing/2014/main" xmlns="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14" name="Text Box 1">
          <a:extLst>
            <a:ext uri="{FF2B5EF4-FFF2-40B4-BE49-F238E27FC236}">
              <a16:creationId xmlns:a16="http://schemas.microsoft.com/office/drawing/2014/main" xmlns="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15" name="Text Box 1">
          <a:extLst>
            <a:ext uri="{FF2B5EF4-FFF2-40B4-BE49-F238E27FC236}">
              <a16:creationId xmlns:a16="http://schemas.microsoft.com/office/drawing/2014/main" xmlns="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16" name="Text Box 1">
          <a:extLst>
            <a:ext uri="{FF2B5EF4-FFF2-40B4-BE49-F238E27FC236}">
              <a16:creationId xmlns:a16="http://schemas.microsoft.com/office/drawing/2014/main" xmlns="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17" name="Text Box 1">
          <a:extLst>
            <a:ext uri="{FF2B5EF4-FFF2-40B4-BE49-F238E27FC236}">
              <a16:creationId xmlns:a16="http://schemas.microsoft.com/office/drawing/2014/main" xmlns="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18" name="Text Box 1">
          <a:extLst>
            <a:ext uri="{FF2B5EF4-FFF2-40B4-BE49-F238E27FC236}">
              <a16:creationId xmlns:a16="http://schemas.microsoft.com/office/drawing/2014/main" xmlns="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19" name="Text Box 1">
          <a:extLst>
            <a:ext uri="{FF2B5EF4-FFF2-40B4-BE49-F238E27FC236}">
              <a16:creationId xmlns:a16="http://schemas.microsoft.com/office/drawing/2014/main" xmlns="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20" name="Text Box 1">
          <a:extLst>
            <a:ext uri="{FF2B5EF4-FFF2-40B4-BE49-F238E27FC236}">
              <a16:creationId xmlns:a16="http://schemas.microsoft.com/office/drawing/2014/main" xmlns="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21" name="Text Box 1">
          <a:extLst>
            <a:ext uri="{FF2B5EF4-FFF2-40B4-BE49-F238E27FC236}">
              <a16:creationId xmlns:a16="http://schemas.microsoft.com/office/drawing/2014/main" xmlns="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22" name="Text Box 1">
          <a:extLst>
            <a:ext uri="{FF2B5EF4-FFF2-40B4-BE49-F238E27FC236}">
              <a16:creationId xmlns:a16="http://schemas.microsoft.com/office/drawing/2014/main" xmlns="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23" name="Text Box 1">
          <a:extLst>
            <a:ext uri="{FF2B5EF4-FFF2-40B4-BE49-F238E27FC236}">
              <a16:creationId xmlns:a16="http://schemas.microsoft.com/office/drawing/2014/main" xmlns="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24" name="Text Box 1">
          <a:extLst>
            <a:ext uri="{FF2B5EF4-FFF2-40B4-BE49-F238E27FC236}">
              <a16:creationId xmlns:a16="http://schemas.microsoft.com/office/drawing/2014/main" xmlns="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25" name="Text Box 1">
          <a:extLst>
            <a:ext uri="{FF2B5EF4-FFF2-40B4-BE49-F238E27FC236}">
              <a16:creationId xmlns:a16="http://schemas.microsoft.com/office/drawing/2014/main" xmlns="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26" name="Text Box 1">
          <a:extLst>
            <a:ext uri="{FF2B5EF4-FFF2-40B4-BE49-F238E27FC236}">
              <a16:creationId xmlns:a16="http://schemas.microsoft.com/office/drawing/2014/main" xmlns="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27" name="Text Box 1">
          <a:extLst>
            <a:ext uri="{FF2B5EF4-FFF2-40B4-BE49-F238E27FC236}">
              <a16:creationId xmlns:a16="http://schemas.microsoft.com/office/drawing/2014/main" xmlns="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28" name="Text Box 1">
          <a:extLst>
            <a:ext uri="{FF2B5EF4-FFF2-40B4-BE49-F238E27FC236}">
              <a16:creationId xmlns:a16="http://schemas.microsoft.com/office/drawing/2014/main" xmlns="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29" name="Text Box 1">
          <a:extLst>
            <a:ext uri="{FF2B5EF4-FFF2-40B4-BE49-F238E27FC236}">
              <a16:creationId xmlns:a16="http://schemas.microsoft.com/office/drawing/2014/main" xmlns="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30" name="Text Box 1">
          <a:extLst>
            <a:ext uri="{FF2B5EF4-FFF2-40B4-BE49-F238E27FC236}">
              <a16:creationId xmlns:a16="http://schemas.microsoft.com/office/drawing/2014/main" xmlns="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31" name="Text Box 1">
          <a:extLst>
            <a:ext uri="{FF2B5EF4-FFF2-40B4-BE49-F238E27FC236}">
              <a16:creationId xmlns:a16="http://schemas.microsoft.com/office/drawing/2014/main" xmlns="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32" name="Text Box 1">
          <a:extLst>
            <a:ext uri="{FF2B5EF4-FFF2-40B4-BE49-F238E27FC236}">
              <a16:creationId xmlns:a16="http://schemas.microsoft.com/office/drawing/2014/main" xmlns="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33" name="Text Box 1">
          <a:extLst>
            <a:ext uri="{FF2B5EF4-FFF2-40B4-BE49-F238E27FC236}">
              <a16:creationId xmlns:a16="http://schemas.microsoft.com/office/drawing/2014/main" xmlns="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34" name="Text Box 1">
          <a:extLst>
            <a:ext uri="{FF2B5EF4-FFF2-40B4-BE49-F238E27FC236}">
              <a16:creationId xmlns:a16="http://schemas.microsoft.com/office/drawing/2014/main" xmlns="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35" name="Text Box 1">
          <a:extLst>
            <a:ext uri="{FF2B5EF4-FFF2-40B4-BE49-F238E27FC236}">
              <a16:creationId xmlns:a16="http://schemas.microsoft.com/office/drawing/2014/main" xmlns="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36" name="Text Box 1">
          <a:extLst>
            <a:ext uri="{FF2B5EF4-FFF2-40B4-BE49-F238E27FC236}">
              <a16:creationId xmlns:a16="http://schemas.microsoft.com/office/drawing/2014/main" xmlns="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37" name="Text Box 1">
          <a:extLst>
            <a:ext uri="{FF2B5EF4-FFF2-40B4-BE49-F238E27FC236}">
              <a16:creationId xmlns:a16="http://schemas.microsoft.com/office/drawing/2014/main" xmlns="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38" name="Text Box 1">
          <a:extLst>
            <a:ext uri="{FF2B5EF4-FFF2-40B4-BE49-F238E27FC236}">
              <a16:creationId xmlns:a16="http://schemas.microsoft.com/office/drawing/2014/main" xmlns="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39" name="Text Box 1">
          <a:extLst>
            <a:ext uri="{FF2B5EF4-FFF2-40B4-BE49-F238E27FC236}">
              <a16:creationId xmlns:a16="http://schemas.microsoft.com/office/drawing/2014/main" xmlns="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40" name="Text Box 1">
          <a:extLst>
            <a:ext uri="{FF2B5EF4-FFF2-40B4-BE49-F238E27FC236}">
              <a16:creationId xmlns:a16="http://schemas.microsoft.com/office/drawing/2014/main" xmlns="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41" name="Text Box 1">
          <a:extLst>
            <a:ext uri="{FF2B5EF4-FFF2-40B4-BE49-F238E27FC236}">
              <a16:creationId xmlns:a16="http://schemas.microsoft.com/office/drawing/2014/main" xmlns="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42" name="Text Box 1">
          <a:extLst>
            <a:ext uri="{FF2B5EF4-FFF2-40B4-BE49-F238E27FC236}">
              <a16:creationId xmlns:a16="http://schemas.microsoft.com/office/drawing/2014/main" xmlns="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43" name="Text Box 1">
          <a:extLst>
            <a:ext uri="{FF2B5EF4-FFF2-40B4-BE49-F238E27FC236}">
              <a16:creationId xmlns:a16="http://schemas.microsoft.com/office/drawing/2014/main" xmlns="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44" name="Text Box 1">
          <a:extLst>
            <a:ext uri="{FF2B5EF4-FFF2-40B4-BE49-F238E27FC236}">
              <a16:creationId xmlns:a16="http://schemas.microsoft.com/office/drawing/2014/main" xmlns="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45" name="Text Box 1">
          <a:extLst>
            <a:ext uri="{FF2B5EF4-FFF2-40B4-BE49-F238E27FC236}">
              <a16:creationId xmlns:a16="http://schemas.microsoft.com/office/drawing/2014/main" xmlns="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46" name="Text Box 1">
          <a:extLst>
            <a:ext uri="{FF2B5EF4-FFF2-40B4-BE49-F238E27FC236}">
              <a16:creationId xmlns:a16="http://schemas.microsoft.com/office/drawing/2014/main" xmlns="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47" name="Text Box 1">
          <a:extLst>
            <a:ext uri="{FF2B5EF4-FFF2-40B4-BE49-F238E27FC236}">
              <a16:creationId xmlns:a16="http://schemas.microsoft.com/office/drawing/2014/main" xmlns="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48" name="Text Box 1">
          <a:extLst>
            <a:ext uri="{FF2B5EF4-FFF2-40B4-BE49-F238E27FC236}">
              <a16:creationId xmlns:a16="http://schemas.microsoft.com/office/drawing/2014/main" xmlns="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49" name="Text Box 1">
          <a:extLst>
            <a:ext uri="{FF2B5EF4-FFF2-40B4-BE49-F238E27FC236}">
              <a16:creationId xmlns:a16="http://schemas.microsoft.com/office/drawing/2014/main" xmlns="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50" name="Text Box 1">
          <a:extLst>
            <a:ext uri="{FF2B5EF4-FFF2-40B4-BE49-F238E27FC236}">
              <a16:creationId xmlns:a16="http://schemas.microsoft.com/office/drawing/2014/main" xmlns="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51" name="Text Box 1">
          <a:extLst>
            <a:ext uri="{FF2B5EF4-FFF2-40B4-BE49-F238E27FC236}">
              <a16:creationId xmlns:a16="http://schemas.microsoft.com/office/drawing/2014/main" xmlns="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52" name="Text Box 1">
          <a:extLst>
            <a:ext uri="{FF2B5EF4-FFF2-40B4-BE49-F238E27FC236}">
              <a16:creationId xmlns:a16="http://schemas.microsoft.com/office/drawing/2014/main" xmlns="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xmlns="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54" name="Text Box 1">
          <a:extLst>
            <a:ext uri="{FF2B5EF4-FFF2-40B4-BE49-F238E27FC236}">
              <a16:creationId xmlns:a16="http://schemas.microsoft.com/office/drawing/2014/main" xmlns="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55" name="Text Box 1">
          <a:extLst>
            <a:ext uri="{FF2B5EF4-FFF2-40B4-BE49-F238E27FC236}">
              <a16:creationId xmlns:a16="http://schemas.microsoft.com/office/drawing/2014/main" xmlns="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56" name="Text Box 1">
          <a:extLst>
            <a:ext uri="{FF2B5EF4-FFF2-40B4-BE49-F238E27FC236}">
              <a16:creationId xmlns:a16="http://schemas.microsoft.com/office/drawing/2014/main" xmlns="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57" name="Text Box 1">
          <a:extLst>
            <a:ext uri="{FF2B5EF4-FFF2-40B4-BE49-F238E27FC236}">
              <a16:creationId xmlns:a16="http://schemas.microsoft.com/office/drawing/2014/main" xmlns="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58" name="Text Box 1">
          <a:extLst>
            <a:ext uri="{FF2B5EF4-FFF2-40B4-BE49-F238E27FC236}">
              <a16:creationId xmlns:a16="http://schemas.microsoft.com/office/drawing/2014/main" xmlns="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59" name="Text Box 1">
          <a:extLst>
            <a:ext uri="{FF2B5EF4-FFF2-40B4-BE49-F238E27FC236}">
              <a16:creationId xmlns:a16="http://schemas.microsoft.com/office/drawing/2014/main" xmlns="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60" name="Text Box 1">
          <a:extLst>
            <a:ext uri="{FF2B5EF4-FFF2-40B4-BE49-F238E27FC236}">
              <a16:creationId xmlns:a16="http://schemas.microsoft.com/office/drawing/2014/main" xmlns="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61" name="Text Box 1">
          <a:extLst>
            <a:ext uri="{FF2B5EF4-FFF2-40B4-BE49-F238E27FC236}">
              <a16:creationId xmlns:a16="http://schemas.microsoft.com/office/drawing/2014/main" xmlns="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xmlns="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63" name="Text Box 1">
          <a:extLst>
            <a:ext uri="{FF2B5EF4-FFF2-40B4-BE49-F238E27FC236}">
              <a16:creationId xmlns:a16="http://schemas.microsoft.com/office/drawing/2014/main" xmlns="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64" name="Text Box 1">
          <a:extLst>
            <a:ext uri="{FF2B5EF4-FFF2-40B4-BE49-F238E27FC236}">
              <a16:creationId xmlns:a16="http://schemas.microsoft.com/office/drawing/2014/main" xmlns="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65" name="Text Box 1">
          <a:extLst>
            <a:ext uri="{FF2B5EF4-FFF2-40B4-BE49-F238E27FC236}">
              <a16:creationId xmlns:a16="http://schemas.microsoft.com/office/drawing/2014/main" xmlns="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xmlns="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67" name="Text Box 1">
          <a:extLst>
            <a:ext uri="{FF2B5EF4-FFF2-40B4-BE49-F238E27FC236}">
              <a16:creationId xmlns:a16="http://schemas.microsoft.com/office/drawing/2014/main" xmlns="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68" name="Text Box 1">
          <a:extLst>
            <a:ext uri="{FF2B5EF4-FFF2-40B4-BE49-F238E27FC236}">
              <a16:creationId xmlns:a16="http://schemas.microsoft.com/office/drawing/2014/main" xmlns="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69" name="Text Box 1">
          <a:extLst>
            <a:ext uri="{FF2B5EF4-FFF2-40B4-BE49-F238E27FC236}">
              <a16:creationId xmlns:a16="http://schemas.microsoft.com/office/drawing/2014/main" xmlns="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70" name="Text Box 1">
          <a:extLst>
            <a:ext uri="{FF2B5EF4-FFF2-40B4-BE49-F238E27FC236}">
              <a16:creationId xmlns:a16="http://schemas.microsoft.com/office/drawing/2014/main" xmlns="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xmlns="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72" name="Text Box 1">
          <a:extLst>
            <a:ext uri="{FF2B5EF4-FFF2-40B4-BE49-F238E27FC236}">
              <a16:creationId xmlns:a16="http://schemas.microsoft.com/office/drawing/2014/main" xmlns="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73" name="Text Box 1">
          <a:extLst>
            <a:ext uri="{FF2B5EF4-FFF2-40B4-BE49-F238E27FC236}">
              <a16:creationId xmlns:a16="http://schemas.microsoft.com/office/drawing/2014/main" xmlns="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74" name="Text Box 1">
          <a:extLst>
            <a:ext uri="{FF2B5EF4-FFF2-40B4-BE49-F238E27FC236}">
              <a16:creationId xmlns:a16="http://schemas.microsoft.com/office/drawing/2014/main" xmlns="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75" name="Text Box 1">
          <a:extLst>
            <a:ext uri="{FF2B5EF4-FFF2-40B4-BE49-F238E27FC236}">
              <a16:creationId xmlns:a16="http://schemas.microsoft.com/office/drawing/2014/main" xmlns="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76" name="Text Box 1">
          <a:extLst>
            <a:ext uri="{FF2B5EF4-FFF2-40B4-BE49-F238E27FC236}">
              <a16:creationId xmlns:a16="http://schemas.microsoft.com/office/drawing/2014/main" xmlns="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xmlns="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78" name="Text Box 1">
          <a:extLst>
            <a:ext uri="{FF2B5EF4-FFF2-40B4-BE49-F238E27FC236}">
              <a16:creationId xmlns:a16="http://schemas.microsoft.com/office/drawing/2014/main" xmlns="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79" name="Text Box 1">
          <a:extLst>
            <a:ext uri="{FF2B5EF4-FFF2-40B4-BE49-F238E27FC236}">
              <a16:creationId xmlns:a16="http://schemas.microsoft.com/office/drawing/2014/main" xmlns="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80" name="Text Box 1">
          <a:extLst>
            <a:ext uri="{FF2B5EF4-FFF2-40B4-BE49-F238E27FC236}">
              <a16:creationId xmlns:a16="http://schemas.microsoft.com/office/drawing/2014/main" xmlns="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81" name="Text Box 1">
          <a:extLst>
            <a:ext uri="{FF2B5EF4-FFF2-40B4-BE49-F238E27FC236}">
              <a16:creationId xmlns:a16="http://schemas.microsoft.com/office/drawing/2014/main" xmlns="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82" name="Text Box 1">
          <a:extLst>
            <a:ext uri="{FF2B5EF4-FFF2-40B4-BE49-F238E27FC236}">
              <a16:creationId xmlns:a16="http://schemas.microsoft.com/office/drawing/2014/main" xmlns="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83" name="Text Box 1">
          <a:extLst>
            <a:ext uri="{FF2B5EF4-FFF2-40B4-BE49-F238E27FC236}">
              <a16:creationId xmlns:a16="http://schemas.microsoft.com/office/drawing/2014/main" xmlns="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84" name="Text Box 1">
          <a:extLst>
            <a:ext uri="{FF2B5EF4-FFF2-40B4-BE49-F238E27FC236}">
              <a16:creationId xmlns:a16="http://schemas.microsoft.com/office/drawing/2014/main" xmlns="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85" name="Text Box 1">
          <a:extLst>
            <a:ext uri="{FF2B5EF4-FFF2-40B4-BE49-F238E27FC236}">
              <a16:creationId xmlns:a16="http://schemas.microsoft.com/office/drawing/2014/main" xmlns="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xmlns="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87" name="Text Box 1">
          <a:extLst>
            <a:ext uri="{FF2B5EF4-FFF2-40B4-BE49-F238E27FC236}">
              <a16:creationId xmlns:a16="http://schemas.microsoft.com/office/drawing/2014/main" xmlns="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88" name="Text Box 1">
          <a:extLst>
            <a:ext uri="{FF2B5EF4-FFF2-40B4-BE49-F238E27FC236}">
              <a16:creationId xmlns:a16="http://schemas.microsoft.com/office/drawing/2014/main" xmlns="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89" name="Text Box 1">
          <a:extLst>
            <a:ext uri="{FF2B5EF4-FFF2-40B4-BE49-F238E27FC236}">
              <a16:creationId xmlns:a16="http://schemas.microsoft.com/office/drawing/2014/main" xmlns="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90" name="Text Box 1">
          <a:extLst>
            <a:ext uri="{FF2B5EF4-FFF2-40B4-BE49-F238E27FC236}">
              <a16:creationId xmlns:a16="http://schemas.microsoft.com/office/drawing/2014/main" xmlns="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91" name="Text Box 1">
          <a:extLst>
            <a:ext uri="{FF2B5EF4-FFF2-40B4-BE49-F238E27FC236}">
              <a16:creationId xmlns:a16="http://schemas.microsoft.com/office/drawing/2014/main" xmlns="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92" name="Text Box 1">
          <a:extLst>
            <a:ext uri="{FF2B5EF4-FFF2-40B4-BE49-F238E27FC236}">
              <a16:creationId xmlns:a16="http://schemas.microsoft.com/office/drawing/2014/main" xmlns="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93" name="Text Box 1">
          <a:extLst>
            <a:ext uri="{FF2B5EF4-FFF2-40B4-BE49-F238E27FC236}">
              <a16:creationId xmlns:a16="http://schemas.microsoft.com/office/drawing/2014/main" xmlns="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94" name="Text Box 1">
          <a:extLst>
            <a:ext uri="{FF2B5EF4-FFF2-40B4-BE49-F238E27FC236}">
              <a16:creationId xmlns:a16="http://schemas.microsoft.com/office/drawing/2014/main" xmlns="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95" name="Text Box 1">
          <a:extLst>
            <a:ext uri="{FF2B5EF4-FFF2-40B4-BE49-F238E27FC236}">
              <a16:creationId xmlns:a16="http://schemas.microsoft.com/office/drawing/2014/main" xmlns="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96" name="Text Box 1">
          <a:extLst>
            <a:ext uri="{FF2B5EF4-FFF2-40B4-BE49-F238E27FC236}">
              <a16:creationId xmlns:a16="http://schemas.microsoft.com/office/drawing/2014/main" xmlns="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97" name="Text Box 1">
          <a:extLst>
            <a:ext uri="{FF2B5EF4-FFF2-40B4-BE49-F238E27FC236}">
              <a16:creationId xmlns:a16="http://schemas.microsoft.com/office/drawing/2014/main" xmlns="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98" name="Text Box 1">
          <a:extLst>
            <a:ext uri="{FF2B5EF4-FFF2-40B4-BE49-F238E27FC236}">
              <a16:creationId xmlns:a16="http://schemas.microsoft.com/office/drawing/2014/main" xmlns="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099" name="Text Box 1">
          <a:extLst>
            <a:ext uri="{FF2B5EF4-FFF2-40B4-BE49-F238E27FC236}">
              <a16:creationId xmlns:a16="http://schemas.microsoft.com/office/drawing/2014/main" xmlns="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00" name="Text Box 1">
          <a:extLst>
            <a:ext uri="{FF2B5EF4-FFF2-40B4-BE49-F238E27FC236}">
              <a16:creationId xmlns:a16="http://schemas.microsoft.com/office/drawing/2014/main" xmlns="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01" name="Text Box 1">
          <a:extLst>
            <a:ext uri="{FF2B5EF4-FFF2-40B4-BE49-F238E27FC236}">
              <a16:creationId xmlns:a16="http://schemas.microsoft.com/office/drawing/2014/main" xmlns="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02" name="Text Box 1">
          <a:extLst>
            <a:ext uri="{FF2B5EF4-FFF2-40B4-BE49-F238E27FC236}">
              <a16:creationId xmlns:a16="http://schemas.microsoft.com/office/drawing/2014/main" xmlns="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03" name="Text Box 1">
          <a:extLst>
            <a:ext uri="{FF2B5EF4-FFF2-40B4-BE49-F238E27FC236}">
              <a16:creationId xmlns:a16="http://schemas.microsoft.com/office/drawing/2014/main" xmlns="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xmlns="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05" name="Text Box 1">
          <a:extLst>
            <a:ext uri="{FF2B5EF4-FFF2-40B4-BE49-F238E27FC236}">
              <a16:creationId xmlns:a16="http://schemas.microsoft.com/office/drawing/2014/main" xmlns="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06" name="Text Box 1">
          <a:extLst>
            <a:ext uri="{FF2B5EF4-FFF2-40B4-BE49-F238E27FC236}">
              <a16:creationId xmlns:a16="http://schemas.microsoft.com/office/drawing/2014/main" xmlns="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07" name="Text Box 1">
          <a:extLst>
            <a:ext uri="{FF2B5EF4-FFF2-40B4-BE49-F238E27FC236}">
              <a16:creationId xmlns:a16="http://schemas.microsoft.com/office/drawing/2014/main" xmlns="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xmlns="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09" name="Text Box 1">
          <a:extLst>
            <a:ext uri="{FF2B5EF4-FFF2-40B4-BE49-F238E27FC236}">
              <a16:creationId xmlns:a16="http://schemas.microsoft.com/office/drawing/2014/main" xmlns="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xmlns="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11" name="Text Box 1">
          <a:extLst>
            <a:ext uri="{FF2B5EF4-FFF2-40B4-BE49-F238E27FC236}">
              <a16:creationId xmlns:a16="http://schemas.microsoft.com/office/drawing/2014/main" xmlns="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12" name="Text Box 1">
          <a:extLst>
            <a:ext uri="{FF2B5EF4-FFF2-40B4-BE49-F238E27FC236}">
              <a16:creationId xmlns:a16="http://schemas.microsoft.com/office/drawing/2014/main" xmlns="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13" name="Text Box 1">
          <a:extLst>
            <a:ext uri="{FF2B5EF4-FFF2-40B4-BE49-F238E27FC236}">
              <a16:creationId xmlns:a16="http://schemas.microsoft.com/office/drawing/2014/main" xmlns="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14" name="Text Box 1">
          <a:extLst>
            <a:ext uri="{FF2B5EF4-FFF2-40B4-BE49-F238E27FC236}">
              <a16:creationId xmlns:a16="http://schemas.microsoft.com/office/drawing/2014/main" xmlns="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15" name="Text Box 1">
          <a:extLst>
            <a:ext uri="{FF2B5EF4-FFF2-40B4-BE49-F238E27FC236}">
              <a16:creationId xmlns:a16="http://schemas.microsoft.com/office/drawing/2014/main" xmlns="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xmlns="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xmlns="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18" name="Text Box 1">
          <a:extLst>
            <a:ext uri="{FF2B5EF4-FFF2-40B4-BE49-F238E27FC236}">
              <a16:creationId xmlns:a16="http://schemas.microsoft.com/office/drawing/2014/main" xmlns="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19" name="Text Box 1">
          <a:extLst>
            <a:ext uri="{FF2B5EF4-FFF2-40B4-BE49-F238E27FC236}">
              <a16:creationId xmlns:a16="http://schemas.microsoft.com/office/drawing/2014/main" xmlns="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20" name="Text Box 1">
          <a:extLst>
            <a:ext uri="{FF2B5EF4-FFF2-40B4-BE49-F238E27FC236}">
              <a16:creationId xmlns:a16="http://schemas.microsoft.com/office/drawing/2014/main" xmlns="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21" name="Text Box 1">
          <a:extLst>
            <a:ext uri="{FF2B5EF4-FFF2-40B4-BE49-F238E27FC236}">
              <a16:creationId xmlns:a16="http://schemas.microsoft.com/office/drawing/2014/main" xmlns="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22" name="Text Box 1">
          <a:extLst>
            <a:ext uri="{FF2B5EF4-FFF2-40B4-BE49-F238E27FC236}">
              <a16:creationId xmlns:a16="http://schemas.microsoft.com/office/drawing/2014/main" xmlns="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2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2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2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2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2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2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3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3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3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3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3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3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3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3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3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4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4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4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4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4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4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4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4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4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5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5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5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5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5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5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5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5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5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6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6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6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6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6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6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6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6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6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7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7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7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7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7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7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7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7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7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8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8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8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8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8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8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818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22787" y="375733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87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88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89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90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92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93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94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95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96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98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01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02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03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04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05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06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07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08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09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11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13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14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15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16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19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20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21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22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24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25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26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27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28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29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30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31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32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33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34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35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36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37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38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39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40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41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42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43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44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45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46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47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48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49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50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2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1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1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1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1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1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2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2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2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2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2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2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2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2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2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2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3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3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3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3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3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3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3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3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3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3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4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4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4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4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4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4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4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4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4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4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5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5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5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5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5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5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5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5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5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5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6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6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6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6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6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6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6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6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6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6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7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7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7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7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7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7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7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7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7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79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80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81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82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83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84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85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86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87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88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89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90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91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92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93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94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95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96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97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98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399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00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01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02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03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04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05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06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07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08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09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10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11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12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13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14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15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16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17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18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19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20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21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22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23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24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25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26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27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28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29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30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31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32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33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34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35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36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37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38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39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40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41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42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43" name="Text Box 1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44" name="Text Box 1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45" name="Text Box 1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46" name="Text Box 1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47" name="Text Box 1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48" name="Text Box 1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49" name="Text Box 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50" name="Text Box 1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51" name="Text Box 1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53" name="Text Box 1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54" name="Text Box 1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55" name="Text Box 1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56" name="Text Box 1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57" name="Text Box 1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58" name="Text Box 1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59" name="Text Box 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60" name="Text Box 1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61" name="Text Box 1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62" name="Text Box 1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63" name="Text Box 1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64" name="Text Box 1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65" name="Text Box 1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66" name="Text Box 1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67" name="Text Box 1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68" name="Text Box 1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69" name="Text Box 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70" name="Text 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71" name="Text 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72" name="Text 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73" name="Text 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74" name="Text 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75" name="Text Box 1">
          <a:extLst>
            <a:ext uri="{FF2B5EF4-FFF2-40B4-BE49-F238E27FC236}">
              <a16:creationId xmlns:a16="http://schemas.microsoft.com/office/drawing/2014/main" xmlns="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76" name="Text Box 1">
          <a:extLst>
            <a:ext uri="{FF2B5EF4-FFF2-40B4-BE49-F238E27FC236}">
              <a16:creationId xmlns:a16="http://schemas.microsoft.com/office/drawing/2014/main" xmlns="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77" name="Text Box 1">
          <a:extLst>
            <a:ext uri="{FF2B5EF4-FFF2-40B4-BE49-F238E27FC236}">
              <a16:creationId xmlns:a16="http://schemas.microsoft.com/office/drawing/2014/main" xmlns="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78" name="Text Box 1">
          <a:extLst>
            <a:ext uri="{FF2B5EF4-FFF2-40B4-BE49-F238E27FC236}">
              <a16:creationId xmlns:a16="http://schemas.microsoft.com/office/drawing/2014/main" xmlns="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79" name="Text Box 1">
          <a:extLst>
            <a:ext uri="{FF2B5EF4-FFF2-40B4-BE49-F238E27FC236}">
              <a16:creationId xmlns:a16="http://schemas.microsoft.com/office/drawing/2014/main" xmlns="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80" name="Text Box 1">
          <a:extLst>
            <a:ext uri="{FF2B5EF4-FFF2-40B4-BE49-F238E27FC236}">
              <a16:creationId xmlns:a16="http://schemas.microsoft.com/office/drawing/2014/main" xmlns="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81" name="Text Box 1">
          <a:extLst>
            <a:ext uri="{FF2B5EF4-FFF2-40B4-BE49-F238E27FC236}">
              <a16:creationId xmlns:a16="http://schemas.microsoft.com/office/drawing/2014/main" xmlns="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82" name="Text Box 1">
          <a:extLst>
            <a:ext uri="{FF2B5EF4-FFF2-40B4-BE49-F238E27FC236}">
              <a16:creationId xmlns:a16="http://schemas.microsoft.com/office/drawing/2014/main" xmlns="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83" name="Text Box 1">
          <a:extLst>
            <a:ext uri="{FF2B5EF4-FFF2-40B4-BE49-F238E27FC236}">
              <a16:creationId xmlns:a16="http://schemas.microsoft.com/office/drawing/2014/main" xmlns="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84" name="Text Box 1">
          <a:extLst>
            <a:ext uri="{FF2B5EF4-FFF2-40B4-BE49-F238E27FC236}">
              <a16:creationId xmlns:a16="http://schemas.microsoft.com/office/drawing/2014/main" xmlns="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85" name="Text Box 1">
          <a:extLst>
            <a:ext uri="{FF2B5EF4-FFF2-40B4-BE49-F238E27FC236}">
              <a16:creationId xmlns:a16="http://schemas.microsoft.com/office/drawing/2014/main" xmlns="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86" name="Text Box 1">
          <a:extLst>
            <a:ext uri="{FF2B5EF4-FFF2-40B4-BE49-F238E27FC236}">
              <a16:creationId xmlns:a16="http://schemas.microsoft.com/office/drawing/2014/main" xmlns="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87" name="Text Box 1">
          <a:extLst>
            <a:ext uri="{FF2B5EF4-FFF2-40B4-BE49-F238E27FC236}">
              <a16:creationId xmlns:a16="http://schemas.microsoft.com/office/drawing/2014/main" xmlns="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88" name="Text Box 1">
          <a:extLst>
            <a:ext uri="{FF2B5EF4-FFF2-40B4-BE49-F238E27FC236}">
              <a16:creationId xmlns:a16="http://schemas.microsoft.com/office/drawing/2014/main" xmlns="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89" name="Text Box 1">
          <a:extLst>
            <a:ext uri="{FF2B5EF4-FFF2-40B4-BE49-F238E27FC236}">
              <a16:creationId xmlns:a16="http://schemas.microsoft.com/office/drawing/2014/main" xmlns="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90" name="Text Box 1">
          <a:extLst>
            <a:ext uri="{FF2B5EF4-FFF2-40B4-BE49-F238E27FC236}">
              <a16:creationId xmlns:a16="http://schemas.microsoft.com/office/drawing/2014/main" xmlns="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91" name="Text Box 1">
          <a:extLst>
            <a:ext uri="{FF2B5EF4-FFF2-40B4-BE49-F238E27FC236}">
              <a16:creationId xmlns:a16="http://schemas.microsoft.com/office/drawing/2014/main" xmlns="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92" name="Text Box 1">
          <a:extLst>
            <a:ext uri="{FF2B5EF4-FFF2-40B4-BE49-F238E27FC236}">
              <a16:creationId xmlns:a16="http://schemas.microsoft.com/office/drawing/2014/main" xmlns="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93" name="Text Box 1">
          <a:extLst>
            <a:ext uri="{FF2B5EF4-FFF2-40B4-BE49-F238E27FC236}">
              <a16:creationId xmlns:a16="http://schemas.microsoft.com/office/drawing/2014/main" xmlns="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94" name="Text Box 1">
          <a:extLst>
            <a:ext uri="{FF2B5EF4-FFF2-40B4-BE49-F238E27FC236}">
              <a16:creationId xmlns:a16="http://schemas.microsoft.com/office/drawing/2014/main" xmlns="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95" name="Text Box 1">
          <a:extLst>
            <a:ext uri="{FF2B5EF4-FFF2-40B4-BE49-F238E27FC236}">
              <a16:creationId xmlns:a16="http://schemas.microsoft.com/office/drawing/2014/main" xmlns="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96" name="Text Box 1">
          <a:extLst>
            <a:ext uri="{FF2B5EF4-FFF2-40B4-BE49-F238E27FC236}">
              <a16:creationId xmlns:a16="http://schemas.microsoft.com/office/drawing/2014/main" xmlns="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97" name="Text Box 1">
          <a:extLst>
            <a:ext uri="{FF2B5EF4-FFF2-40B4-BE49-F238E27FC236}">
              <a16:creationId xmlns:a16="http://schemas.microsoft.com/office/drawing/2014/main" xmlns="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98" name="Text Box 1">
          <a:extLst>
            <a:ext uri="{FF2B5EF4-FFF2-40B4-BE49-F238E27FC236}">
              <a16:creationId xmlns:a16="http://schemas.microsoft.com/office/drawing/2014/main" xmlns="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499" name="Text Box 1">
          <a:extLst>
            <a:ext uri="{FF2B5EF4-FFF2-40B4-BE49-F238E27FC236}">
              <a16:creationId xmlns:a16="http://schemas.microsoft.com/office/drawing/2014/main" xmlns="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00" name="Text Box 1">
          <a:extLst>
            <a:ext uri="{FF2B5EF4-FFF2-40B4-BE49-F238E27FC236}">
              <a16:creationId xmlns:a16="http://schemas.microsoft.com/office/drawing/2014/main" xmlns="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01" name="Text Box 1">
          <a:extLst>
            <a:ext uri="{FF2B5EF4-FFF2-40B4-BE49-F238E27FC236}">
              <a16:creationId xmlns:a16="http://schemas.microsoft.com/office/drawing/2014/main" xmlns="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02" name="Text Box 1">
          <a:extLst>
            <a:ext uri="{FF2B5EF4-FFF2-40B4-BE49-F238E27FC236}">
              <a16:creationId xmlns:a16="http://schemas.microsoft.com/office/drawing/2014/main" xmlns="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03" name="Text Box 1">
          <a:extLst>
            <a:ext uri="{FF2B5EF4-FFF2-40B4-BE49-F238E27FC236}">
              <a16:creationId xmlns:a16="http://schemas.microsoft.com/office/drawing/2014/main" xmlns="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04" name="Text Box 1">
          <a:extLst>
            <a:ext uri="{FF2B5EF4-FFF2-40B4-BE49-F238E27FC236}">
              <a16:creationId xmlns:a16="http://schemas.microsoft.com/office/drawing/2014/main" xmlns="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05" name="Text Box 1">
          <a:extLst>
            <a:ext uri="{FF2B5EF4-FFF2-40B4-BE49-F238E27FC236}">
              <a16:creationId xmlns:a16="http://schemas.microsoft.com/office/drawing/2014/main" xmlns="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06" name="Text Box 1">
          <a:extLst>
            <a:ext uri="{FF2B5EF4-FFF2-40B4-BE49-F238E27FC236}">
              <a16:creationId xmlns:a16="http://schemas.microsoft.com/office/drawing/2014/main" xmlns="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07" name="Text Box 1">
          <a:extLst>
            <a:ext uri="{FF2B5EF4-FFF2-40B4-BE49-F238E27FC236}">
              <a16:creationId xmlns:a16="http://schemas.microsoft.com/office/drawing/2014/main" xmlns="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08" name="Text Box 1">
          <a:extLst>
            <a:ext uri="{FF2B5EF4-FFF2-40B4-BE49-F238E27FC236}">
              <a16:creationId xmlns:a16="http://schemas.microsoft.com/office/drawing/2014/main" xmlns="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09" name="Text Box 1">
          <a:extLst>
            <a:ext uri="{FF2B5EF4-FFF2-40B4-BE49-F238E27FC236}">
              <a16:creationId xmlns:a16="http://schemas.microsoft.com/office/drawing/2014/main" xmlns="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10" name="Text Box 1">
          <a:extLst>
            <a:ext uri="{FF2B5EF4-FFF2-40B4-BE49-F238E27FC236}">
              <a16:creationId xmlns:a16="http://schemas.microsoft.com/office/drawing/2014/main" xmlns="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11" name="Text Box 1">
          <a:extLst>
            <a:ext uri="{FF2B5EF4-FFF2-40B4-BE49-F238E27FC236}">
              <a16:creationId xmlns:a16="http://schemas.microsoft.com/office/drawing/2014/main" xmlns="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12" name="Text Box 1">
          <a:extLst>
            <a:ext uri="{FF2B5EF4-FFF2-40B4-BE49-F238E27FC236}">
              <a16:creationId xmlns:a16="http://schemas.microsoft.com/office/drawing/2014/main" xmlns="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13" name="Text Box 1">
          <a:extLst>
            <a:ext uri="{FF2B5EF4-FFF2-40B4-BE49-F238E27FC236}">
              <a16:creationId xmlns:a16="http://schemas.microsoft.com/office/drawing/2014/main" xmlns="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14" name="Text Box 1">
          <a:extLst>
            <a:ext uri="{FF2B5EF4-FFF2-40B4-BE49-F238E27FC236}">
              <a16:creationId xmlns:a16="http://schemas.microsoft.com/office/drawing/2014/main" xmlns="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15" name="Text Box 1">
          <a:extLst>
            <a:ext uri="{FF2B5EF4-FFF2-40B4-BE49-F238E27FC236}">
              <a16:creationId xmlns:a16="http://schemas.microsoft.com/office/drawing/2014/main" xmlns="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16" name="Text Box 1">
          <a:extLst>
            <a:ext uri="{FF2B5EF4-FFF2-40B4-BE49-F238E27FC236}">
              <a16:creationId xmlns:a16="http://schemas.microsoft.com/office/drawing/2014/main" xmlns="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17" name="Text Box 1">
          <a:extLst>
            <a:ext uri="{FF2B5EF4-FFF2-40B4-BE49-F238E27FC236}">
              <a16:creationId xmlns:a16="http://schemas.microsoft.com/office/drawing/2014/main" xmlns="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18" name="Text Box 1">
          <a:extLst>
            <a:ext uri="{FF2B5EF4-FFF2-40B4-BE49-F238E27FC236}">
              <a16:creationId xmlns:a16="http://schemas.microsoft.com/office/drawing/2014/main" xmlns="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19" name="Text Box 1">
          <a:extLst>
            <a:ext uri="{FF2B5EF4-FFF2-40B4-BE49-F238E27FC236}">
              <a16:creationId xmlns:a16="http://schemas.microsoft.com/office/drawing/2014/main" xmlns="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20" name="Text Box 1">
          <a:extLst>
            <a:ext uri="{FF2B5EF4-FFF2-40B4-BE49-F238E27FC236}">
              <a16:creationId xmlns:a16="http://schemas.microsoft.com/office/drawing/2014/main" xmlns="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21" name="Text Box 1">
          <a:extLst>
            <a:ext uri="{FF2B5EF4-FFF2-40B4-BE49-F238E27FC236}">
              <a16:creationId xmlns:a16="http://schemas.microsoft.com/office/drawing/2014/main" xmlns="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22" name="Text Box 1">
          <a:extLst>
            <a:ext uri="{FF2B5EF4-FFF2-40B4-BE49-F238E27FC236}">
              <a16:creationId xmlns:a16="http://schemas.microsoft.com/office/drawing/2014/main" xmlns="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23" name="Text Box 1">
          <a:extLst>
            <a:ext uri="{FF2B5EF4-FFF2-40B4-BE49-F238E27FC236}">
              <a16:creationId xmlns:a16="http://schemas.microsoft.com/office/drawing/2014/main" xmlns="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24" name="Text Box 1">
          <a:extLst>
            <a:ext uri="{FF2B5EF4-FFF2-40B4-BE49-F238E27FC236}">
              <a16:creationId xmlns:a16="http://schemas.microsoft.com/office/drawing/2014/main" xmlns="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25" name="Text Box 1">
          <a:extLst>
            <a:ext uri="{FF2B5EF4-FFF2-40B4-BE49-F238E27FC236}">
              <a16:creationId xmlns:a16="http://schemas.microsoft.com/office/drawing/2014/main" xmlns="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26" name="Text Box 1">
          <a:extLst>
            <a:ext uri="{FF2B5EF4-FFF2-40B4-BE49-F238E27FC236}">
              <a16:creationId xmlns:a16="http://schemas.microsoft.com/office/drawing/2014/main" xmlns="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27" name="Text Box 1">
          <a:extLst>
            <a:ext uri="{FF2B5EF4-FFF2-40B4-BE49-F238E27FC236}">
              <a16:creationId xmlns:a16="http://schemas.microsoft.com/office/drawing/2014/main" xmlns="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28" name="Text Box 1">
          <a:extLst>
            <a:ext uri="{FF2B5EF4-FFF2-40B4-BE49-F238E27FC236}">
              <a16:creationId xmlns:a16="http://schemas.microsoft.com/office/drawing/2014/main" xmlns="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29" name="Text Box 1">
          <a:extLst>
            <a:ext uri="{FF2B5EF4-FFF2-40B4-BE49-F238E27FC236}">
              <a16:creationId xmlns:a16="http://schemas.microsoft.com/office/drawing/2014/main" xmlns="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30" name="Text Box 1">
          <a:extLst>
            <a:ext uri="{FF2B5EF4-FFF2-40B4-BE49-F238E27FC236}">
              <a16:creationId xmlns:a16="http://schemas.microsoft.com/office/drawing/2014/main" xmlns="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31" name="Text Box 1">
          <a:extLst>
            <a:ext uri="{FF2B5EF4-FFF2-40B4-BE49-F238E27FC236}">
              <a16:creationId xmlns:a16="http://schemas.microsoft.com/office/drawing/2014/main" xmlns="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32" name="Text Box 1">
          <a:extLst>
            <a:ext uri="{FF2B5EF4-FFF2-40B4-BE49-F238E27FC236}">
              <a16:creationId xmlns:a16="http://schemas.microsoft.com/office/drawing/2014/main" xmlns="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33" name="Text Box 1">
          <a:extLst>
            <a:ext uri="{FF2B5EF4-FFF2-40B4-BE49-F238E27FC236}">
              <a16:creationId xmlns:a16="http://schemas.microsoft.com/office/drawing/2014/main" xmlns="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34" name="Text Box 1">
          <a:extLst>
            <a:ext uri="{FF2B5EF4-FFF2-40B4-BE49-F238E27FC236}">
              <a16:creationId xmlns:a16="http://schemas.microsoft.com/office/drawing/2014/main" xmlns="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35" name="Text Box 1">
          <a:extLst>
            <a:ext uri="{FF2B5EF4-FFF2-40B4-BE49-F238E27FC236}">
              <a16:creationId xmlns:a16="http://schemas.microsoft.com/office/drawing/2014/main" xmlns="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36" name="Text Box 1">
          <a:extLst>
            <a:ext uri="{FF2B5EF4-FFF2-40B4-BE49-F238E27FC236}">
              <a16:creationId xmlns:a16="http://schemas.microsoft.com/office/drawing/2014/main" xmlns="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37" name="Text Box 1">
          <a:extLst>
            <a:ext uri="{FF2B5EF4-FFF2-40B4-BE49-F238E27FC236}">
              <a16:creationId xmlns:a16="http://schemas.microsoft.com/office/drawing/2014/main" xmlns="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38" name="Text Box 1">
          <a:extLst>
            <a:ext uri="{FF2B5EF4-FFF2-40B4-BE49-F238E27FC236}">
              <a16:creationId xmlns:a16="http://schemas.microsoft.com/office/drawing/2014/main" xmlns="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39" name="Text Box 1">
          <a:extLst>
            <a:ext uri="{FF2B5EF4-FFF2-40B4-BE49-F238E27FC236}">
              <a16:creationId xmlns:a16="http://schemas.microsoft.com/office/drawing/2014/main" xmlns="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40" name="Text Box 1">
          <a:extLst>
            <a:ext uri="{FF2B5EF4-FFF2-40B4-BE49-F238E27FC236}">
              <a16:creationId xmlns:a16="http://schemas.microsoft.com/office/drawing/2014/main" xmlns="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41" name="Text Box 1">
          <a:extLst>
            <a:ext uri="{FF2B5EF4-FFF2-40B4-BE49-F238E27FC236}">
              <a16:creationId xmlns:a16="http://schemas.microsoft.com/office/drawing/2014/main" xmlns="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42" name="Text Box 1">
          <a:extLst>
            <a:ext uri="{FF2B5EF4-FFF2-40B4-BE49-F238E27FC236}">
              <a16:creationId xmlns:a16="http://schemas.microsoft.com/office/drawing/2014/main" xmlns="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43" name="Text Box 1">
          <a:extLst>
            <a:ext uri="{FF2B5EF4-FFF2-40B4-BE49-F238E27FC236}">
              <a16:creationId xmlns:a16="http://schemas.microsoft.com/office/drawing/2014/main" xmlns="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44" name="Text Box 1">
          <a:extLst>
            <a:ext uri="{FF2B5EF4-FFF2-40B4-BE49-F238E27FC236}">
              <a16:creationId xmlns:a16="http://schemas.microsoft.com/office/drawing/2014/main" xmlns="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45" name="Text Box 1">
          <a:extLst>
            <a:ext uri="{FF2B5EF4-FFF2-40B4-BE49-F238E27FC236}">
              <a16:creationId xmlns:a16="http://schemas.microsoft.com/office/drawing/2014/main" xmlns="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46" name="Text Box 1">
          <a:extLst>
            <a:ext uri="{FF2B5EF4-FFF2-40B4-BE49-F238E27FC236}">
              <a16:creationId xmlns:a16="http://schemas.microsoft.com/office/drawing/2014/main" xmlns="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47" name="Text Box 1">
          <a:extLst>
            <a:ext uri="{FF2B5EF4-FFF2-40B4-BE49-F238E27FC236}">
              <a16:creationId xmlns:a16="http://schemas.microsoft.com/office/drawing/2014/main" xmlns="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48" name="Text Box 1">
          <a:extLst>
            <a:ext uri="{FF2B5EF4-FFF2-40B4-BE49-F238E27FC236}">
              <a16:creationId xmlns:a16="http://schemas.microsoft.com/office/drawing/2014/main" xmlns="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49" name="Text Box 1">
          <a:extLst>
            <a:ext uri="{FF2B5EF4-FFF2-40B4-BE49-F238E27FC236}">
              <a16:creationId xmlns:a16="http://schemas.microsoft.com/office/drawing/2014/main" xmlns="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50" name="Text Box 1">
          <a:extLst>
            <a:ext uri="{FF2B5EF4-FFF2-40B4-BE49-F238E27FC236}">
              <a16:creationId xmlns:a16="http://schemas.microsoft.com/office/drawing/2014/main" xmlns="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51" name="Text Box 1">
          <a:extLst>
            <a:ext uri="{FF2B5EF4-FFF2-40B4-BE49-F238E27FC236}">
              <a16:creationId xmlns:a16="http://schemas.microsoft.com/office/drawing/2014/main" xmlns="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52" name="Text Box 1">
          <a:extLst>
            <a:ext uri="{FF2B5EF4-FFF2-40B4-BE49-F238E27FC236}">
              <a16:creationId xmlns:a16="http://schemas.microsoft.com/office/drawing/2014/main" xmlns="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53" name="Text Box 1">
          <a:extLst>
            <a:ext uri="{FF2B5EF4-FFF2-40B4-BE49-F238E27FC236}">
              <a16:creationId xmlns:a16="http://schemas.microsoft.com/office/drawing/2014/main" xmlns="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54" name="Text Box 1">
          <a:extLst>
            <a:ext uri="{FF2B5EF4-FFF2-40B4-BE49-F238E27FC236}">
              <a16:creationId xmlns:a16="http://schemas.microsoft.com/office/drawing/2014/main" xmlns="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55" name="Text Box 1">
          <a:extLst>
            <a:ext uri="{FF2B5EF4-FFF2-40B4-BE49-F238E27FC236}">
              <a16:creationId xmlns:a16="http://schemas.microsoft.com/office/drawing/2014/main" xmlns="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56" name="Text Box 1">
          <a:extLst>
            <a:ext uri="{FF2B5EF4-FFF2-40B4-BE49-F238E27FC236}">
              <a16:creationId xmlns:a16="http://schemas.microsoft.com/office/drawing/2014/main" xmlns="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57" name="Text Box 1">
          <a:extLst>
            <a:ext uri="{FF2B5EF4-FFF2-40B4-BE49-F238E27FC236}">
              <a16:creationId xmlns:a16="http://schemas.microsoft.com/office/drawing/2014/main" xmlns="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58" name="Text Box 1">
          <a:extLst>
            <a:ext uri="{FF2B5EF4-FFF2-40B4-BE49-F238E27FC236}">
              <a16:creationId xmlns:a16="http://schemas.microsoft.com/office/drawing/2014/main" xmlns="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59" name="Text Box 1">
          <a:extLst>
            <a:ext uri="{FF2B5EF4-FFF2-40B4-BE49-F238E27FC236}">
              <a16:creationId xmlns:a16="http://schemas.microsoft.com/office/drawing/2014/main" xmlns="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60" name="Text Box 1">
          <a:extLst>
            <a:ext uri="{FF2B5EF4-FFF2-40B4-BE49-F238E27FC236}">
              <a16:creationId xmlns:a16="http://schemas.microsoft.com/office/drawing/2014/main" xmlns="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61" name="Text Box 1">
          <a:extLst>
            <a:ext uri="{FF2B5EF4-FFF2-40B4-BE49-F238E27FC236}">
              <a16:creationId xmlns:a16="http://schemas.microsoft.com/office/drawing/2014/main" xmlns="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62" name="Text Box 1">
          <a:extLst>
            <a:ext uri="{FF2B5EF4-FFF2-40B4-BE49-F238E27FC236}">
              <a16:creationId xmlns:a16="http://schemas.microsoft.com/office/drawing/2014/main" xmlns="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63" name="Text Box 1">
          <a:extLst>
            <a:ext uri="{FF2B5EF4-FFF2-40B4-BE49-F238E27FC236}">
              <a16:creationId xmlns:a16="http://schemas.microsoft.com/office/drawing/2014/main" xmlns="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64" name="Text Box 1">
          <a:extLst>
            <a:ext uri="{FF2B5EF4-FFF2-40B4-BE49-F238E27FC236}">
              <a16:creationId xmlns:a16="http://schemas.microsoft.com/office/drawing/2014/main" xmlns="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65" name="Text Box 1">
          <a:extLst>
            <a:ext uri="{FF2B5EF4-FFF2-40B4-BE49-F238E27FC236}">
              <a16:creationId xmlns:a16="http://schemas.microsoft.com/office/drawing/2014/main" xmlns="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66" name="Text Box 1">
          <a:extLst>
            <a:ext uri="{FF2B5EF4-FFF2-40B4-BE49-F238E27FC236}">
              <a16:creationId xmlns:a16="http://schemas.microsoft.com/office/drawing/2014/main" xmlns="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67" name="Text Box 1">
          <a:extLst>
            <a:ext uri="{FF2B5EF4-FFF2-40B4-BE49-F238E27FC236}">
              <a16:creationId xmlns:a16="http://schemas.microsoft.com/office/drawing/2014/main" xmlns="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68" name="Text Box 1">
          <a:extLst>
            <a:ext uri="{FF2B5EF4-FFF2-40B4-BE49-F238E27FC236}">
              <a16:creationId xmlns:a16="http://schemas.microsoft.com/office/drawing/2014/main" xmlns="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69" name="Text Box 1">
          <a:extLst>
            <a:ext uri="{FF2B5EF4-FFF2-40B4-BE49-F238E27FC236}">
              <a16:creationId xmlns:a16="http://schemas.microsoft.com/office/drawing/2014/main" xmlns="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70" name="Text Box 1">
          <a:extLst>
            <a:ext uri="{FF2B5EF4-FFF2-40B4-BE49-F238E27FC236}">
              <a16:creationId xmlns:a16="http://schemas.microsoft.com/office/drawing/2014/main" xmlns="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71" name="Text Box 1">
          <a:extLst>
            <a:ext uri="{FF2B5EF4-FFF2-40B4-BE49-F238E27FC236}">
              <a16:creationId xmlns:a16="http://schemas.microsoft.com/office/drawing/2014/main" xmlns="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72" name="Text Box 1">
          <a:extLst>
            <a:ext uri="{FF2B5EF4-FFF2-40B4-BE49-F238E27FC236}">
              <a16:creationId xmlns:a16="http://schemas.microsoft.com/office/drawing/2014/main" xmlns="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73" name="Text Box 1">
          <a:extLst>
            <a:ext uri="{FF2B5EF4-FFF2-40B4-BE49-F238E27FC236}">
              <a16:creationId xmlns:a16="http://schemas.microsoft.com/office/drawing/2014/main" xmlns="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74" name="Text Box 1">
          <a:extLst>
            <a:ext uri="{FF2B5EF4-FFF2-40B4-BE49-F238E27FC236}">
              <a16:creationId xmlns:a16="http://schemas.microsoft.com/office/drawing/2014/main" xmlns="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75" name="Text Box 1">
          <a:extLst>
            <a:ext uri="{FF2B5EF4-FFF2-40B4-BE49-F238E27FC236}">
              <a16:creationId xmlns:a16="http://schemas.microsoft.com/office/drawing/2014/main" xmlns="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76" name="Text Box 1">
          <a:extLst>
            <a:ext uri="{FF2B5EF4-FFF2-40B4-BE49-F238E27FC236}">
              <a16:creationId xmlns:a16="http://schemas.microsoft.com/office/drawing/2014/main" xmlns="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77" name="Text Box 1">
          <a:extLst>
            <a:ext uri="{FF2B5EF4-FFF2-40B4-BE49-F238E27FC236}">
              <a16:creationId xmlns:a16="http://schemas.microsoft.com/office/drawing/2014/main" xmlns="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78" name="Text Box 1">
          <a:extLst>
            <a:ext uri="{FF2B5EF4-FFF2-40B4-BE49-F238E27FC236}">
              <a16:creationId xmlns:a16="http://schemas.microsoft.com/office/drawing/2014/main" xmlns="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79" name="Text Box 1">
          <a:extLst>
            <a:ext uri="{FF2B5EF4-FFF2-40B4-BE49-F238E27FC236}">
              <a16:creationId xmlns:a16="http://schemas.microsoft.com/office/drawing/2014/main" xmlns="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80" name="Text Box 1">
          <a:extLst>
            <a:ext uri="{FF2B5EF4-FFF2-40B4-BE49-F238E27FC236}">
              <a16:creationId xmlns:a16="http://schemas.microsoft.com/office/drawing/2014/main" xmlns="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81" name="Text Box 1">
          <a:extLst>
            <a:ext uri="{FF2B5EF4-FFF2-40B4-BE49-F238E27FC236}">
              <a16:creationId xmlns:a16="http://schemas.microsoft.com/office/drawing/2014/main" xmlns="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82" name="Text Box 1">
          <a:extLst>
            <a:ext uri="{FF2B5EF4-FFF2-40B4-BE49-F238E27FC236}">
              <a16:creationId xmlns:a16="http://schemas.microsoft.com/office/drawing/2014/main" xmlns="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83" name="Text Box 1">
          <a:extLst>
            <a:ext uri="{FF2B5EF4-FFF2-40B4-BE49-F238E27FC236}">
              <a16:creationId xmlns:a16="http://schemas.microsoft.com/office/drawing/2014/main" xmlns="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84" name="Text Box 1">
          <a:extLst>
            <a:ext uri="{FF2B5EF4-FFF2-40B4-BE49-F238E27FC236}">
              <a16:creationId xmlns:a16="http://schemas.microsoft.com/office/drawing/2014/main" xmlns="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85" name="Text Box 1">
          <a:extLst>
            <a:ext uri="{FF2B5EF4-FFF2-40B4-BE49-F238E27FC236}">
              <a16:creationId xmlns:a16="http://schemas.microsoft.com/office/drawing/2014/main" xmlns="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86" name="Text Box 1">
          <a:extLst>
            <a:ext uri="{FF2B5EF4-FFF2-40B4-BE49-F238E27FC236}">
              <a16:creationId xmlns:a16="http://schemas.microsoft.com/office/drawing/2014/main" xmlns="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87" name="Text Box 1">
          <a:extLst>
            <a:ext uri="{FF2B5EF4-FFF2-40B4-BE49-F238E27FC236}">
              <a16:creationId xmlns:a16="http://schemas.microsoft.com/office/drawing/2014/main" xmlns="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88" name="Text Box 1">
          <a:extLst>
            <a:ext uri="{FF2B5EF4-FFF2-40B4-BE49-F238E27FC236}">
              <a16:creationId xmlns:a16="http://schemas.microsoft.com/office/drawing/2014/main" xmlns="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89" name="Text Box 1">
          <a:extLst>
            <a:ext uri="{FF2B5EF4-FFF2-40B4-BE49-F238E27FC236}">
              <a16:creationId xmlns:a16="http://schemas.microsoft.com/office/drawing/2014/main" xmlns="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90" name="Text Box 1">
          <a:extLst>
            <a:ext uri="{FF2B5EF4-FFF2-40B4-BE49-F238E27FC236}">
              <a16:creationId xmlns:a16="http://schemas.microsoft.com/office/drawing/2014/main" xmlns="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91" name="Text Box 1">
          <a:extLst>
            <a:ext uri="{FF2B5EF4-FFF2-40B4-BE49-F238E27FC236}">
              <a16:creationId xmlns:a16="http://schemas.microsoft.com/office/drawing/2014/main" xmlns="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92" name="Text Box 1">
          <a:extLst>
            <a:ext uri="{FF2B5EF4-FFF2-40B4-BE49-F238E27FC236}">
              <a16:creationId xmlns:a16="http://schemas.microsoft.com/office/drawing/2014/main" xmlns="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93" name="Text Box 1">
          <a:extLst>
            <a:ext uri="{FF2B5EF4-FFF2-40B4-BE49-F238E27FC236}">
              <a16:creationId xmlns:a16="http://schemas.microsoft.com/office/drawing/2014/main" xmlns="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94" name="Text Box 1">
          <a:extLst>
            <a:ext uri="{FF2B5EF4-FFF2-40B4-BE49-F238E27FC236}">
              <a16:creationId xmlns:a16="http://schemas.microsoft.com/office/drawing/2014/main" xmlns="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95" name="Text Box 1">
          <a:extLst>
            <a:ext uri="{FF2B5EF4-FFF2-40B4-BE49-F238E27FC236}">
              <a16:creationId xmlns:a16="http://schemas.microsoft.com/office/drawing/2014/main" xmlns="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96" name="Text Box 1">
          <a:extLst>
            <a:ext uri="{FF2B5EF4-FFF2-40B4-BE49-F238E27FC236}">
              <a16:creationId xmlns:a16="http://schemas.microsoft.com/office/drawing/2014/main" xmlns="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97" name="Text Box 1">
          <a:extLst>
            <a:ext uri="{FF2B5EF4-FFF2-40B4-BE49-F238E27FC236}">
              <a16:creationId xmlns:a16="http://schemas.microsoft.com/office/drawing/2014/main" xmlns="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98" name="Text Box 1">
          <a:extLst>
            <a:ext uri="{FF2B5EF4-FFF2-40B4-BE49-F238E27FC236}">
              <a16:creationId xmlns:a16="http://schemas.microsoft.com/office/drawing/2014/main" xmlns="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599" name="Text Box 1">
          <a:extLst>
            <a:ext uri="{FF2B5EF4-FFF2-40B4-BE49-F238E27FC236}">
              <a16:creationId xmlns:a16="http://schemas.microsoft.com/office/drawing/2014/main" xmlns="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00" name="Text Box 1">
          <a:extLst>
            <a:ext uri="{FF2B5EF4-FFF2-40B4-BE49-F238E27FC236}">
              <a16:creationId xmlns:a16="http://schemas.microsoft.com/office/drawing/2014/main" xmlns="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01" name="Text Box 1">
          <a:extLst>
            <a:ext uri="{FF2B5EF4-FFF2-40B4-BE49-F238E27FC236}">
              <a16:creationId xmlns:a16="http://schemas.microsoft.com/office/drawing/2014/main" xmlns="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02" name="Text Box 1">
          <a:extLst>
            <a:ext uri="{FF2B5EF4-FFF2-40B4-BE49-F238E27FC236}">
              <a16:creationId xmlns:a16="http://schemas.microsoft.com/office/drawing/2014/main" xmlns="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03" name="Text Box 1">
          <a:extLst>
            <a:ext uri="{FF2B5EF4-FFF2-40B4-BE49-F238E27FC236}">
              <a16:creationId xmlns:a16="http://schemas.microsoft.com/office/drawing/2014/main" xmlns="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04" name="Text Box 1">
          <a:extLst>
            <a:ext uri="{FF2B5EF4-FFF2-40B4-BE49-F238E27FC236}">
              <a16:creationId xmlns:a16="http://schemas.microsoft.com/office/drawing/2014/main" xmlns="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05" name="Text Box 1">
          <a:extLst>
            <a:ext uri="{FF2B5EF4-FFF2-40B4-BE49-F238E27FC236}">
              <a16:creationId xmlns:a16="http://schemas.microsoft.com/office/drawing/2014/main" xmlns="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06" name="Text Box 1">
          <a:extLst>
            <a:ext uri="{FF2B5EF4-FFF2-40B4-BE49-F238E27FC236}">
              <a16:creationId xmlns:a16="http://schemas.microsoft.com/office/drawing/2014/main" xmlns="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07" name="Text Box 1">
          <a:extLst>
            <a:ext uri="{FF2B5EF4-FFF2-40B4-BE49-F238E27FC236}">
              <a16:creationId xmlns:a16="http://schemas.microsoft.com/office/drawing/2014/main" xmlns="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08" name="Text Box 1">
          <a:extLst>
            <a:ext uri="{FF2B5EF4-FFF2-40B4-BE49-F238E27FC236}">
              <a16:creationId xmlns:a16="http://schemas.microsoft.com/office/drawing/2014/main" xmlns="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09" name="Text Box 1">
          <a:extLst>
            <a:ext uri="{FF2B5EF4-FFF2-40B4-BE49-F238E27FC236}">
              <a16:creationId xmlns:a16="http://schemas.microsoft.com/office/drawing/2014/main" xmlns="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10" name="Text Box 1">
          <a:extLst>
            <a:ext uri="{FF2B5EF4-FFF2-40B4-BE49-F238E27FC236}">
              <a16:creationId xmlns:a16="http://schemas.microsoft.com/office/drawing/2014/main" xmlns="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11" name="Text Box 1">
          <a:extLst>
            <a:ext uri="{FF2B5EF4-FFF2-40B4-BE49-F238E27FC236}">
              <a16:creationId xmlns:a16="http://schemas.microsoft.com/office/drawing/2014/main" xmlns="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12" name="Text Box 1">
          <a:extLst>
            <a:ext uri="{FF2B5EF4-FFF2-40B4-BE49-F238E27FC236}">
              <a16:creationId xmlns:a16="http://schemas.microsoft.com/office/drawing/2014/main" xmlns="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13" name="Text Box 1">
          <a:extLst>
            <a:ext uri="{FF2B5EF4-FFF2-40B4-BE49-F238E27FC236}">
              <a16:creationId xmlns:a16="http://schemas.microsoft.com/office/drawing/2014/main" xmlns="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14" name="Text Box 1">
          <a:extLst>
            <a:ext uri="{FF2B5EF4-FFF2-40B4-BE49-F238E27FC236}">
              <a16:creationId xmlns:a16="http://schemas.microsoft.com/office/drawing/2014/main" xmlns="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15" name="Text Box 1">
          <a:extLst>
            <a:ext uri="{FF2B5EF4-FFF2-40B4-BE49-F238E27FC236}">
              <a16:creationId xmlns:a16="http://schemas.microsoft.com/office/drawing/2014/main" xmlns="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16" name="Text Box 1">
          <a:extLst>
            <a:ext uri="{FF2B5EF4-FFF2-40B4-BE49-F238E27FC236}">
              <a16:creationId xmlns:a16="http://schemas.microsoft.com/office/drawing/2014/main" xmlns="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17" name="Text Box 1">
          <a:extLst>
            <a:ext uri="{FF2B5EF4-FFF2-40B4-BE49-F238E27FC236}">
              <a16:creationId xmlns:a16="http://schemas.microsoft.com/office/drawing/2014/main" xmlns="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18" name="Text Box 1">
          <a:extLst>
            <a:ext uri="{FF2B5EF4-FFF2-40B4-BE49-F238E27FC236}">
              <a16:creationId xmlns:a16="http://schemas.microsoft.com/office/drawing/2014/main" xmlns="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19" name="Text Box 1">
          <a:extLst>
            <a:ext uri="{FF2B5EF4-FFF2-40B4-BE49-F238E27FC236}">
              <a16:creationId xmlns:a16="http://schemas.microsoft.com/office/drawing/2014/main" xmlns="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20" name="Text Box 1">
          <a:extLst>
            <a:ext uri="{FF2B5EF4-FFF2-40B4-BE49-F238E27FC236}">
              <a16:creationId xmlns:a16="http://schemas.microsoft.com/office/drawing/2014/main" xmlns="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21" name="Text Box 1">
          <a:extLst>
            <a:ext uri="{FF2B5EF4-FFF2-40B4-BE49-F238E27FC236}">
              <a16:creationId xmlns:a16="http://schemas.microsoft.com/office/drawing/2014/main" xmlns="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22" name="Text Box 1">
          <a:extLst>
            <a:ext uri="{FF2B5EF4-FFF2-40B4-BE49-F238E27FC236}">
              <a16:creationId xmlns:a16="http://schemas.microsoft.com/office/drawing/2014/main" xmlns="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23" name="Text Box 1">
          <a:extLst>
            <a:ext uri="{FF2B5EF4-FFF2-40B4-BE49-F238E27FC236}">
              <a16:creationId xmlns:a16="http://schemas.microsoft.com/office/drawing/2014/main" xmlns="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24" name="Text Box 1">
          <a:extLst>
            <a:ext uri="{FF2B5EF4-FFF2-40B4-BE49-F238E27FC236}">
              <a16:creationId xmlns:a16="http://schemas.microsoft.com/office/drawing/2014/main" xmlns="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25" name="Text Box 1">
          <a:extLst>
            <a:ext uri="{FF2B5EF4-FFF2-40B4-BE49-F238E27FC236}">
              <a16:creationId xmlns:a16="http://schemas.microsoft.com/office/drawing/2014/main" xmlns="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26" name="Text Box 1">
          <a:extLst>
            <a:ext uri="{FF2B5EF4-FFF2-40B4-BE49-F238E27FC236}">
              <a16:creationId xmlns:a16="http://schemas.microsoft.com/office/drawing/2014/main" xmlns="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27" name="Text Box 1">
          <a:extLst>
            <a:ext uri="{FF2B5EF4-FFF2-40B4-BE49-F238E27FC236}">
              <a16:creationId xmlns:a16="http://schemas.microsoft.com/office/drawing/2014/main" xmlns="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28" name="Text Box 1">
          <a:extLst>
            <a:ext uri="{FF2B5EF4-FFF2-40B4-BE49-F238E27FC236}">
              <a16:creationId xmlns:a16="http://schemas.microsoft.com/office/drawing/2014/main" xmlns="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29" name="Text Box 1">
          <a:extLst>
            <a:ext uri="{FF2B5EF4-FFF2-40B4-BE49-F238E27FC236}">
              <a16:creationId xmlns:a16="http://schemas.microsoft.com/office/drawing/2014/main" xmlns="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30" name="Text Box 1">
          <a:extLst>
            <a:ext uri="{FF2B5EF4-FFF2-40B4-BE49-F238E27FC236}">
              <a16:creationId xmlns:a16="http://schemas.microsoft.com/office/drawing/2014/main" xmlns="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31" name="Text Box 1">
          <a:extLst>
            <a:ext uri="{FF2B5EF4-FFF2-40B4-BE49-F238E27FC236}">
              <a16:creationId xmlns:a16="http://schemas.microsoft.com/office/drawing/2014/main" xmlns="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32" name="Text Box 1">
          <a:extLst>
            <a:ext uri="{FF2B5EF4-FFF2-40B4-BE49-F238E27FC236}">
              <a16:creationId xmlns:a16="http://schemas.microsoft.com/office/drawing/2014/main" xmlns="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33" name="Text Box 1">
          <a:extLst>
            <a:ext uri="{FF2B5EF4-FFF2-40B4-BE49-F238E27FC236}">
              <a16:creationId xmlns:a16="http://schemas.microsoft.com/office/drawing/2014/main" xmlns="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34" name="Text Box 1">
          <a:extLst>
            <a:ext uri="{FF2B5EF4-FFF2-40B4-BE49-F238E27FC236}">
              <a16:creationId xmlns:a16="http://schemas.microsoft.com/office/drawing/2014/main" xmlns="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35" name="Text Box 1">
          <a:extLst>
            <a:ext uri="{FF2B5EF4-FFF2-40B4-BE49-F238E27FC236}">
              <a16:creationId xmlns:a16="http://schemas.microsoft.com/office/drawing/2014/main" xmlns="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36" name="Text Box 1">
          <a:extLst>
            <a:ext uri="{FF2B5EF4-FFF2-40B4-BE49-F238E27FC236}">
              <a16:creationId xmlns:a16="http://schemas.microsoft.com/office/drawing/2014/main" xmlns="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37" name="Text Box 1">
          <a:extLst>
            <a:ext uri="{FF2B5EF4-FFF2-40B4-BE49-F238E27FC236}">
              <a16:creationId xmlns:a16="http://schemas.microsoft.com/office/drawing/2014/main" xmlns="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38" name="Text Box 1">
          <a:extLst>
            <a:ext uri="{FF2B5EF4-FFF2-40B4-BE49-F238E27FC236}">
              <a16:creationId xmlns:a16="http://schemas.microsoft.com/office/drawing/2014/main" xmlns="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39" name="Text Box 1">
          <a:extLst>
            <a:ext uri="{FF2B5EF4-FFF2-40B4-BE49-F238E27FC236}">
              <a16:creationId xmlns:a16="http://schemas.microsoft.com/office/drawing/2014/main" xmlns="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40" name="Text Box 1">
          <a:extLst>
            <a:ext uri="{FF2B5EF4-FFF2-40B4-BE49-F238E27FC236}">
              <a16:creationId xmlns:a16="http://schemas.microsoft.com/office/drawing/2014/main" xmlns="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41" name="Text Box 1">
          <a:extLst>
            <a:ext uri="{FF2B5EF4-FFF2-40B4-BE49-F238E27FC236}">
              <a16:creationId xmlns:a16="http://schemas.microsoft.com/office/drawing/2014/main" xmlns="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42" name="Text Box 1">
          <a:extLst>
            <a:ext uri="{FF2B5EF4-FFF2-40B4-BE49-F238E27FC236}">
              <a16:creationId xmlns:a16="http://schemas.microsoft.com/office/drawing/2014/main" xmlns="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43" name="Text Box 1">
          <a:extLst>
            <a:ext uri="{FF2B5EF4-FFF2-40B4-BE49-F238E27FC236}">
              <a16:creationId xmlns:a16="http://schemas.microsoft.com/office/drawing/2014/main" xmlns="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44" name="Text Box 1">
          <a:extLst>
            <a:ext uri="{FF2B5EF4-FFF2-40B4-BE49-F238E27FC236}">
              <a16:creationId xmlns:a16="http://schemas.microsoft.com/office/drawing/2014/main" xmlns="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45" name="Text Box 1">
          <a:extLst>
            <a:ext uri="{FF2B5EF4-FFF2-40B4-BE49-F238E27FC236}">
              <a16:creationId xmlns:a16="http://schemas.microsoft.com/office/drawing/2014/main" xmlns="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46" name="Text Box 1">
          <a:extLst>
            <a:ext uri="{FF2B5EF4-FFF2-40B4-BE49-F238E27FC236}">
              <a16:creationId xmlns:a16="http://schemas.microsoft.com/office/drawing/2014/main" xmlns="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47" name="Text Box 1">
          <a:extLst>
            <a:ext uri="{FF2B5EF4-FFF2-40B4-BE49-F238E27FC236}">
              <a16:creationId xmlns:a16="http://schemas.microsoft.com/office/drawing/2014/main" xmlns="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48" name="Text Box 1">
          <a:extLst>
            <a:ext uri="{FF2B5EF4-FFF2-40B4-BE49-F238E27FC236}">
              <a16:creationId xmlns:a16="http://schemas.microsoft.com/office/drawing/2014/main" xmlns="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49" name="Text Box 1">
          <a:extLst>
            <a:ext uri="{FF2B5EF4-FFF2-40B4-BE49-F238E27FC236}">
              <a16:creationId xmlns:a16="http://schemas.microsoft.com/office/drawing/2014/main" xmlns="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50" name="Text Box 1">
          <a:extLst>
            <a:ext uri="{FF2B5EF4-FFF2-40B4-BE49-F238E27FC236}">
              <a16:creationId xmlns:a16="http://schemas.microsoft.com/office/drawing/2014/main" xmlns="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51" name="Text Box 1">
          <a:extLst>
            <a:ext uri="{FF2B5EF4-FFF2-40B4-BE49-F238E27FC236}">
              <a16:creationId xmlns:a16="http://schemas.microsoft.com/office/drawing/2014/main" xmlns="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52" name="Text Box 1">
          <a:extLst>
            <a:ext uri="{FF2B5EF4-FFF2-40B4-BE49-F238E27FC236}">
              <a16:creationId xmlns:a16="http://schemas.microsoft.com/office/drawing/2014/main" xmlns="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53" name="Text Box 1">
          <a:extLst>
            <a:ext uri="{FF2B5EF4-FFF2-40B4-BE49-F238E27FC236}">
              <a16:creationId xmlns:a16="http://schemas.microsoft.com/office/drawing/2014/main" xmlns="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54" name="Text Box 1">
          <a:extLst>
            <a:ext uri="{FF2B5EF4-FFF2-40B4-BE49-F238E27FC236}">
              <a16:creationId xmlns:a16="http://schemas.microsoft.com/office/drawing/2014/main" xmlns="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55" name="Text Box 1">
          <a:extLst>
            <a:ext uri="{FF2B5EF4-FFF2-40B4-BE49-F238E27FC236}">
              <a16:creationId xmlns:a16="http://schemas.microsoft.com/office/drawing/2014/main" xmlns="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56" name="Text Box 1">
          <a:extLst>
            <a:ext uri="{FF2B5EF4-FFF2-40B4-BE49-F238E27FC236}">
              <a16:creationId xmlns:a16="http://schemas.microsoft.com/office/drawing/2014/main" xmlns="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57" name="Text Box 1">
          <a:extLst>
            <a:ext uri="{FF2B5EF4-FFF2-40B4-BE49-F238E27FC236}">
              <a16:creationId xmlns:a16="http://schemas.microsoft.com/office/drawing/2014/main" xmlns="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58" name="Text Box 1">
          <a:extLst>
            <a:ext uri="{FF2B5EF4-FFF2-40B4-BE49-F238E27FC236}">
              <a16:creationId xmlns:a16="http://schemas.microsoft.com/office/drawing/2014/main" xmlns="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59" name="Text Box 1">
          <a:extLst>
            <a:ext uri="{FF2B5EF4-FFF2-40B4-BE49-F238E27FC236}">
              <a16:creationId xmlns:a16="http://schemas.microsoft.com/office/drawing/2014/main" xmlns="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60" name="Text Box 1">
          <a:extLst>
            <a:ext uri="{FF2B5EF4-FFF2-40B4-BE49-F238E27FC236}">
              <a16:creationId xmlns:a16="http://schemas.microsoft.com/office/drawing/2014/main" xmlns="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61" name="Text Box 1">
          <a:extLst>
            <a:ext uri="{FF2B5EF4-FFF2-40B4-BE49-F238E27FC236}">
              <a16:creationId xmlns:a16="http://schemas.microsoft.com/office/drawing/2014/main" xmlns="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62" name="Text Box 1">
          <a:extLst>
            <a:ext uri="{FF2B5EF4-FFF2-40B4-BE49-F238E27FC236}">
              <a16:creationId xmlns:a16="http://schemas.microsoft.com/office/drawing/2014/main" xmlns="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63" name="Text Box 1">
          <a:extLst>
            <a:ext uri="{FF2B5EF4-FFF2-40B4-BE49-F238E27FC236}">
              <a16:creationId xmlns:a16="http://schemas.microsoft.com/office/drawing/2014/main" xmlns="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64" name="Text Box 1">
          <a:extLst>
            <a:ext uri="{FF2B5EF4-FFF2-40B4-BE49-F238E27FC236}">
              <a16:creationId xmlns:a16="http://schemas.microsoft.com/office/drawing/2014/main" xmlns="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65" name="Text Box 1">
          <a:extLst>
            <a:ext uri="{FF2B5EF4-FFF2-40B4-BE49-F238E27FC236}">
              <a16:creationId xmlns:a16="http://schemas.microsoft.com/office/drawing/2014/main" xmlns="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66" name="Text Box 1">
          <a:extLst>
            <a:ext uri="{FF2B5EF4-FFF2-40B4-BE49-F238E27FC236}">
              <a16:creationId xmlns:a16="http://schemas.microsoft.com/office/drawing/2014/main" xmlns="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67" name="Text Box 1">
          <a:extLst>
            <a:ext uri="{FF2B5EF4-FFF2-40B4-BE49-F238E27FC236}">
              <a16:creationId xmlns:a16="http://schemas.microsoft.com/office/drawing/2014/main" xmlns="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68" name="Text Box 1">
          <a:extLst>
            <a:ext uri="{FF2B5EF4-FFF2-40B4-BE49-F238E27FC236}">
              <a16:creationId xmlns:a16="http://schemas.microsoft.com/office/drawing/2014/main" xmlns="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69" name="Text Box 1">
          <a:extLst>
            <a:ext uri="{FF2B5EF4-FFF2-40B4-BE49-F238E27FC236}">
              <a16:creationId xmlns:a16="http://schemas.microsoft.com/office/drawing/2014/main" xmlns="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70" name="Text Box 1">
          <a:extLst>
            <a:ext uri="{FF2B5EF4-FFF2-40B4-BE49-F238E27FC236}">
              <a16:creationId xmlns:a16="http://schemas.microsoft.com/office/drawing/2014/main" xmlns="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71" name="Text Box 1">
          <a:extLst>
            <a:ext uri="{FF2B5EF4-FFF2-40B4-BE49-F238E27FC236}">
              <a16:creationId xmlns:a16="http://schemas.microsoft.com/office/drawing/2014/main" xmlns="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72" name="Text Box 1">
          <a:extLst>
            <a:ext uri="{FF2B5EF4-FFF2-40B4-BE49-F238E27FC236}">
              <a16:creationId xmlns:a16="http://schemas.microsoft.com/office/drawing/2014/main" xmlns="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73" name="Text Box 1">
          <a:extLst>
            <a:ext uri="{FF2B5EF4-FFF2-40B4-BE49-F238E27FC236}">
              <a16:creationId xmlns:a16="http://schemas.microsoft.com/office/drawing/2014/main" xmlns="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74" name="Text Box 1">
          <a:extLst>
            <a:ext uri="{FF2B5EF4-FFF2-40B4-BE49-F238E27FC236}">
              <a16:creationId xmlns:a16="http://schemas.microsoft.com/office/drawing/2014/main" xmlns="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75" name="Text Box 1">
          <a:extLst>
            <a:ext uri="{FF2B5EF4-FFF2-40B4-BE49-F238E27FC236}">
              <a16:creationId xmlns:a16="http://schemas.microsoft.com/office/drawing/2014/main" xmlns="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76" name="Text Box 1">
          <a:extLst>
            <a:ext uri="{FF2B5EF4-FFF2-40B4-BE49-F238E27FC236}">
              <a16:creationId xmlns:a16="http://schemas.microsoft.com/office/drawing/2014/main" xmlns="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77" name="Text Box 1">
          <a:extLst>
            <a:ext uri="{FF2B5EF4-FFF2-40B4-BE49-F238E27FC236}">
              <a16:creationId xmlns:a16="http://schemas.microsoft.com/office/drawing/2014/main" xmlns="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78" name="Text Box 1">
          <a:extLst>
            <a:ext uri="{FF2B5EF4-FFF2-40B4-BE49-F238E27FC236}">
              <a16:creationId xmlns:a16="http://schemas.microsoft.com/office/drawing/2014/main" xmlns="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79" name="Text Box 1">
          <a:extLst>
            <a:ext uri="{FF2B5EF4-FFF2-40B4-BE49-F238E27FC236}">
              <a16:creationId xmlns:a16="http://schemas.microsoft.com/office/drawing/2014/main" xmlns="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80" name="Text Box 1">
          <a:extLst>
            <a:ext uri="{FF2B5EF4-FFF2-40B4-BE49-F238E27FC236}">
              <a16:creationId xmlns:a16="http://schemas.microsoft.com/office/drawing/2014/main" xmlns="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81" name="Text Box 1">
          <a:extLst>
            <a:ext uri="{FF2B5EF4-FFF2-40B4-BE49-F238E27FC236}">
              <a16:creationId xmlns:a16="http://schemas.microsoft.com/office/drawing/2014/main" xmlns="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82" name="Text Box 1">
          <a:extLst>
            <a:ext uri="{FF2B5EF4-FFF2-40B4-BE49-F238E27FC236}">
              <a16:creationId xmlns:a16="http://schemas.microsoft.com/office/drawing/2014/main" xmlns="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83" name="Text Box 1">
          <a:extLst>
            <a:ext uri="{FF2B5EF4-FFF2-40B4-BE49-F238E27FC236}">
              <a16:creationId xmlns:a16="http://schemas.microsoft.com/office/drawing/2014/main" xmlns="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84" name="Text Box 1">
          <a:extLst>
            <a:ext uri="{FF2B5EF4-FFF2-40B4-BE49-F238E27FC236}">
              <a16:creationId xmlns:a16="http://schemas.microsoft.com/office/drawing/2014/main" xmlns="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85" name="Text Box 1">
          <a:extLst>
            <a:ext uri="{FF2B5EF4-FFF2-40B4-BE49-F238E27FC236}">
              <a16:creationId xmlns:a16="http://schemas.microsoft.com/office/drawing/2014/main" xmlns="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xmlns="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87" name="Text Box 1">
          <a:extLst>
            <a:ext uri="{FF2B5EF4-FFF2-40B4-BE49-F238E27FC236}">
              <a16:creationId xmlns:a16="http://schemas.microsoft.com/office/drawing/2014/main" xmlns="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88" name="Text Box 1">
          <a:extLst>
            <a:ext uri="{FF2B5EF4-FFF2-40B4-BE49-F238E27FC236}">
              <a16:creationId xmlns:a16="http://schemas.microsoft.com/office/drawing/2014/main" xmlns="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89" name="Text Box 1">
          <a:extLst>
            <a:ext uri="{FF2B5EF4-FFF2-40B4-BE49-F238E27FC236}">
              <a16:creationId xmlns:a16="http://schemas.microsoft.com/office/drawing/2014/main" xmlns="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90" name="Text Box 1">
          <a:extLst>
            <a:ext uri="{FF2B5EF4-FFF2-40B4-BE49-F238E27FC236}">
              <a16:creationId xmlns:a16="http://schemas.microsoft.com/office/drawing/2014/main" xmlns="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91" name="Text Box 1">
          <a:extLst>
            <a:ext uri="{FF2B5EF4-FFF2-40B4-BE49-F238E27FC236}">
              <a16:creationId xmlns:a16="http://schemas.microsoft.com/office/drawing/2014/main" xmlns="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92" name="Text Box 1">
          <a:extLst>
            <a:ext uri="{FF2B5EF4-FFF2-40B4-BE49-F238E27FC236}">
              <a16:creationId xmlns:a16="http://schemas.microsoft.com/office/drawing/2014/main" xmlns="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93" name="Text Box 1">
          <a:extLst>
            <a:ext uri="{FF2B5EF4-FFF2-40B4-BE49-F238E27FC236}">
              <a16:creationId xmlns:a16="http://schemas.microsoft.com/office/drawing/2014/main" xmlns="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94" name="Text Box 1">
          <a:extLst>
            <a:ext uri="{FF2B5EF4-FFF2-40B4-BE49-F238E27FC236}">
              <a16:creationId xmlns:a16="http://schemas.microsoft.com/office/drawing/2014/main" xmlns="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95" name="Text Box 1">
          <a:extLst>
            <a:ext uri="{FF2B5EF4-FFF2-40B4-BE49-F238E27FC236}">
              <a16:creationId xmlns:a16="http://schemas.microsoft.com/office/drawing/2014/main" xmlns="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96" name="Text Box 1">
          <a:extLst>
            <a:ext uri="{FF2B5EF4-FFF2-40B4-BE49-F238E27FC236}">
              <a16:creationId xmlns:a16="http://schemas.microsoft.com/office/drawing/2014/main" xmlns="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97" name="Text Box 1">
          <a:extLst>
            <a:ext uri="{FF2B5EF4-FFF2-40B4-BE49-F238E27FC236}">
              <a16:creationId xmlns:a16="http://schemas.microsoft.com/office/drawing/2014/main" xmlns="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98" name="Text Box 1">
          <a:extLst>
            <a:ext uri="{FF2B5EF4-FFF2-40B4-BE49-F238E27FC236}">
              <a16:creationId xmlns:a16="http://schemas.microsoft.com/office/drawing/2014/main" xmlns="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699" name="Text Box 1">
          <a:extLst>
            <a:ext uri="{FF2B5EF4-FFF2-40B4-BE49-F238E27FC236}">
              <a16:creationId xmlns:a16="http://schemas.microsoft.com/office/drawing/2014/main" xmlns="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00" name="Text Box 1">
          <a:extLst>
            <a:ext uri="{FF2B5EF4-FFF2-40B4-BE49-F238E27FC236}">
              <a16:creationId xmlns:a16="http://schemas.microsoft.com/office/drawing/2014/main" xmlns="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01" name="Text Box 1">
          <a:extLst>
            <a:ext uri="{FF2B5EF4-FFF2-40B4-BE49-F238E27FC236}">
              <a16:creationId xmlns:a16="http://schemas.microsoft.com/office/drawing/2014/main" xmlns="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02" name="Text Box 1">
          <a:extLst>
            <a:ext uri="{FF2B5EF4-FFF2-40B4-BE49-F238E27FC236}">
              <a16:creationId xmlns:a16="http://schemas.microsoft.com/office/drawing/2014/main" xmlns="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03" name="Text Box 1">
          <a:extLst>
            <a:ext uri="{FF2B5EF4-FFF2-40B4-BE49-F238E27FC236}">
              <a16:creationId xmlns:a16="http://schemas.microsoft.com/office/drawing/2014/main" xmlns="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04" name="Text Box 1">
          <a:extLst>
            <a:ext uri="{FF2B5EF4-FFF2-40B4-BE49-F238E27FC236}">
              <a16:creationId xmlns:a16="http://schemas.microsoft.com/office/drawing/2014/main" xmlns="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05" name="Text Box 1">
          <a:extLst>
            <a:ext uri="{FF2B5EF4-FFF2-40B4-BE49-F238E27FC236}">
              <a16:creationId xmlns:a16="http://schemas.microsoft.com/office/drawing/2014/main" xmlns="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06" name="Text Box 1">
          <a:extLst>
            <a:ext uri="{FF2B5EF4-FFF2-40B4-BE49-F238E27FC236}">
              <a16:creationId xmlns:a16="http://schemas.microsoft.com/office/drawing/2014/main" xmlns="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07" name="Text Box 1">
          <a:extLst>
            <a:ext uri="{FF2B5EF4-FFF2-40B4-BE49-F238E27FC236}">
              <a16:creationId xmlns:a16="http://schemas.microsoft.com/office/drawing/2014/main" xmlns="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08" name="Text Box 1">
          <a:extLst>
            <a:ext uri="{FF2B5EF4-FFF2-40B4-BE49-F238E27FC236}">
              <a16:creationId xmlns:a16="http://schemas.microsoft.com/office/drawing/2014/main" xmlns="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09" name="Text Box 1">
          <a:extLst>
            <a:ext uri="{FF2B5EF4-FFF2-40B4-BE49-F238E27FC236}">
              <a16:creationId xmlns:a16="http://schemas.microsoft.com/office/drawing/2014/main" xmlns="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10" name="Text Box 1">
          <a:extLst>
            <a:ext uri="{FF2B5EF4-FFF2-40B4-BE49-F238E27FC236}">
              <a16:creationId xmlns:a16="http://schemas.microsoft.com/office/drawing/2014/main" xmlns="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11" name="Text Box 1">
          <a:extLst>
            <a:ext uri="{FF2B5EF4-FFF2-40B4-BE49-F238E27FC236}">
              <a16:creationId xmlns:a16="http://schemas.microsoft.com/office/drawing/2014/main" xmlns="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12" name="Text Box 1">
          <a:extLst>
            <a:ext uri="{FF2B5EF4-FFF2-40B4-BE49-F238E27FC236}">
              <a16:creationId xmlns:a16="http://schemas.microsoft.com/office/drawing/2014/main" xmlns="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13" name="Text Box 1">
          <a:extLst>
            <a:ext uri="{FF2B5EF4-FFF2-40B4-BE49-F238E27FC236}">
              <a16:creationId xmlns:a16="http://schemas.microsoft.com/office/drawing/2014/main" xmlns="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14" name="Text Box 1">
          <a:extLst>
            <a:ext uri="{FF2B5EF4-FFF2-40B4-BE49-F238E27FC236}">
              <a16:creationId xmlns:a16="http://schemas.microsoft.com/office/drawing/2014/main" xmlns="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15" name="Text Box 1">
          <a:extLst>
            <a:ext uri="{FF2B5EF4-FFF2-40B4-BE49-F238E27FC236}">
              <a16:creationId xmlns:a16="http://schemas.microsoft.com/office/drawing/2014/main" xmlns="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16" name="Text Box 1">
          <a:extLst>
            <a:ext uri="{FF2B5EF4-FFF2-40B4-BE49-F238E27FC236}">
              <a16:creationId xmlns:a16="http://schemas.microsoft.com/office/drawing/2014/main" xmlns="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17" name="Text Box 1">
          <a:extLst>
            <a:ext uri="{FF2B5EF4-FFF2-40B4-BE49-F238E27FC236}">
              <a16:creationId xmlns:a16="http://schemas.microsoft.com/office/drawing/2014/main" xmlns="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18" name="Text Box 1">
          <a:extLst>
            <a:ext uri="{FF2B5EF4-FFF2-40B4-BE49-F238E27FC236}">
              <a16:creationId xmlns:a16="http://schemas.microsoft.com/office/drawing/2014/main" xmlns="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19" name="Text Box 1">
          <a:extLst>
            <a:ext uri="{FF2B5EF4-FFF2-40B4-BE49-F238E27FC236}">
              <a16:creationId xmlns:a16="http://schemas.microsoft.com/office/drawing/2014/main" xmlns="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20" name="Text Box 1">
          <a:extLst>
            <a:ext uri="{FF2B5EF4-FFF2-40B4-BE49-F238E27FC236}">
              <a16:creationId xmlns:a16="http://schemas.microsoft.com/office/drawing/2014/main" xmlns="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21" name="Text Box 1">
          <a:extLst>
            <a:ext uri="{FF2B5EF4-FFF2-40B4-BE49-F238E27FC236}">
              <a16:creationId xmlns:a16="http://schemas.microsoft.com/office/drawing/2014/main" xmlns="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22" name="Text Box 1">
          <a:extLst>
            <a:ext uri="{FF2B5EF4-FFF2-40B4-BE49-F238E27FC236}">
              <a16:creationId xmlns:a16="http://schemas.microsoft.com/office/drawing/2014/main" xmlns="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23" name="Text Box 1">
          <a:extLst>
            <a:ext uri="{FF2B5EF4-FFF2-40B4-BE49-F238E27FC236}">
              <a16:creationId xmlns:a16="http://schemas.microsoft.com/office/drawing/2014/main" xmlns="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24" name="Text Box 1">
          <a:extLst>
            <a:ext uri="{FF2B5EF4-FFF2-40B4-BE49-F238E27FC236}">
              <a16:creationId xmlns:a16="http://schemas.microsoft.com/office/drawing/2014/main" xmlns="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25" name="Text Box 1">
          <a:extLst>
            <a:ext uri="{FF2B5EF4-FFF2-40B4-BE49-F238E27FC236}">
              <a16:creationId xmlns:a16="http://schemas.microsoft.com/office/drawing/2014/main" xmlns="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26" name="Text Box 1">
          <a:extLst>
            <a:ext uri="{FF2B5EF4-FFF2-40B4-BE49-F238E27FC236}">
              <a16:creationId xmlns:a16="http://schemas.microsoft.com/office/drawing/2014/main" xmlns="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27" name="Text Box 1">
          <a:extLst>
            <a:ext uri="{FF2B5EF4-FFF2-40B4-BE49-F238E27FC236}">
              <a16:creationId xmlns:a16="http://schemas.microsoft.com/office/drawing/2014/main" xmlns="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28" name="Text Box 1">
          <a:extLst>
            <a:ext uri="{FF2B5EF4-FFF2-40B4-BE49-F238E27FC236}">
              <a16:creationId xmlns:a16="http://schemas.microsoft.com/office/drawing/2014/main" xmlns="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29" name="Text Box 1">
          <a:extLst>
            <a:ext uri="{FF2B5EF4-FFF2-40B4-BE49-F238E27FC236}">
              <a16:creationId xmlns:a16="http://schemas.microsoft.com/office/drawing/2014/main" xmlns="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30" name="Text Box 1">
          <a:extLst>
            <a:ext uri="{FF2B5EF4-FFF2-40B4-BE49-F238E27FC236}">
              <a16:creationId xmlns:a16="http://schemas.microsoft.com/office/drawing/2014/main" xmlns="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31" name="Text Box 1">
          <a:extLst>
            <a:ext uri="{FF2B5EF4-FFF2-40B4-BE49-F238E27FC236}">
              <a16:creationId xmlns:a16="http://schemas.microsoft.com/office/drawing/2014/main" xmlns="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32" name="Text Box 1">
          <a:extLst>
            <a:ext uri="{FF2B5EF4-FFF2-40B4-BE49-F238E27FC236}">
              <a16:creationId xmlns:a16="http://schemas.microsoft.com/office/drawing/2014/main" xmlns="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33" name="Text Box 1">
          <a:extLst>
            <a:ext uri="{FF2B5EF4-FFF2-40B4-BE49-F238E27FC236}">
              <a16:creationId xmlns:a16="http://schemas.microsoft.com/office/drawing/2014/main" xmlns="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34" name="Text Box 1">
          <a:extLst>
            <a:ext uri="{FF2B5EF4-FFF2-40B4-BE49-F238E27FC236}">
              <a16:creationId xmlns:a16="http://schemas.microsoft.com/office/drawing/2014/main" xmlns="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35" name="Text Box 1">
          <a:extLst>
            <a:ext uri="{FF2B5EF4-FFF2-40B4-BE49-F238E27FC236}">
              <a16:creationId xmlns:a16="http://schemas.microsoft.com/office/drawing/2014/main" xmlns="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36" name="Text Box 1">
          <a:extLst>
            <a:ext uri="{FF2B5EF4-FFF2-40B4-BE49-F238E27FC236}">
              <a16:creationId xmlns:a16="http://schemas.microsoft.com/office/drawing/2014/main" xmlns="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37" name="Text Box 1">
          <a:extLst>
            <a:ext uri="{FF2B5EF4-FFF2-40B4-BE49-F238E27FC236}">
              <a16:creationId xmlns:a16="http://schemas.microsoft.com/office/drawing/2014/main" xmlns="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38" name="Text Box 1">
          <a:extLst>
            <a:ext uri="{FF2B5EF4-FFF2-40B4-BE49-F238E27FC236}">
              <a16:creationId xmlns:a16="http://schemas.microsoft.com/office/drawing/2014/main" xmlns="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39" name="Text Box 1">
          <a:extLst>
            <a:ext uri="{FF2B5EF4-FFF2-40B4-BE49-F238E27FC236}">
              <a16:creationId xmlns:a16="http://schemas.microsoft.com/office/drawing/2014/main" xmlns="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40" name="Text Box 1">
          <a:extLst>
            <a:ext uri="{FF2B5EF4-FFF2-40B4-BE49-F238E27FC236}">
              <a16:creationId xmlns:a16="http://schemas.microsoft.com/office/drawing/2014/main" xmlns="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41" name="Text Box 1">
          <a:extLst>
            <a:ext uri="{FF2B5EF4-FFF2-40B4-BE49-F238E27FC236}">
              <a16:creationId xmlns:a16="http://schemas.microsoft.com/office/drawing/2014/main" xmlns="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42" name="Text Box 1">
          <a:extLst>
            <a:ext uri="{FF2B5EF4-FFF2-40B4-BE49-F238E27FC236}">
              <a16:creationId xmlns:a16="http://schemas.microsoft.com/office/drawing/2014/main" xmlns="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43" name="Text Box 1">
          <a:extLst>
            <a:ext uri="{FF2B5EF4-FFF2-40B4-BE49-F238E27FC236}">
              <a16:creationId xmlns:a16="http://schemas.microsoft.com/office/drawing/2014/main" xmlns="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44" name="Text Box 1">
          <a:extLst>
            <a:ext uri="{FF2B5EF4-FFF2-40B4-BE49-F238E27FC236}">
              <a16:creationId xmlns:a16="http://schemas.microsoft.com/office/drawing/2014/main" xmlns="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45" name="Text Box 1">
          <a:extLst>
            <a:ext uri="{FF2B5EF4-FFF2-40B4-BE49-F238E27FC236}">
              <a16:creationId xmlns:a16="http://schemas.microsoft.com/office/drawing/2014/main" xmlns="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46" name="Text Box 1">
          <a:extLst>
            <a:ext uri="{FF2B5EF4-FFF2-40B4-BE49-F238E27FC236}">
              <a16:creationId xmlns:a16="http://schemas.microsoft.com/office/drawing/2014/main" xmlns="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47" name="Text Box 1">
          <a:extLst>
            <a:ext uri="{FF2B5EF4-FFF2-40B4-BE49-F238E27FC236}">
              <a16:creationId xmlns:a16="http://schemas.microsoft.com/office/drawing/2014/main" xmlns="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48" name="Text Box 1">
          <a:extLst>
            <a:ext uri="{FF2B5EF4-FFF2-40B4-BE49-F238E27FC236}">
              <a16:creationId xmlns:a16="http://schemas.microsoft.com/office/drawing/2014/main" xmlns="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49" name="Text Box 1">
          <a:extLst>
            <a:ext uri="{FF2B5EF4-FFF2-40B4-BE49-F238E27FC236}">
              <a16:creationId xmlns:a16="http://schemas.microsoft.com/office/drawing/2014/main" xmlns="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50" name="Text Box 1">
          <a:extLst>
            <a:ext uri="{FF2B5EF4-FFF2-40B4-BE49-F238E27FC236}">
              <a16:creationId xmlns:a16="http://schemas.microsoft.com/office/drawing/2014/main" xmlns="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51" name="Text Box 1">
          <a:extLst>
            <a:ext uri="{FF2B5EF4-FFF2-40B4-BE49-F238E27FC236}">
              <a16:creationId xmlns:a16="http://schemas.microsoft.com/office/drawing/2014/main" xmlns="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52" name="Text Box 1">
          <a:extLst>
            <a:ext uri="{FF2B5EF4-FFF2-40B4-BE49-F238E27FC236}">
              <a16:creationId xmlns:a16="http://schemas.microsoft.com/office/drawing/2014/main" xmlns="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53" name="Text Box 1">
          <a:extLst>
            <a:ext uri="{FF2B5EF4-FFF2-40B4-BE49-F238E27FC236}">
              <a16:creationId xmlns:a16="http://schemas.microsoft.com/office/drawing/2014/main" xmlns="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54" name="Text Box 1">
          <a:extLst>
            <a:ext uri="{FF2B5EF4-FFF2-40B4-BE49-F238E27FC236}">
              <a16:creationId xmlns:a16="http://schemas.microsoft.com/office/drawing/2014/main" xmlns="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55" name="Text Box 1">
          <a:extLst>
            <a:ext uri="{FF2B5EF4-FFF2-40B4-BE49-F238E27FC236}">
              <a16:creationId xmlns:a16="http://schemas.microsoft.com/office/drawing/2014/main" xmlns="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56" name="Text Box 1">
          <a:extLst>
            <a:ext uri="{FF2B5EF4-FFF2-40B4-BE49-F238E27FC236}">
              <a16:creationId xmlns:a16="http://schemas.microsoft.com/office/drawing/2014/main" xmlns="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57" name="Text Box 1">
          <a:extLst>
            <a:ext uri="{FF2B5EF4-FFF2-40B4-BE49-F238E27FC236}">
              <a16:creationId xmlns:a16="http://schemas.microsoft.com/office/drawing/2014/main" xmlns="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58" name="Text Box 1">
          <a:extLst>
            <a:ext uri="{FF2B5EF4-FFF2-40B4-BE49-F238E27FC236}">
              <a16:creationId xmlns:a16="http://schemas.microsoft.com/office/drawing/2014/main" xmlns="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59" name="Text Box 1">
          <a:extLst>
            <a:ext uri="{FF2B5EF4-FFF2-40B4-BE49-F238E27FC236}">
              <a16:creationId xmlns:a16="http://schemas.microsoft.com/office/drawing/2014/main" xmlns="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60" name="Text Box 1">
          <a:extLst>
            <a:ext uri="{FF2B5EF4-FFF2-40B4-BE49-F238E27FC236}">
              <a16:creationId xmlns:a16="http://schemas.microsoft.com/office/drawing/2014/main" xmlns="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61" name="Text Box 1">
          <a:extLst>
            <a:ext uri="{FF2B5EF4-FFF2-40B4-BE49-F238E27FC236}">
              <a16:creationId xmlns:a16="http://schemas.microsoft.com/office/drawing/2014/main" xmlns="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62" name="Text Box 1">
          <a:extLst>
            <a:ext uri="{FF2B5EF4-FFF2-40B4-BE49-F238E27FC236}">
              <a16:creationId xmlns:a16="http://schemas.microsoft.com/office/drawing/2014/main" xmlns="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63" name="Text Box 1">
          <a:extLst>
            <a:ext uri="{FF2B5EF4-FFF2-40B4-BE49-F238E27FC236}">
              <a16:creationId xmlns:a16="http://schemas.microsoft.com/office/drawing/2014/main" xmlns="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64" name="Text Box 1">
          <a:extLst>
            <a:ext uri="{FF2B5EF4-FFF2-40B4-BE49-F238E27FC236}">
              <a16:creationId xmlns:a16="http://schemas.microsoft.com/office/drawing/2014/main" xmlns="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65" name="Text Box 1">
          <a:extLst>
            <a:ext uri="{FF2B5EF4-FFF2-40B4-BE49-F238E27FC236}">
              <a16:creationId xmlns:a16="http://schemas.microsoft.com/office/drawing/2014/main" xmlns="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66" name="Text Box 1">
          <a:extLst>
            <a:ext uri="{FF2B5EF4-FFF2-40B4-BE49-F238E27FC236}">
              <a16:creationId xmlns:a16="http://schemas.microsoft.com/office/drawing/2014/main" xmlns="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67" name="Text Box 1">
          <a:extLst>
            <a:ext uri="{FF2B5EF4-FFF2-40B4-BE49-F238E27FC236}">
              <a16:creationId xmlns:a16="http://schemas.microsoft.com/office/drawing/2014/main" xmlns="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68" name="Text Box 1">
          <a:extLst>
            <a:ext uri="{FF2B5EF4-FFF2-40B4-BE49-F238E27FC236}">
              <a16:creationId xmlns:a16="http://schemas.microsoft.com/office/drawing/2014/main" xmlns="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69" name="Text Box 1">
          <a:extLst>
            <a:ext uri="{FF2B5EF4-FFF2-40B4-BE49-F238E27FC236}">
              <a16:creationId xmlns:a16="http://schemas.microsoft.com/office/drawing/2014/main" xmlns="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70" name="Text Box 1">
          <a:extLst>
            <a:ext uri="{FF2B5EF4-FFF2-40B4-BE49-F238E27FC236}">
              <a16:creationId xmlns:a16="http://schemas.microsoft.com/office/drawing/2014/main" xmlns="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71" name="Text Box 1">
          <a:extLst>
            <a:ext uri="{FF2B5EF4-FFF2-40B4-BE49-F238E27FC236}">
              <a16:creationId xmlns:a16="http://schemas.microsoft.com/office/drawing/2014/main" xmlns="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72" name="Text Box 1">
          <a:extLst>
            <a:ext uri="{FF2B5EF4-FFF2-40B4-BE49-F238E27FC236}">
              <a16:creationId xmlns:a16="http://schemas.microsoft.com/office/drawing/2014/main" xmlns="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73" name="Text Box 1">
          <a:extLst>
            <a:ext uri="{FF2B5EF4-FFF2-40B4-BE49-F238E27FC236}">
              <a16:creationId xmlns:a16="http://schemas.microsoft.com/office/drawing/2014/main" xmlns="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74" name="Text Box 1">
          <a:extLst>
            <a:ext uri="{FF2B5EF4-FFF2-40B4-BE49-F238E27FC236}">
              <a16:creationId xmlns:a16="http://schemas.microsoft.com/office/drawing/2014/main" xmlns="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75" name="Text Box 1">
          <a:extLst>
            <a:ext uri="{FF2B5EF4-FFF2-40B4-BE49-F238E27FC236}">
              <a16:creationId xmlns:a16="http://schemas.microsoft.com/office/drawing/2014/main" xmlns="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76" name="Text Box 1">
          <a:extLst>
            <a:ext uri="{FF2B5EF4-FFF2-40B4-BE49-F238E27FC236}">
              <a16:creationId xmlns:a16="http://schemas.microsoft.com/office/drawing/2014/main" xmlns="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77" name="Text Box 1">
          <a:extLst>
            <a:ext uri="{FF2B5EF4-FFF2-40B4-BE49-F238E27FC236}">
              <a16:creationId xmlns:a16="http://schemas.microsoft.com/office/drawing/2014/main" xmlns="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78" name="Text Box 1">
          <a:extLst>
            <a:ext uri="{FF2B5EF4-FFF2-40B4-BE49-F238E27FC236}">
              <a16:creationId xmlns:a16="http://schemas.microsoft.com/office/drawing/2014/main" xmlns="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79" name="Text Box 1">
          <a:extLst>
            <a:ext uri="{FF2B5EF4-FFF2-40B4-BE49-F238E27FC236}">
              <a16:creationId xmlns:a16="http://schemas.microsoft.com/office/drawing/2014/main" xmlns="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80" name="Text Box 1">
          <a:extLst>
            <a:ext uri="{FF2B5EF4-FFF2-40B4-BE49-F238E27FC236}">
              <a16:creationId xmlns:a16="http://schemas.microsoft.com/office/drawing/2014/main" xmlns="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81" name="Text Box 1">
          <a:extLst>
            <a:ext uri="{FF2B5EF4-FFF2-40B4-BE49-F238E27FC236}">
              <a16:creationId xmlns:a16="http://schemas.microsoft.com/office/drawing/2014/main" xmlns="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82" name="Text Box 1">
          <a:extLst>
            <a:ext uri="{FF2B5EF4-FFF2-40B4-BE49-F238E27FC236}">
              <a16:creationId xmlns:a16="http://schemas.microsoft.com/office/drawing/2014/main" xmlns="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83" name="Text Box 1">
          <a:extLst>
            <a:ext uri="{FF2B5EF4-FFF2-40B4-BE49-F238E27FC236}">
              <a16:creationId xmlns:a16="http://schemas.microsoft.com/office/drawing/2014/main" xmlns="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84" name="Text Box 1">
          <a:extLst>
            <a:ext uri="{FF2B5EF4-FFF2-40B4-BE49-F238E27FC236}">
              <a16:creationId xmlns:a16="http://schemas.microsoft.com/office/drawing/2014/main" xmlns="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85" name="Text Box 1">
          <a:extLst>
            <a:ext uri="{FF2B5EF4-FFF2-40B4-BE49-F238E27FC236}">
              <a16:creationId xmlns:a16="http://schemas.microsoft.com/office/drawing/2014/main" xmlns="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86" name="Text Box 1">
          <a:extLst>
            <a:ext uri="{FF2B5EF4-FFF2-40B4-BE49-F238E27FC236}">
              <a16:creationId xmlns:a16="http://schemas.microsoft.com/office/drawing/2014/main" xmlns="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87" name="Text Box 1">
          <a:extLst>
            <a:ext uri="{FF2B5EF4-FFF2-40B4-BE49-F238E27FC236}">
              <a16:creationId xmlns:a16="http://schemas.microsoft.com/office/drawing/2014/main" xmlns="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88" name="Text Box 1">
          <a:extLst>
            <a:ext uri="{FF2B5EF4-FFF2-40B4-BE49-F238E27FC236}">
              <a16:creationId xmlns:a16="http://schemas.microsoft.com/office/drawing/2014/main" xmlns="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89" name="Text Box 1">
          <a:extLst>
            <a:ext uri="{FF2B5EF4-FFF2-40B4-BE49-F238E27FC236}">
              <a16:creationId xmlns:a16="http://schemas.microsoft.com/office/drawing/2014/main" xmlns="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90" name="Text Box 1">
          <a:extLst>
            <a:ext uri="{FF2B5EF4-FFF2-40B4-BE49-F238E27FC236}">
              <a16:creationId xmlns:a16="http://schemas.microsoft.com/office/drawing/2014/main" xmlns="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91" name="Text Box 1">
          <a:extLst>
            <a:ext uri="{FF2B5EF4-FFF2-40B4-BE49-F238E27FC236}">
              <a16:creationId xmlns:a16="http://schemas.microsoft.com/office/drawing/2014/main" xmlns="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92" name="Text Box 1">
          <a:extLst>
            <a:ext uri="{FF2B5EF4-FFF2-40B4-BE49-F238E27FC236}">
              <a16:creationId xmlns:a16="http://schemas.microsoft.com/office/drawing/2014/main" xmlns="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93" name="Text Box 1">
          <a:extLst>
            <a:ext uri="{FF2B5EF4-FFF2-40B4-BE49-F238E27FC236}">
              <a16:creationId xmlns:a16="http://schemas.microsoft.com/office/drawing/2014/main" xmlns="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94" name="Text Box 1">
          <a:extLst>
            <a:ext uri="{FF2B5EF4-FFF2-40B4-BE49-F238E27FC236}">
              <a16:creationId xmlns:a16="http://schemas.microsoft.com/office/drawing/2014/main" xmlns="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95" name="Text Box 1">
          <a:extLst>
            <a:ext uri="{FF2B5EF4-FFF2-40B4-BE49-F238E27FC236}">
              <a16:creationId xmlns:a16="http://schemas.microsoft.com/office/drawing/2014/main" xmlns="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96" name="Text Box 1">
          <a:extLst>
            <a:ext uri="{FF2B5EF4-FFF2-40B4-BE49-F238E27FC236}">
              <a16:creationId xmlns:a16="http://schemas.microsoft.com/office/drawing/2014/main" xmlns="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97" name="Text Box 1">
          <a:extLst>
            <a:ext uri="{FF2B5EF4-FFF2-40B4-BE49-F238E27FC236}">
              <a16:creationId xmlns:a16="http://schemas.microsoft.com/office/drawing/2014/main" xmlns="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98" name="Text Box 1">
          <a:extLst>
            <a:ext uri="{FF2B5EF4-FFF2-40B4-BE49-F238E27FC236}">
              <a16:creationId xmlns:a16="http://schemas.microsoft.com/office/drawing/2014/main" xmlns="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799" name="Text Box 1">
          <a:extLst>
            <a:ext uri="{FF2B5EF4-FFF2-40B4-BE49-F238E27FC236}">
              <a16:creationId xmlns:a16="http://schemas.microsoft.com/office/drawing/2014/main" xmlns="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00" name="Text Box 1">
          <a:extLst>
            <a:ext uri="{FF2B5EF4-FFF2-40B4-BE49-F238E27FC236}">
              <a16:creationId xmlns:a16="http://schemas.microsoft.com/office/drawing/2014/main" xmlns="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01" name="Text Box 1">
          <a:extLst>
            <a:ext uri="{FF2B5EF4-FFF2-40B4-BE49-F238E27FC236}">
              <a16:creationId xmlns:a16="http://schemas.microsoft.com/office/drawing/2014/main" xmlns="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02" name="Text Box 1">
          <a:extLst>
            <a:ext uri="{FF2B5EF4-FFF2-40B4-BE49-F238E27FC236}">
              <a16:creationId xmlns:a16="http://schemas.microsoft.com/office/drawing/2014/main" xmlns="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03" name="Text Box 1">
          <a:extLst>
            <a:ext uri="{FF2B5EF4-FFF2-40B4-BE49-F238E27FC236}">
              <a16:creationId xmlns:a16="http://schemas.microsoft.com/office/drawing/2014/main" xmlns="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04" name="Text Box 1">
          <a:extLst>
            <a:ext uri="{FF2B5EF4-FFF2-40B4-BE49-F238E27FC236}">
              <a16:creationId xmlns:a16="http://schemas.microsoft.com/office/drawing/2014/main" xmlns="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05" name="Text Box 1">
          <a:extLst>
            <a:ext uri="{FF2B5EF4-FFF2-40B4-BE49-F238E27FC236}">
              <a16:creationId xmlns:a16="http://schemas.microsoft.com/office/drawing/2014/main" xmlns="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06" name="Text Box 1">
          <a:extLst>
            <a:ext uri="{FF2B5EF4-FFF2-40B4-BE49-F238E27FC236}">
              <a16:creationId xmlns:a16="http://schemas.microsoft.com/office/drawing/2014/main" xmlns="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07" name="Text Box 1">
          <a:extLst>
            <a:ext uri="{FF2B5EF4-FFF2-40B4-BE49-F238E27FC236}">
              <a16:creationId xmlns:a16="http://schemas.microsoft.com/office/drawing/2014/main" xmlns="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08" name="Text Box 1">
          <a:extLst>
            <a:ext uri="{FF2B5EF4-FFF2-40B4-BE49-F238E27FC236}">
              <a16:creationId xmlns:a16="http://schemas.microsoft.com/office/drawing/2014/main" xmlns="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09" name="Text Box 1">
          <a:extLst>
            <a:ext uri="{FF2B5EF4-FFF2-40B4-BE49-F238E27FC236}">
              <a16:creationId xmlns:a16="http://schemas.microsoft.com/office/drawing/2014/main" xmlns="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10" name="Text Box 1">
          <a:extLst>
            <a:ext uri="{FF2B5EF4-FFF2-40B4-BE49-F238E27FC236}">
              <a16:creationId xmlns:a16="http://schemas.microsoft.com/office/drawing/2014/main" xmlns="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11" name="Text Box 1">
          <a:extLst>
            <a:ext uri="{FF2B5EF4-FFF2-40B4-BE49-F238E27FC236}">
              <a16:creationId xmlns:a16="http://schemas.microsoft.com/office/drawing/2014/main" xmlns="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12" name="Text Box 1">
          <a:extLst>
            <a:ext uri="{FF2B5EF4-FFF2-40B4-BE49-F238E27FC236}">
              <a16:creationId xmlns:a16="http://schemas.microsoft.com/office/drawing/2014/main" xmlns="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13" name="Text Box 1">
          <a:extLst>
            <a:ext uri="{FF2B5EF4-FFF2-40B4-BE49-F238E27FC236}">
              <a16:creationId xmlns:a16="http://schemas.microsoft.com/office/drawing/2014/main" xmlns="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14" name="Text Box 1">
          <a:extLst>
            <a:ext uri="{FF2B5EF4-FFF2-40B4-BE49-F238E27FC236}">
              <a16:creationId xmlns:a16="http://schemas.microsoft.com/office/drawing/2014/main" xmlns="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15" name="Text Box 1">
          <a:extLst>
            <a:ext uri="{FF2B5EF4-FFF2-40B4-BE49-F238E27FC236}">
              <a16:creationId xmlns:a16="http://schemas.microsoft.com/office/drawing/2014/main" xmlns="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16" name="Text Box 1">
          <a:extLst>
            <a:ext uri="{FF2B5EF4-FFF2-40B4-BE49-F238E27FC236}">
              <a16:creationId xmlns:a16="http://schemas.microsoft.com/office/drawing/2014/main" xmlns="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17" name="Text Box 1">
          <a:extLst>
            <a:ext uri="{FF2B5EF4-FFF2-40B4-BE49-F238E27FC236}">
              <a16:creationId xmlns:a16="http://schemas.microsoft.com/office/drawing/2014/main" xmlns="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18" name="Text Box 1">
          <a:extLst>
            <a:ext uri="{FF2B5EF4-FFF2-40B4-BE49-F238E27FC236}">
              <a16:creationId xmlns:a16="http://schemas.microsoft.com/office/drawing/2014/main" xmlns="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19" name="Text Box 1">
          <a:extLst>
            <a:ext uri="{FF2B5EF4-FFF2-40B4-BE49-F238E27FC236}">
              <a16:creationId xmlns:a16="http://schemas.microsoft.com/office/drawing/2014/main" xmlns="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20" name="Text Box 1">
          <a:extLst>
            <a:ext uri="{FF2B5EF4-FFF2-40B4-BE49-F238E27FC236}">
              <a16:creationId xmlns:a16="http://schemas.microsoft.com/office/drawing/2014/main" xmlns="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21" name="Text Box 1">
          <a:extLst>
            <a:ext uri="{FF2B5EF4-FFF2-40B4-BE49-F238E27FC236}">
              <a16:creationId xmlns:a16="http://schemas.microsoft.com/office/drawing/2014/main" xmlns="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22" name="Text Box 1">
          <a:extLst>
            <a:ext uri="{FF2B5EF4-FFF2-40B4-BE49-F238E27FC236}">
              <a16:creationId xmlns:a16="http://schemas.microsoft.com/office/drawing/2014/main" xmlns="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23" name="Text Box 1">
          <a:extLst>
            <a:ext uri="{FF2B5EF4-FFF2-40B4-BE49-F238E27FC236}">
              <a16:creationId xmlns:a16="http://schemas.microsoft.com/office/drawing/2014/main" xmlns="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24" name="Text Box 1">
          <a:extLst>
            <a:ext uri="{FF2B5EF4-FFF2-40B4-BE49-F238E27FC236}">
              <a16:creationId xmlns:a16="http://schemas.microsoft.com/office/drawing/2014/main" xmlns="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25" name="Text Box 1">
          <a:extLst>
            <a:ext uri="{FF2B5EF4-FFF2-40B4-BE49-F238E27FC236}">
              <a16:creationId xmlns:a16="http://schemas.microsoft.com/office/drawing/2014/main" xmlns="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26" name="Text Box 1">
          <a:extLst>
            <a:ext uri="{FF2B5EF4-FFF2-40B4-BE49-F238E27FC236}">
              <a16:creationId xmlns:a16="http://schemas.microsoft.com/office/drawing/2014/main" xmlns="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27" name="Text Box 1">
          <a:extLst>
            <a:ext uri="{FF2B5EF4-FFF2-40B4-BE49-F238E27FC236}">
              <a16:creationId xmlns:a16="http://schemas.microsoft.com/office/drawing/2014/main" xmlns="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28" name="Text Box 1">
          <a:extLst>
            <a:ext uri="{FF2B5EF4-FFF2-40B4-BE49-F238E27FC236}">
              <a16:creationId xmlns:a16="http://schemas.microsoft.com/office/drawing/2014/main" xmlns="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29" name="Text Box 1">
          <a:extLst>
            <a:ext uri="{FF2B5EF4-FFF2-40B4-BE49-F238E27FC236}">
              <a16:creationId xmlns:a16="http://schemas.microsoft.com/office/drawing/2014/main" xmlns="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30" name="Text Box 1">
          <a:extLst>
            <a:ext uri="{FF2B5EF4-FFF2-40B4-BE49-F238E27FC236}">
              <a16:creationId xmlns:a16="http://schemas.microsoft.com/office/drawing/2014/main" xmlns="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31" name="Text Box 1">
          <a:extLst>
            <a:ext uri="{FF2B5EF4-FFF2-40B4-BE49-F238E27FC236}">
              <a16:creationId xmlns:a16="http://schemas.microsoft.com/office/drawing/2014/main" xmlns="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32" name="Text Box 1">
          <a:extLst>
            <a:ext uri="{FF2B5EF4-FFF2-40B4-BE49-F238E27FC236}">
              <a16:creationId xmlns:a16="http://schemas.microsoft.com/office/drawing/2014/main" xmlns="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33" name="Text Box 1">
          <a:extLst>
            <a:ext uri="{FF2B5EF4-FFF2-40B4-BE49-F238E27FC236}">
              <a16:creationId xmlns:a16="http://schemas.microsoft.com/office/drawing/2014/main" xmlns="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34" name="Text Box 1">
          <a:extLst>
            <a:ext uri="{FF2B5EF4-FFF2-40B4-BE49-F238E27FC236}">
              <a16:creationId xmlns:a16="http://schemas.microsoft.com/office/drawing/2014/main" xmlns="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35" name="Text Box 1">
          <a:extLst>
            <a:ext uri="{FF2B5EF4-FFF2-40B4-BE49-F238E27FC236}">
              <a16:creationId xmlns:a16="http://schemas.microsoft.com/office/drawing/2014/main" xmlns="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36" name="Text Box 1">
          <a:extLst>
            <a:ext uri="{FF2B5EF4-FFF2-40B4-BE49-F238E27FC236}">
              <a16:creationId xmlns:a16="http://schemas.microsoft.com/office/drawing/2014/main" xmlns="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37" name="Text Box 1">
          <a:extLst>
            <a:ext uri="{FF2B5EF4-FFF2-40B4-BE49-F238E27FC236}">
              <a16:creationId xmlns:a16="http://schemas.microsoft.com/office/drawing/2014/main" xmlns="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38" name="Text Box 1">
          <a:extLst>
            <a:ext uri="{FF2B5EF4-FFF2-40B4-BE49-F238E27FC236}">
              <a16:creationId xmlns:a16="http://schemas.microsoft.com/office/drawing/2014/main" xmlns="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39" name="Text Box 1">
          <a:extLst>
            <a:ext uri="{FF2B5EF4-FFF2-40B4-BE49-F238E27FC236}">
              <a16:creationId xmlns:a16="http://schemas.microsoft.com/office/drawing/2014/main" xmlns="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40" name="Text Box 1">
          <a:extLst>
            <a:ext uri="{FF2B5EF4-FFF2-40B4-BE49-F238E27FC236}">
              <a16:creationId xmlns:a16="http://schemas.microsoft.com/office/drawing/2014/main" xmlns="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41" name="Text Box 1">
          <a:extLst>
            <a:ext uri="{FF2B5EF4-FFF2-40B4-BE49-F238E27FC236}">
              <a16:creationId xmlns:a16="http://schemas.microsoft.com/office/drawing/2014/main" xmlns="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42" name="Text Box 1">
          <a:extLst>
            <a:ext uri="{FF2B5EF4-FFF2-40B4-BE49-F238E27FC236}">
              <a16:creationId xmlns:a16="http://schemas.microsoft.com/office/drawing/2014/main" xmlns="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43" name="Text Box 1">
          <a:extLst>
            <a:ext uri="{FF2B5EF4-FFF2-40B4-BE49-F238E27FC236}">
              <a16:creationId xmlns:a16="http://schemas.microsoft.com/office/drawing/2014/main" xmlns="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44" name="Text Box 1">
          <a:extLst>
            <a:ext uri="{FF2B5EF4-FFF2-40B4-BE49-F238E27FC236}">
              <a16:creationId xmlns:a16="http://schemas.microsoft.com/office/drawing/2014/main" xmlns="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45" name="Text Box 1">
          <a:extLst>
            <a:ext uri="{FF2B5EF4-FFF2-40B4-BE49-F238E27FC236}">
              <a16:creationId xmlns:a16="http://schemas.microsoft.com/office/drawing/2014/main" xmlns="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46" name="Text Box 1">
          <a:extLst>
            <a:ext uri="{FF2B5EF4-FFF2-40B4-BE49-F238E27FC236}">
              <a16:creationId xmlns:a16="http://schemas.microsoft.com/office/drawing/2014/main" xmlns="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47" name="Text Box 1">
          <a:extLst>
            <a:ext uri="{FF2B5EF4-FFF2-40B4-BE49-F238E27FC236}">
              <a16:creationId xmlns:a16="http://schemas.microsoft.com/office/drawing/2014/main" xmlns="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48" name="Text Box 1">
          <a:extLst>
            <a:ext uri="{FF2B5EF4-FFF2-40B4-BE49-F238E27FC236}">
              <a16:creationId xmlns:a16="http://schemas.microsoft.com/office/drawing/2014/main" xmlns="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49" name="Text Box 1">
          <a:extLst>
            <a:ext uri="{FF2B5EF4-FFF2-40B4-BE49-F238E27FC236}">
              <a16:creationId xmlns:a16="http://schemas.microsoft.com/office/drawing/2014/main" xmlns="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50" name="Text Box 1">
          <a:extLst>
            <a:ext uri="{FF2B5EF4-FFF2-40B4-BE49-F238E27FC236}">
              <a16:creationId xmlns:a16="http://schemas.microsoft.com/office/drawing/2014/main" xmlns="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51" name="Text Box 1">
          <a:extLst>
            <a:ext uri="{FF2B5EF4-FFF2-40B4-BE49-F238E27FC236}">
              <a16:creationId xmlns:a16="http://schemas.microsoft.com/office/drawing/2014/main" xmlns="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52" name="Text Box 1">
          <a:extLst>
            <a:ext uri="{FF2B5EF4-FFF2-40B4-BE49-F238E27FC236}">
              <a16:creationId xmlns:a16="http://schemas.microsoft.com/office/drawing/2014/main" xmlns="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53" name="Text Box 1">
          <a:extLst>
            <a:ext uri="{FF2B5EF4-FFF2-40B4-BE49-F238E27FC236}">
              <a16:creationId xmlns:a16="http://schemas.microsoft.com/office/drawing/2014/main" xmlns="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54" name="Text Box 1">
          <a:extLst>
            <a:ext uri="{FF2B5EF4-FFF2-40B4-BE49-F238E27FC236}">
              <a16:creationId xmlns:a16="http://schemas.microsoft.com/office/drawing/2014/main" xmlns="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55" name="Text Box 1">
          <a:extLst>
            <a:ext uri="{FF2B5EF4-FFF2-40B4-BE49-F238E27FC236}">
              <a16:creationId xmlns:a16="http://schemas.microsoft.com/office/drawing/2014/main" xmlns="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56" name="Text Box 1">
          <a:extLst>
            <a:ext uri="{FF2B5EF4-FFF2-40B4-BE49-F238E27FC236}">
              <a16:creationId xmlns:a16="http://schemas.microsoft.com/office/drawing/2014/main" xmlns="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57" name="Text Box 1">
          <a:extLst>
            <a:ext uri="{FF2B5EF4-FFF2-40B4-BE49-F238E27FC236}">
              <a16:creationId xmlns:a16="http://schemas.microsoft.com/office/drawing/2014/main" xmlns="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58" name="Text Box 1">
          <a:extLst>
            <a:ext uri="{FF2B5EF4-FFF2-40B4-BE49-F238E27FC236}">
              <a16:creationId xmlns:a16="http://schemas.microsoft.com/office/drawing/2014/main" xmlns="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59" name="Text Box 1">
          <a:extLst>
            <a:ext uri="{FF2B5EF4-FFF2-40B4-BE49-F238E27FC236}">
              <a16:creationId xmlns:a16="http://schemas.microsoft.com/office/drawing/2014/main" xmlns="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60" name="Text Box 1">
          <a:extLst>
            <a:ext uri="{FF2B5EF4-FFF2-40B4-BE49-F238E27FC236}">
              <a16:creationId xmlns:a16="http://schemas.microsoft.com/office/drawing/2014/main" xmlns="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61" name="Text Box 1">
          <a:extLst>
            <a:ext uri="{FF2B5EF4-FFF2-40B4-BE49-F238E27FC236}">
              <a16:creationId xmlns:a16="http://schemas.microsoft.com/office/drawing/2014/main" xmlns="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62" name="Text Box 1">
          <a:extLst>
            <a:ext uri="{FF2B5EF4-FFF2-40B4-BE49-F238E27FC236}">
              <a16:creationId xmlns:a16="http://schemas.microsoft.com/office/drawing/2014/main" xmlns="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63" name="Text Box 1">
          <a:extLst>
            <a:ext uri="{FF2B5EF4-FFF2-40B4-BE49-F238E27FC236}">
              <a16:creationId xmlns:a16="http://schemas.microsoft.com/office/drawing/2014/main" xmlns="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64" name="Text Box 1">
          <a:extLst>
            <a:ext uri="{FF2B5EF4-FFF2-40B4-BE49-F238E27FC236}">
              <a16:creationId xmlns:a16="http://schemas.microsoft.com/office/drawing/2014/main" xmlns="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65" name="Text Box 1">
          <a:extLst>
            <a:ext uri="{FF2B5EF4-FFF2-40B4-BE49-F238E27FC236}">
              <a16:creationId xmlns:a16="http://schemas.microsoft.com/office/drawing/2014/main" xmlns="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66" name="Text Box 1">
          <a:extLst>
            <a:ext uri="{FF2B5EF4-FFF2-40B4-BE49-F238E27FC236}">
              <a16:creationId xmlns:a16="http://schemas.microsoft.com/office/drawing/2014/main" xmlns="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67" name="Text Box 1">
          <a:extLst>
            <a:ext uri="{FF2B5EF4-FFF2-40B4-BE49-F238E27FC236}">
              <a16:creationId xmlns:a16="http://schemas.microsoft.com/office/drawing/2014/main" xmlns="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68" name="Text Box 1">
          <a:extLst>
            <a:ext uri="{FF2B5EF4-FFF2-40B4-BE49-F238E27FC236}">
              <a16:creationId xmlns:a16="http://schemas.microsoft.com/office/drawing/2014/main" xmlns="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69" name="Text Box 1">
          <a:extLst>
            <a:ext uri="{FF2B5EF4-FFF2-40B4-BE49-F238E27FC236}">
              <a16:creationId xmlns:a16="http://schemas.microsoft.com/office/drawing/2014/main" xmlns="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70" name="Text Box 1">
          <a:extLst>
            <a:ext uri="{FF2B5EF4-FFF2-40B4-BE49-F238E27FC236}">
              <a16:creationId xmlns:a16="http://schemas.microsoft.com/office/drawing/2014/main" xmlns="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71" name="Text Box 1">
          <a:extLst>
            <a:ext uri="{FF2B5EF4-FFF2-40B4-BE49-F238E27FC236}">
              <a16:creationId xmlns:a16="http://schemas.microsoft.com/office/drawing/2014/main" xmlns="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72" name="Text Box 1">
          <a:extLst>
            <a:ext uri="{FF2B5EF4-FFF2-40B4-BE49-F238E27FC236}">
              <a16:creationId xmlns:a16="http://schemas.microsoft.com/office/drawing/2014/main" xmlns="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73" name="Text Box 1">
          <a:extLst>
            <a:ext uri="{FF2B5EF4-FFF2-40B4-BE49-F238E27FC236}">
              <a16:creationId xmlns:a16="http://schemas.microsoft.com/office/drawing/2014/main" xmlns="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74" name="Text Box 1">
          <a:extLst>
            <a:ext uri="{FF2B5EF4-FFF2-40B4-BE49-F238E27FC236}">
              <a16:creationId xmlns:a16="http://schemas.microsoft.com/office/drawing/2014/main" xmlns="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75" name="Text Box 1">
          <a:extLst>
            <a:ext uri="{FF2B5EF4-FFF2-40B4-BE49-F238E27FC236}">
              <a16:creationId xmlns:a16="http://schemas.microsoft.com/office/drawing/2014/main" xmlns="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76" name="Text Box 1">
          <a:extLst>
            <a:ext uri="{FF2B5EF4-FFF2-40B4-BE49-F238E27FC236}">
              <a16:creationId xmlns:a16="http://schemas.microsoft.com/office/drawing/2014/main" xmlns="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77" name="Text Box 1">
          <a:extLst>
            <a:ext uri="{FF2B5EF4-FFF2-40B4-BE49-F238E27FC236}">
              <a16:creationId xmlns:a16="http://schemas.microsoft.com/office/drawing/2014/main" xmlns="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78" name="Text Box 1">
          <a:extLst>
            <a:ext uri="{FF2B5EF4-FFF2-40B4-BE49-F238E27FC236}">
              <a16:creationId xmlns:a16="http://schemas.microsoft.com/office/drawing/2014/main" xmlns="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79" name="Text Box 1">
          <a:extLst>
            <a:ext uri="{FF2B5EF4-FFF2-40B4-BE49-F238E27FC236}">
              <a16:creationId xmlns:a16="http://schemas.microsoft.com/office/drawing/2014/main" xmlns="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80" name="Text Box 1">
          <a:extLst>
            <a:ext uri="{FF2B5EF4-FFF2-40B4-BE49-F238E27FC236}">
              <a16:creationId xmlns:a16="http://schemas.microsoft.com/office/drawing/2014/main" xmlns="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81" name="Text Box 1">
          <a:extLst>
            <a:ext uri="{FF2B5EF4-FFF2-40B4-BE49-F238E27FC236}">
              <a16:creationId xmlns:a16="http://schemas.microsoft.com/office/drawing/2014/main" xmlns="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82" name="Text Box 1">
          <a:extLst>
            <a:ext uri="{FF2B5EF4-FFF2-40B4-BE49-F238E27FC236}">
              <a16:creationId xmlns:a16="http://schemas.microsoft.com/office/drawing/2014/main" xmlns="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83" name="Text Box 1">
          <a:extLst>
            <a:ext uri="{FF2B5EF4-FFF2-40B4-BE49-F238E27FC236}">
              <a16:creationId xmlns:a16="http://schemas.microsoft.com/office/drawing/2014/main" xmlns="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84" name="Text Box 1">
          <a:extLst>
            <a:ext uri="{FF2B5EF4-FFF2-40B4-BE49-F238E27FC236}">
              <a16:creationId xmlns:a16="http://schemas.microsoft.com/office/drawing/2014/main" xmlns="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85" name="Text Box 1">
          <a:extLst>
            <a:ext uri="{FF2B5EF4-FFF2-40B4-BE49-F238E27FC236}">
              <a16:creationId xmlns:a16="http://schemas.microsoft.com/office/drawing/2014/main" xmlns="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86" name="Text Box 1">
          <a:extLst>
            <a:ext uri="{FF2B5EF4-FFF2-40B4-BE49-F238E27FC236}">
              <a16:creationId xmlns:a16="http://schemas.microsoft.com/office/drawing/2014/main" xmlns="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87" name="Text Box 1">
          <a:extLst>
            <a:ext uri="{FF2B5EF4-FFF2-40B4-BE49-F238E27FC236}">
              <a16:creationId xmlns:a16="http://schemas.microsoft.com/office/drawing/2014/main" xmlns="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88" name="Text Box 1">
          <a:extLst>
            <a:ext uri="{FF2B5EF4-FFF2-40B4-BE49-F238E27FC236}">
              <a16:creationId xmlns:a16="http://schemas.microsoft.com/office/drawing/2014/main" xmlns="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89" name="Text Box 1">
          <a:extLst>
            <a:ext uri="{FF2B5EF4-FFF2-40B4-BE49-F238E27FC236}">
              <a16:creationId xmlns:a16="http://schemas.microsoft.com/office/drawing/2014/main" xmlns="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90" name="Text Box 1">
          <a:extLst>
            <a:ext uri="{FF2B5EF4-FFF2-40B4-BE49-F238E27FC236}">
              <a16:creationId xmlns:a16="http://schemas.microsoft.com/office/drawing/2014/main" xmlns="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91" name="Text Box 1">
          <a:extLst>
            <a:ext uri="{FF2B5EF4-FFF2-40B4-BE49-F238E27FC236}">
              <a16:creationId xmlns:a16="http://schemas.microsoft.com/office/drawing/2014/main" xmlns="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92" name="Text Box 1">
          <a:extLst>
            <a:ext uri="{FF2B5EF4-FFF2-40B4-BE49-F238E27FC236}">
              <a16:creationId xmlns:a16="http://schemas.microsoft.com/office/drawing/2014/main" xmlns="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93" name="Text Box 1">
          <a:extLst>
            <a:ext uri="{FF2B5EF4-FFF2-40B4-BE49-F238E27FC236}">
              <a16:creationId xmlns:a16="http://schemas.microsoft.com/office/drawing/2014/main" xmlns="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94" name="Text Box 1">
          <a:extLst>
            <a:ext uri="{FF2B5EF4-FFF2-40B4-BE49-F238E27FC236}">
              <a16:creationId xmlns:a16="http://schemas.microsoft.com/office/drawing/2014/main" xmlns="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95" name="Text Box 1">
          <a:extLst>
            <a:ext uri="{FF2B5EF4-FFF2-40B4-BE49-F238E27FC236}">
              <a16:creationId xmlns:a16="http://schemas.microsoft.com/office/drawing/2014/main" xmlns="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96" name="Text Box 1">
          <a:extLst>
            <a:ext uri="{FF2B5EF4-FFF2-40B4-BE49-F238E27FC236}">
              <a16:creationId xmlns:a16="http://schemas.microsoft.com/office/drawing/2014/main" xmlns="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97" name="Text Box 1">
          <a:extLst>
            <a:ext uri="{FF2B5EF4-FFF2-40B4-BE49-F238E27FC236}">
              <a16:creationId xmlns:a16="http://schemas.microsoft.com/office/drawing/2014/main" xmlns="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98" name="Text Box 1">
          <a:extLst>
            <a:ext uri="{FF2B5EF4-FFF2-40B4-BE49-F238E27FC236}">
              <a16:creationId xmlns:a16="http://schemas.microsoft.com/office/drawing/2014/main" xmlns="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899" name="Text Box 1">
          <a:extLst>
            <a:ext uri="{FF2B5EF4-FFF2-40B4-BE49-F238E27FC236}">
              <a16:creationId xmlns:a16="http://schemas.microsoft.com/office/drawing/2014/main" xmlns="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00" name="Text Box 1">
          <a:extLst>
            <a:ext uri="{FF2B5EF4-FFF2-40B4-BE49-F238E27FC236}">
              <a16:creationId xmlns:a16="http://schemas.microsoft.com/office/drawing/2014/main" xmlns="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01" name="Text Box 1">
          <a:extLst>
            <a:ext uri="{FF2B5EF4-FFF2-40B4-BE49-F238E27FC236}">
              <a16:creationId xmlns:a16="http://schemas.microsoft.com/office/drawing/2014/main" xmlns="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02" name="Text Box 1">
          <a:extLst>
            <a:ext uri="{FF2B5EF4-FFF2-40B4-BE49-F238E27FC236}">
              <a16:creationId xmlns:a16="http://schemas.microsoft.com/office/drawing/2014/main" xmlns="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03" name="Text Box 1">
          <a:extLst>
            <a:ext uri="{FF2B5EF4-FFF2-40B4-BE49-F238E27FC236}">
              <a16:creationId xmlns:a16="http://schemas.microsoft.com/office/drawing/2014/main" xmlns="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04" name="Text Box 1">
          <a:extLst>
            <a:ext uri="{FF2B5EF4-FFF2-40B4-BE49-F238E27FC236}">
              <a16:creationId xmlns:a16="http://schemas.microsoft.com/office/drawing/2014/main" xmlns="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05" name="Text Box 1">
          <a:extLst>
            <a:ext uri="{FF2B5EF4-FFF2-40B4-BE49-F238E27FC236}">
              <a16:creationId xmlns:a16="http://schemas.microsoft.com/office/drawing/2014/main" xmlns="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06" name="Text Box 1">
          <a:extLst>
            <a:ext uri="{FF2B5EF4-FFF2-40B4-BE49-F238E27FC236}">
              <a16:creationId xmlns:a16="http://schemas.microsoft.com/office/drawing/2014/main" xmlns="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07" name="Text Box 1">
          <a:extLst>
            <a:ext uri="{FF2B5EF4-FFF2-40B4-BE49-F238E27FC236}">
              <a16:creationId xmlns:a16="http://schemas.microsoft.com/office/drawing/2014/main" xmlns="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08" name="Text Box 1">
          <a:extLst>
            <a:ext uri="{FF2B5EF4-FFF2-40B4-BE49-F238E27FC236}">
              <a16:creationId xmlns:a16="http://schemas.microsoft.com/office/drawing/2014/main" xmlns="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09" name="Text Box 1">
          <a:extLst>
            <a:ext uri="{FF2B5EF4-FFF2-40B4-BE49-F238E27FC236}">
              <a16:creationId xmlns:a16="http://schemas.microsoft.com/office/drawing/2014/main" xmlns="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10" name="Text Box 1">
          <a:extLst>
            <a:ext uri="{FF2B5EF4-FFF2-40B4-BE49-F238E27FC236}">
              <a16:creationId xmlns:a16="http://schemas.microsoft.com/office/drawing/2014/main" xmlns="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11" name="Text Box 1">
          <a:extLst>
            <a:ext uri="{FF2B5EF4-FFF2-40B4-BE49-F238E27FC236}">
              <a16:creationId xmlns:a16="http://schemas.microsoft.com/office/drawing/2014/main" xmlns="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12" name="Text Box 1">
          <a:extLst>
            <a:ext uri="{FF2B5EF4-FFF2-40B4-BE49-F238E27FC236}">
              <a16:creationId xmlns:a16="http://schemas.microsoft.com/office/drawing/2014/main" xmlns="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13" name="Text Box 1">
          <a:extLst>
            <a:ext uri="{FF2B5EF4-FFF2-40B4-BE49-F238E27FC236}">
              <a16:creationId xmlns:a16="http://schemas.microsoft.com/office/drawing/2014/main" xmlns="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14" name="Text Box 1">
          <a:extLst>
            <a:ext uri="{FF2B5EF4-FFF2-40B4-BE49-F238E27FC236}">
              <a16:creationId xmlns:a16="http://schemas.microsoft.com/office/drawing/2014/main" xmlns="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15" name="Text Box 1">
          <a:extLst>
            <a:ext uri="{FF2B5EF4-FFF2-40B4-BE49-F238E27FC236}">
              <a16:creationId xmlns:a16="http://schemas.microsoft.com/office/drawing/2014/main" xmlns="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16" name="Text Box 1">
          <a:extLst>
            <a:ext uri="{FF2B5EF4-FFF2-40B4-BE49-F238E27FC236}">
              <a16:creationId xmlns:a16="http://schemas.microsoft.com/office/drawing/2014/main" xmlns="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17" name="Text Box 1">
          <a:extLst>
            <a:ext uri="{FF2B5EF4-FFF2-40B4-BE49-F238E27FC236}">
              <a16:creationId xmlns:a16="http://schemas.microsoft.com/office/drawing/2014/main" xmlns="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18" name="Text Box 1">
          <a:extLst>
            <a:ext uri="{FF2B5EF4-FFF2-40B4-BE49-F238E27FC236}">
              <a16:creationId xmlns:a16="http://schemas.microsoft.com/office/drawing/2014/main" xmlns="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19" name="Text Box 1">
          <a:extLst>
            <a:ext uri="{FF2B5EF4-FFF2-40B4-BE49-F238E27FC236}">
              <a16:creationId xmlns:a16="http://schemas.microsoft.com/office/drawing/2014/main" xmlns="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xmlns="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21" name="Text Box 1">
          <a:extLst>
            <a:ext uri="{FF2B5EF4-FFF2-40B4-BE49-F238E27FC236}">
              <a16:creationId xmlns:a16="http://schemas.microsoft.com/office/drawing/2014/main" xmlns="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22" name="Text Box 1">
          <a:extLst>
            <a:ext uri="{FF2B5EF4-FFF2-40B4-BE49-F238E27FC236}">
              <a16:creationId xmlns:a16="http://schemas.microsoft.com/office/drawing/2014/main" xmlns="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23" name="Text Box 1">
          <a:extLst>
            <a:ext uri="{FF2B5EF4-FFF2-40B4-BE49-F238E27FC236}">
              <a16:creationId xmlns:a16="http://schemas.microsoft.com/office/drawing/2014/main" xmlns="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24" name="Text Box 1">
          <a:extLst>
            <a:ext uri="{FF2B5EF4-FFF2-40B4-BE49-F238E27FC236}">
              <a16:creationId xmlns:a16="http://schemas.microsoft.com/office/drawing/2014/main" xmlns="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25" name="Text Box 1">
          <a:extLst>
            <a:ext uri="{FF2B5EF4-FFF2-40B4-BE49-F238E27FC236}">
              <a16:creationId xmlns:a16="http://schemas.microsoft.com/office/drawing/2014/main" xmlns="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26" name="Text Box 1">
          <a:extLst>
            <a:ext uri="{FF2B5EF4-FFF2-40B4-BE49-F238E27FC236}">
              <a16:creationId xmlns:a16="http://schemas.microsoft.com/office/drawing/2014/main" xmlns="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27" name="Text Box 1">
          <a:extLst>
            <a:ext uri="{FF2B5EF4-FFF2-40B4-BE49-F238E27FC236}">
              <a16:creationId xmlns:a16="http://schemas.microsoft.com/office/drawing/2014/main" xmlns="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28" name="Text Box 1">
          <a:extLst>
            <a:ext uri="{FF2B5EF4-FFF2-40B4-BE49-F238E27FC236}">
              <a16:creationId xmlns:a16="http://schemas.microsoft.com/office/drawing/2014/main" xmlns="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29" name="Text Box 1">
          <a:extLst>
            <a:ext uri="{FF2B5EF4-FFF2-40B4-BE49-F238E27FC236}">
              <a16:creationId xmlns:a16="http://schemas.microsoft.com/office/drawing/2014/main" xmlns="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30" name="Text Box 1">
          <a:extLst>
            <a:ext uri="{FF2B5EF4-FFF2-40B4-BE49-F238E27FC236}">
              <a16:creationId xmlns:a16="http://schemas.microsoft.com/office/drawing/2014/main" xmlns="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31" name="Text Box 1">
          <a:extLst>
            <a:ext uri="{FF2B5EF4-FFF2-40B4-BE49-F238E27FC236}">
              <a16:creationId xmlns:a16="http://schemas.microsoft.com/office/drawing/2014/main" xmlns="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32" name="Text Box 1">
          <a:extLst>
            <a:ext uri="{FF2B5EF4-FFF2-40B4-BE49-F238E27FC236}">
              <a16:creationId xmlns:a16="http://schemas.microsoft.com/office/drawing/2014/main" xmlns="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33" name="Text Box 1">
          <a:extLst>
            <a:ext uri="{FF2B5EF4-FFF2-40B4-BE49-F238E27FC236}">
              <a16:creationId xmlns:a16="http://schemas.microsoft.com/office/drawing/2014/main" xmlns="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34" name="Text Box 1">
          <a:extLst>
            <a:ext uri="{FF2B5EF4-FFF2-40B4-BE49-F238E27FC236}">
              <a16:creationId xmlns:a16="http://schemas.microsoft.com/office/drawing/2014/main" xmlns="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35" name="Text Box 1">
          <a:extLst>
            <a:ext uri="{FF2B5EF4-FFF2-40B4-BE49-F238E27FC236}">
              <a16:creationId xmlns:a16="http://schemas.microsoft.com/office/drawing/2014/main" xmlns="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36" name="Text Box 1">
          <a:extLst>
            <a:ext uri="{FF2B5EF4-FFF2-40B4-BE49-F238E27FC236}">
              <a16:creationId xmlns:a16="http://schemas.microsoft.com/office/drawing/2014/main" xmlns="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37" name="Text Box 1">
          <a:extLst>
            <a:ext uri="{FF2B5EF4-FFF2-40B4-BE49-F238E27FC236}">
              <a16:creationId xmlns:a16="http://schemas.microsoft.com/office/drawing/2014/main" xmlns="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38" name="Text Box 1">
          <a:extLst>
            <a:ext uri="{FF2B5EF4-FFF2-40B4-BE49-F238E27FC236}">
              <a16:creationId xmlns:a16="http://schemas.microsoft.com/office/drawing/2014/main" xmlns="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39" name="Text Box 1">
          <a:extLst>
            <a:ext uri="{FF2B5EF4-FFF2-40B4-BE49-F238E27FC236}">
              <a16:creationId xmlns:a16="http://schemas.microsoft.com/office/drawing/2014/main" xmlns="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40" name="Text Box 1">
          <a:extLst>
            <a:ext uri="{FF2B5EF4-FFF2-40B4-BE49-F238E27FC236}">
              <a16:creationId xmlns:a16="http://schemas.microsoft.com/office/drawing/2014/main" xmlns="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41" name="Text Box 1">
          <a:extLst>
            <a:ext uri="{FF2B5EF4-FFF2-40B4-BE49-F238E27FC236}">
              <a16:creationId xmlns:a16="http://schemas.microsoft.com/office/drawing/2014/main" xmlns="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42" name="Text Box 1">
          <a:extLst>
            <a:ext uri="{FF2B5EF4-FFF2-40B4-BE49-F238E27FC236}">
              <a16:creationId xmlns:a16="http://schemas.microsoft.com/office/drawing/2014/main" xmlns="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43" name="Text Box 1">
          <a:extLst>
            <a:ext uri="{FF2B5EF4-FFF2-40B4-BE49-F238E27FC236}">
              <a16:creationId xmlns:a16="http://schemas.microsoft.com/office/drawing/2014/main" xmlns="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44" name="Text Box 1">
          <a:extLst>
            <a:ext uri="{FF2B5EF4-FFF2-40B4-BE49-F238E27FC236}">
              <a16:creationId xmlns:a16="http://schemas.microsoft.com/office/drawing/2014/main" xmlns="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45" name="Text Box 1">
          <a:extLst>
            <a:ext uri="{FF2B5EF4-FFF2-40B4-BE49-F238E27FC236}">
              <a16:creationId xmlns:a16="http://schemas.microsoft.com/office/drawing/2014/main" xmlns="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46" name="Text Box 1">
          <a:extLst>
            <a:ext uri="{FF2B5EF4-FFF2-40B4-BE49-F238E27FC236}">
              <a16:creationId xmlns:a16="http://schemas.microsoft.com/office/drawing/2014/main" xmlns="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47" name="Text Box 1">
          <a:extLst>
            <a:ext uri="{FF2B5EF4-FFF2-40B4-BE49-F238E27FC236}">
              <a16:creationId xmlns:a16="http://schemas.microsoft.com/office/drawing/2014/main" xmlns="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48" name="Text Box 1">
          <a:extLst>
            <a:ext uri="{FF2B5EF4-FFF2-40B4-BE49-F238E27FC236}">
              <a16:creationId xmlns:a16="http://schemas.microsoft.com/office/drawing/2014/main" xmlns="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49" name="Text Box 1">
          <a:extLst>
            <a:ext uri="{FF2B5EF4-FFF2-40B4-BE49-F238E27FC236}">
              <a16:creationId xmlns:a16="http://schemas.microsoft.com/office/drawing/2014/main" xmlns="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50" name="Text Box 1">
          <a:extLst>
            <a:ext uri="{FF2B5EF4-FFF2-40B4-BE49-F238E27FC236}">
              <a16:creationId xmlns:a16="http://schemas.microsoft.com/office/drawing/2014/main" xmlns="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51" name="Text Box 1">
          <a:extLst>
            <a:ext uri="{FF2B5EF4-FFF2-40B4-BE49-F238E27FC236}">
              <a16:creationId xmlns:a16="http://schemas.microsoft.com/office/drawing/2014/main" xmlns="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52" name="Text Box 1">
          <a:extLst>
            <a:ext uri="{FF2B5EF4-FFF2-40B4-BE49-F238E27FC236}">
              <a16:creationId xmlns:a16="http://schemas.microsoft.com/office/drawing/2014/main" xmlns="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53" name="Text Box 1">
          <a:extLst>
            <a:ext uri="{FF2B5EF4-FFF2-40B4-BE49-F238E27FC236}">
              <a16:creationId xmlns:a16="http://schemas.microsoft.com/office/drawing/2014/main" xmlns="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54" name="Text Box 1">
          <a:extLst>
            <a:ext uri="{FF2B5EF4-FFF2-40B4-BE49-F238E27FC236}">
              <a16:creationId xmlns:a16="http://schemas.microsoft.com/office/drawing/2014/main" xmlns="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55" name="Text Box 1">
          <a:extLst>
            <a:ext uri="{FF2B5EF4-FFF2-40B4-BE49-F238E27FC236}">
              <a16:creationId xmlns:a16="http://schemas.microsoft.com/office/drawing/2014/main" xmlns="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56" name="Text Box 1">
          <a:extLst>
            <a:ext uri="{FF2B5EF4-FFF2-40B4-BE49-F238E27FC236}">
              <a16:creationId xmlns:a16="http://schemas.microsoft.com/office/drawing/2014/main" xmlns="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57" name="Text Box 1">
          <a:extLst>
            <a:ext uri="{FF2B5EF4-FFF2-40B4-BE49-F238E27FC236}">
              <a16:creationId xmlns:a16="http://schemas.microsoft.com/office/drawing/2014/main" xmlns="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58" name="Text Box 1">
          <a:extLst>
            <a:ext uri="{FF2B5EF4-FFF2-40B4-BE49-F238E27FC236}">
              <a16:creationId xmlns:a16="http://schemas.microsoft.com/office/drawing/2014/main" xmlns="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59" name="Text Box 1">
          <a:extLst>
            <a:ext uri="{FF2B5EF4-FFF2-40B4-BE49-F238E27FC236}">
              <a16:creationId xmlns:a16="http://schemas.microsoft.com/office/drawing/2014/main" xmlns="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60" name="Text Box 1">
          <a:extLst>
            <a:ext uri="{FF2B5EF4-FFF2-40B4-BE49-F238E27FC236}">
              <a16:creationId xmlns:a16="http://schemas.microsoft.com/office/drawing/2014/main" xmlns="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61" name="Text Box 1">
          <a:extLst>
            <a:ext uri="{FF2B5EF4-FFF2-40B4-BE49-F238E27FC236}">
              <a16:creationId xmlns:a16="http://schemas.microsoft.com/office/drawing/2014/main" xmlns="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62" name="Text Box 1">
          <a:extLst>
            <a:ext uri="{FF2B5EF4-FFF2-40B4-BE49-F238E27FC236}">
              <a16:creationId xmlns:a16="http://schemas.microsoft.com/office/drawing/2014/main" xmlns="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63" name="Text Box 1">
          <a:extLst>
            <a:ext uri="{FF2B5EF4-FFF2-40B4-BE49-F238E27FC236}">
              <a16:creationId xmlns:a16="http://schemas.microsoft.com/office/drawing/2014/main" xmlns="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64" name="Text Box 1">
          <a:extLst>
            <a:ext uri="{FF2B5EF4-FFF2-40B4-BE49-F238E27FC236}">
              <a16:creationId xmlns:a16="http://schemas.microsoft.com/office/drawing/2014/main" xmlns="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65" name="Text Box 1">
          <a:extLst>
            <a:ext uri="{FF2B5EF4-FFF2-40B4-BE49-F238E27FC236}">
              <a16:creationId xmlns:a16="http://schemas.microsoft.com/office/drawing/2014/main" xmlns="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66" name="Text Box 1">
          <a:extLst>
            <a:ext uri="{FF2B5EF4-FFF2-40B4-BE49-F238E27FC236}">
              <a16:creationId xmlns:a16="http://schemas.microsoft.com/office/drawing/2014/main" xmlns="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67" name="Text Box 1">
          <a:extLst>
            <a:ext uri="{FF2B5EF4-FFF2-40B4-BE49-F238E27FC236}">
              <a16:creationId xmlns:a16="http://schemas.microsoft.com/office/drawing/2014/main" xmlns="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68" name="Text Box 1">
          <a:extLst>
            <a:ext uri="{FF2B5EF4-FFF2-40B4-BE49-F238E27FC236}">
              <a16:creationId xmlns:a16="http://schemas.microsoft.com/office/drawing/2014/main" xmlns="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69" name="Text Box 1">
          <a:extLst>
            <a:ext uri="{FF2B5EF4-FFF2-40B4-BE49-F238E27FC236}">
              <a16:creationId xmlns:a16="http://schemas.microsoft.com/office/drawing/2014/main" xmlns="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70" name="Text Box 1">
          <a:extLst>
            <a:ext uri="{FF2B5EF4-FFF2-40B4-BE49-F238E27FC236}">
              <a16:creationId xmlns:a16="http://schemas.microsoft.com/office/drawing/2014/main" xmlns="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71" name="Text Box 1">
          <a:extLst>
            <a:ext uri="{FF2B5EF4-FFF2-40B4-BE49-F238E27FC236}">
              <a16:creationId xmlns:a16="http://schemas.microsoft.com/office/drawing/2014/main" xmlns="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72" name="Text Box 1">
          <a:extLst>
            <a:ext uri="{FF2B5EF4-FFF2-40B4-BE49-F238E27FC236}">
              <a16:creationId xmlns:a16="http://schemas.microsoft.com/office/drawing/2014/main" xmlns="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73" name="Text Box 1">
          <a:extLst>
            <a:ext uri="{FF2B5EF4-FFF2-40B4-BE49-F238E27FC236}">
              <a16:creationId xmlns:a16="http://schemas.microsoft.com/office/drawing/2014/main" xmlns="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74" name="Text Box 1">
          <a:extLst>
            <a:ext uri="{FF2B5EF4-FFF2-40B4-BE49-F238E27FC236}">
              <a16:creationId xmlns:a16="http://schemas.microsoft.com/office/drawing/2014/main" xmlns="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75" name="Text Box 1">
          <a:extLst>
            <a:ext uri="{FF2B5EF4-FFF2-40B4-BE49-F238E27FC236}">
              <a16:creationId xmlns:a16="http://schemas.microsoft.com/office/drawing/2014/main" xmlns="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76" name="Text Box 1">
          <a:extLst>
            <a:ext uri="{FF2B5EF4-FFF2-40B4-BE49-F238E27FC236}">
              <a16:creationId xmlns:a16="http://schemas.microsoft.com/office/drawing/2014/main" xmlns="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77" name="Text Box 1">
          <a:extLst>
            <a:ext uri="{FF2B5EF4-FFF2-40B4-BE49-F238E27FC236}">
              <a16:creationId xmlns:a16="http://schemas.microsoft.com/office/drawing/2014/main" xmlns="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78" name="Text Box 1">
          <a:extLst>
            <a:ext uri="{FF2B5EF4-FFF2-40B4-BE49-F238E27FC236}">
              <a16:creationId xmlns:a16="http://schemas.microsoft.com/office/drawing/2014/main" xmlns="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79" name="Text Box 1">
          <a:extLst>
            <a:ext uri="{FF2B5EF4-FFF2-40B4-BE49-F238E27FC236}">
              <a16:creationId xmlns:a16="http://schemas.microsoft.com/office/drawing/2014/main" xmlns="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80" name="Text Box 1">
          <a:extLst>
            <a:ext uri="{FF2B5EF4-FFF2-40B4-BE49-F238E27FC236}">
              <a16:creationId xmlns:a16="http://schemas.microsoft.com/office/drawing/2014/main" xmlns="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81" name="Text Box 1">
          <a:extLst>
            <a:ext uri="{FF2B5EF4-FFF2-40B4-BE49-F238E27FC236}">
              <a16:creationId xmlns:a16="http://schemas.microsoft.com/office/drawing/2014/main" xmlns="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82" name="Text Box 1">
          <a:extLst>
            <a:ext uri="{FF2B5EF4-FFF2-40B4-BE49-F238E27FC236}">
              <a16:creationId xmlns:a16="http://schemas.microsoft.com/office/drawing/2014/main" xmlns="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83" name="Text Box 1">
          <a:extLst>
            <a:ext uri="{FF2B5EF4-FFF2-40B4-BE49-F238E27FC236}">
              <a16:creationId xmlns:a16="http://schemas.microsoft.com/office/drawing/2014/main" xmlns="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84" name="Text Box 1">
          <a:extLst>
            <a:ext uri="{FF2B5EF4-FFF2-40B4-BE49-F238E27FC236}">
              <a16:creationId xmlns:a16="http://schemas.microsoft.com/office/drawing/2014/main" xmlns="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85" name="Text Box 1">
          <a:extLst>
            <a:ext uri="{FF2B5EF4-FFF2-40B4-BE49-F238E27FC236}">
              <a16:creationId xmlns:a16="http://schemas.microsoft.com/office/drawing/2014/main" xmlns="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86" name="Text Box 1">
          <a:extLst>
            <a:ext uri="{FF2B5EF4-FFF2-40B4-BE49-F238E27FC236}">
              <a16:creationId xmlns:a16="http://schemas.microsoft.com/office/drawing/2014/main" xmlns="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87" name="Text Box 1">
          <a:extLst>
            <a:ext uri="{FF2B5EF4-FFF2-40B4-BE49-F238E27FC236}">
              <a16:creationId xmlns:a16="http://schemas.microsoft.com/office/drawing/2014/main" xmlns="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88" name="Text Box 1">
          <a:extLst>
            <a:ext uri="{FF2B5EF4-FFF2-40B4-BE49-F238E27FC236}">
              <a16:creationId xmlns:a16="http://schemas.microsoft.com/office/drawing/2014/main" xmlns="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89" name="Text Box 1">
          <a:extLst>
            <a:ext uri="{FF2B5EF4-FFF2-40B4-BE49-F238E27FC236}">
              <a16:creationId xmlns:a16="http://schemas.microsoft.com/office/drawing/2014/main" xmlns="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90" name="Text Box 1">
          <a:extLst>
            <a:ext uri="{FF2B5EF4-FFF2-40B4-BE49-F238E27FC236}">
              <a16:creationId xmlns:a16="http://schemas.microsoft.com/office/drawing/2014/main" xmlns="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91" name="Text Box 1">
          <a:extLst>
            <a:ext uri="{FF2B5EF4-FFF2-40B4-BE49-F238E27FC236}">
              <a16:creationId xmlns:a16="http://schemas.microsoft.com/office/drawing/2014/main" xmlns="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92" name="Text Box 1">
          <a:extLst>
            <a:ext uri="{FF2B5EF4-FFF2-40B4-BE49-F238E27FC236}">
              <a16:creationId xmlns:a16="http://schemas.microsoft.com/office/drawing/2014/main" xmlns="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93" name="Text Box 1">
          <a:extLst>
            <a:ext uri="{FF2B5EF4-FFF2-40B4-BE49-F238E27FC236}">
              <a16:creationId xmlns:a16="http://schemas.microsoft.com/office/drawing/2014/main" xmlns="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94" name="Text Box 1">
          <a:extLst>
            <a:ext uri="{FF2B5EF4-FFF2-40B4-BE49-F238E27FC236}">
              <a16:creationId xmlns:a16="http://schemas.microsoft.com/office/drawing/2014/main" xmlns="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95" name="Text Box 1">
          <a:extLst>
            <a:ext uri="{FF2B5EF4-FFF2-40B4-BE49-F238E27FC236}">
              <a16:creationId xmlns:a16="http://schemas.microsoft.com/office/drawing/2014/main" xmlns="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96" name="Text Box 1">
          <a:extLst>
            <a:ext uri="{FF2B5EF4-FFF2-40B4-BE49-F238E27FC236}">
              <a16:creationId xmlns:a16="http://schemas.microsoft.com/office/drawing/2014/main" xmlns="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97" name="Text Box 1">
          <a:extLst>
            <a:ext uri="{FF2B5EF4-FFF2-40B4-BE49-F238E27FC236}">
              <a16:creationId xmlns:a16="http://schemas.microsoft.com/office/drawing/2014/main" xmlns="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98" name="Text Box 1">
          <a:extLst>
            <a:ext uri="{FF2B5EF4-FFF2-40B4-BE49-F238E27FC236}">
              <a16:creationId xmlns:a16="http://schemas.microsoft.com/office/drawing/2014/main" xmlns="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8999" name="Text Box 1">
          <a:extLst>
            <a:ext uri="{FF2B5EF4-FFF2-40B4-BE49-F238E27FC236}">
              <a16:creationId xmlns:a16="http://schemas.microsoft.com/office/drawing/2014/main" xmlns="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00" name="Text Box 1">
          <a:extLst>
            <a:ext uri="{FF2B5EF4-FFF2-40B4-BE49-F238E27FC236}">
              <a16:creationId xmlns:a16="http://schemas.microsoft.com/office/drawing/2014/main" xmlns="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01" name="Text Box 1">
          <a:extLst>
            <a:ext uri="{FF2B5EF4-FFF2-40B4-BE49-F238E27FC236}">
              <a16:creationId xmlns:a16="http://schemas.microsoft.com/office/drawing/2014/main" xmlns="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02" name="Text Box 1">
          <a:extLst>
            <a:ext uri="{FF2B5EF4-FFF2-40B4-BE49-F238E27FC236}">
              <a16:creationId xmlns:a16="http://schemas.microsoft.com/office/drawing/2014/main" xmlns="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03" name="Text Box 1">
          <a:extLst>
            <a:ext uri="{FF2B5EF4-FFF2-40B4-BE49-F238E27FC236}">
              <a16:creationId xmlns:a16="http://schemas.microsoft.com/office/drawing/2014/main" xmlns="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04" name="Text Box 1">
          <a:extLst>
            <a:ext uri="{FF2B5EF4-FFF2-40B4-BE49-F238E27FC236}">
              <a16:creationId xmlns:a16="http://schemas.microsoft.com/office/drawing/2014/main" xmlns="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05" name="Text Box 1">
          <a:extLst>
            <a:ext uri="{FF2B5EF4-FFF2-40B4-BE49-F238E27FC236}">
              <a16:creationId xmlns:a16="http://schemas.microsoft.com/office/drawing/2014/main" xmlns="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06" name="Text Box 1">
          <a:extLst>
            <a:ext uri="{FF2B5EF4-FFF2-40B4-BE49-F238E27FC236}">
              <a16:creationId xmlns:a16="http://schemas.microsoft.com/office/drawing/2014/main" xmlns="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07" name="Text Box 1">
          <a:extLst>
            <a:ext uri="{FF2B5EF4-FFF2-40B4-BE49-F238E27FC236}">
              <a16:creationId xmlns:a16="http://schemas.microsoft.com/office/drawing/2014/main" xmlns="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08" name="Text Box 1">
          <a:extLst>
            <a:ext uri="{FF2B5EF4-FFF2-40B4-BE49-F238E27FC236}">
              <a16:creationId xmlns:a16="http://schemas.microsoft.com/office/drawing/2014/main" xmlns="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09" name="Text Box 1">
          <a:extLst>
            <a:ext uri="{FF2B5EF4-FFF2-40B4-BE49-F238E27FC236}">
              <a16:creationId xmlns:a16="http://schemas.microsoft.com/office/drawing/2014/main" xmlns="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10" name="Text Box 1">
          <a:extLst>
            <a:ext uri="{FF2B5EF4-FFF2-40B4-BE49-F238E27FC236}">
              <a16:creationId xmlns:a16="http://schemas.microsoft.com/office/drawing/2014/main" xmlns="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11" name="Text Box 1">
          <a:extLst>
            <a:ext uri="{FF2B5EF4-FFF2-40B4-BE49-F238E27FC236}">
              <a16:creationId xmlns:a16="http://schemas.microsoft.com/office/drawing/2014/main" xmlns="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12" name="Text Box 1">
          <a:extLst>
            <a:ext uri="{FF2B5EF4-FFF2-40B4-BE49-F238E27FC236}">
              <a16:creationId xmlns:a16="http://schemas.microsoft.com/office/drawing/2014/main" xmlns="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13" name="Text Box 1">
          <a:extLst>
            <a:ext uri="{FF2B5EF4-FFF2-40B4-BE49-F238E27FC236}">
              <a16:creationId xmlns:a16="http://schemas.microsoft.com/office/drawing/2014/main" xmlns="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14" name="Text Box 1">
          <a:extLst>
            <a:ext uri="{FF2B5EF4-FFF2-40B4-BE49-F238E27FC236}">
              <a16:creationId xmlns:a16="http://schemas.microsoft.com/office/drawing/2014/main" xmlns="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15" name="Text Box 1">
          <a:extLst>
            <a:ext uri="{FF2B5EF4-FFF2-40B4-BE49-F238E27FC236}">
              <a16:creationId xmlns:a16="http://schemas.microsoft.com/office/drawing/2014/main" xmlns="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16" name="Text Box 1">
          <a:extLst>
            <a:ext uri="{FF2B5EF4-FFF2-40B4-BE49-F238E27FC236}">
              <a16:creationId xmlns:a16="http://schemas.microsoft.com/office/drawing/2014/main" xmlns="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17" name="Text Box 1">
          <a:extLst>
            <a:ext uri="{FF2B5EF4-FFF2-40B4-BE49-F238E27FC236}">
              <a16:creationId xmlns:a16="http://schemas.microsoft.com/office/drawing/2014/main" xmlns="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18" name="Text Box 1">
          <a:extLst>
            <a:ext uri="{FF2B5EF4-FFF2-40B4-BE49-F238E27FC236}">
              <a16:creationId xmlns:a16="http://schemas.microsoft.com/office/drawing/2014/main" xmlns="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19" name="Text Box 1">
          <a:extLst>
            <a:ext uri="{FF2B5EF4-FFF2-40B4-BE49-F238E27FC236}">
              <a16:creationId xmlns:a16="http://schemas.microsoft.com/office/drawing/2014/main" xmlns="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20" name="Text Box 1">
          <a:extLst>
            <a:ext uri="{FF2B5EF4-FFF2-40B4-BE49-F238E27FC236}">
              <a16:creationId xmlns:a16="http://schemas.microsoft.com/office/drawing/2014/main" xmlns="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21" name="Text Box 1">
          <a:extLst>
            <a:ext uri="{FF2B5EF4-FFF2-40B4-BE49-F238E27FC236}">
              <a16:creationId xmlns:a16="http://schemas.microsoft.com/office/drawing/2014/main" xmlns="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22" name="Text Box 1">
          <a:extLst>
            <a:ext uri="{FF2B5EF4-FFF2-40B4-BE49-F238E27FC236}">
              <a16:creationId xmlns:a16="http://schemas.microsoft.com/office/drawing/2014/main" xmlns="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23" name="Text Box 1">
          <a:extLst>
            <a:ext uri="{FF2B5EF4-FFF2-40B4-BE49-F238E27FC236}">
              <a16:creationId xmlns:a16="http://schemas.microsoft.com/office/drawing/2014/main" xmlns="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24" name="Text Box 1">
          <a:extLst>
            <a:ext uri="{FF2B5EF4-FFF2-40B4-BE49-F238E27FC236}">
              <a16:creationId xmlns:a16="http://schemas.microsoft.com/office/drawing/2014/main" xmlns="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25" name="Text Box 1">
          <a:extLst>
            <a:ext uri="{FF2B5EF4-FFF2-40B4-BE49-F238E27FC236}">
              <a16:creationId xmlns:a16="http://schemas.microsoft.com/office/drawing/2014/main" xmlns="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26" name="Text Box 1">
          <a:extLst>
            <a:ext uri="{FF2B5EF4-FFF2-40B4-BE49-F238E27FC236}">
              <a16:creationId xmlns:a16="http://schemas.microsoft.com/office/drawing/2014/main" xmlns="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27" name="Text Box 1">
          <a:extLst>
            <a:ext uri="{FF2B5EF4-FFF2-40B4-BE49-F238E27FC236}">
              <a16:creationId xmlns:a16="http://schemas.microsoft.com/office/drawing/2014/main" xmlns="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28" name="Text Box 1">
          <a:extLst>
            <a:ext uri="{FF2B5EF4-FFF2-40B4-BE49-F238E27FC236}">
              <a16:creationId xmlns:a16="http://schemas.microsoft.com/office/drawing/2014/main" xmlns="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29" name="Text Box 1">
          <a:extLst>
            <a:ext uri="{FF2B5EF4-FFF2-40B4-BE49-F238E27FC236}">
              <a16:creationId xmlns:a16="http://schemas.microsoft.com/office/drawing/2014/main" xmlns="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30" name="Text Box 1">
          <a:extLst>
            <a:ext uri="{FF2B5EF4-FFF2-40B4-BE49-F238E27FC236}">
              <a16:creationId xmlns:a16="http://schemas.microsoft.com/office/drawing/2014/main" xmlns="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31" name="Text Box 1">
          <a:extLst>
            <a:ext uri="{FF2B5EF4-FFF2-40B4-BE49-F238E27FC236}">
              <a16:creationId xmlns:a16="http://schemas.microsoft.com/office/drawing/2014/main" xmlns="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32" name="Text Box 1">
          <a:extLst>
            <a:ext uri="{FF2B5EF4-FFF2-40B4-BE49-F238E27FC236}">
              <a16:creationId xmlns:a16="http://schemas.microsoft.com/office/drawing/2014/main" xmlns="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33" name="Text Box 1">
          <a:extLst>
            <a:ext uri="{FF2B5EF4-FFF2-40B4-BE49-F238E27FC236}">
              <a16:creationId xmlns:a16="http://schemas.microsoft.com/office/drawing/2014/main" xmlns="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34" name="Text Box 1">
          <a:extLst>
            <a:ext uri="{FF2B5EF4-FFF2-40B4-BE49-F238E27FC236}">
              <a16:creationId xmlns:a16="http://schemas.microsoft.com/office/drawing/2014/main" xmlns="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35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36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37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38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39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40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41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42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44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51" name="Text 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52" name="Text Box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53" name="Text Box 1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54" name="Text Box 1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55" name="Text Box 1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56" name="Text Box 1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57" name="Text Box 1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58" name="Text Box 1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59" name="Text Box 1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60" name="Text Box 1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61" name="Text Box 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62" name="Text Box 1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63" name="Text Box 1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64" name="Text Box 1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65" name="Text Box 1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66" name="Text Box 1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67" name="Text Box 1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68" name="Text Box 1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69" name="Text Box 1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70" name="Text Box 1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71" name="Text Box 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72" name="Text Box 1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73" name="Text Box 1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74" name="Text Box 1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75" name="Text Box 1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76" name="Text Box 1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77" name="Text Box 1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78" name="Text Box 1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79" name="Text Box 1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80" name="Text Box 1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81" name="Text Box 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82" name="Text Box 1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83" name="Text Box 1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84" name="Text Box 1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85" name="Text Box 1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86" name="Text Box 1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87" name="Text Box 1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88" name="Text Box 1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89" name="Text Box 1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90" name="Text Box 1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91" name="Text Box 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92" name="Text Box 1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93" name="Text Box 1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94" name="Text Box 1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95" name="Text Box 1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96" name="Text Box 1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97" name="Text Box 1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98" name="Text Box 1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099" name="Text Box 1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00" name="Text Box 1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01" name="Text Box 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02" name="Text Box 1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03" name="Text Box 1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04" name="Text Box 1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05" name="Text Box 1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06" name="Text Box 1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07" name="Text Box 1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08" name="Text Box 1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09" name="Text Box 1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10" name="Text Box 1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11" name="Text Box 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12" name="Text Box 1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13" name="Text Box 1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14" name="Text Box 1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15" name="Text Box 1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16" name="Text Box 1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17" name="Text Box 1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18" name="Text Box 1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19" name="Text Box 1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20" name="Text Box 1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21" name="Text Box 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22" name="Text Box 1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23" name="Text Box 1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24" name="Text Box 1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25" name="Text Box 1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26" name="Text Box 1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27" name="Text Box 1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28" name="Text Box 1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29" name="Text Box 1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30" name="Text Box 1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31" name="Text Box 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32" name="Text Box 1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33" name="Text Box 1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34" name="Text Box 1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35" name="Text Box 1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36" name="Text Box 1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37" name="Text Box 1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38" name="Text Box 1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39" name="Text Box 1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40" name="Text Box 1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41" name="Text Box 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42" name="Text Box 1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43" name="Text Box 1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44" name="Text Box 1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45" name="Text Box 1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46" name="Text Box 1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47" name="Text Box 1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48" name="Text Box 1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49" name="Text Box 1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50" name="Text Box 1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51" name="Text Box 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52" name="Text Box 1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53" name="Text Box 1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55" name="Text Box 1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56" name="Text Box 1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57" name="Text Box 1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58" name="Text Box 1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59" name="Text Box 1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60" name="Text Box 1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61" name="Text Box 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62" name="Text Box 1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63" name="Text Box 1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64" name="Text Box 1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65" name="Text Box 1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66" name="Text Box 1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67" name="Text Box 1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68" name="Text Box 1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69" name="Text Box 1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70" name="Text Box 1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71" name="Text Box 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72" name="Text Box 1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73" name="Text Box 1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74" name="Text Box 1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75" name="Text Box 1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76" name="Text Box 1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77" name="Text Box 1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78" name="Text Box 1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79" name="Text Box 1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80" name="Text Box 1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81" name="Text Box 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82" name="Text Box 1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83" name="Text Box 1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84" name="Text Box 1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85" name="Text Box 1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86" name="Text Box 1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87" name="Text Box 1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88" name="Text Box 1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89" name="Text Box 1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90" name="Text Box 1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91" name="Text Box 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92" name="Text Box 1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93" name="Text Box 1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94" name="Text Box 1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95" name="Text Box 1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96" name="Text Box 1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97" name="Text Box 1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98" name="Text Box 1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199" name="Text Box 1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00" name="Text Box 1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01" name="Text Box 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02" name="Text Box 1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03" name="Text Box 1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04" name="Text Box 1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05" name="Text Box 1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06" name="Text Box 1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07" name="Text Box 1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08" name="Text Box 1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09" name="Text Box 1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10" name="Text Box 1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11" name="Text Box 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12" name="Text Box 1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13" name="Text Box 1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14" name="Text Box 1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15" name="Text Box 1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16" name="Text Box 1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17" name="Text Box 1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18" name="Text Box 1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19" name="Text Box 1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20" name="Text Box 1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21" name="Text Box 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22" name="Text Box 1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23" name="Text Box 1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24" name="Text Box 1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25" name="Text Box 1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26" name="Text Box 1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27" name="Text Box 1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28" name="Text Box 1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29" name="Text Box 1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30" name="Text Box 1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31" name="Text Box 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32" name="Text Box 1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33" name="Text Box 1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34" name="Text Box 1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35" name="Text 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36" name="Text Box 1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37" name="Text Box 1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38" name="Text Box 1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39" name="Text Box 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40" name="Text Box 1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41" name="Text Box 1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42" name="Text Box 1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43" name="Text Box 1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44" name="Text Box 1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45" name="Text Box 1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46" name="Text Box 1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47" name="Text Box 1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48" name="Text Box 1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49" name="Text Box 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50" name="Text Box 1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51" name="Text Box 1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52" name="Text Box 1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53" name="Text Box 1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54" name="Text Box 1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55" name="Text Box 1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56" name="Text Box 1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57" name="Text Box 1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58" name="Text Box 1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59" name="Text Box 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60" name="Text Box 1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61" name="Text Box 1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62" name="Text Box 1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63" name="Text Box 1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64" name="Text Box 1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65" name="Text Box 1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66" name="Text Box 1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67" name="Text Box 1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68" name="Text Box 1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69" name="Text Box 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70" name="Text Box 1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71" name="Text Box 1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72" name="Text Box 1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73" name="Text Box 1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74" name="Text Box 1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75" name="Text Box 1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76" name="Text Box 1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77" name="Text Box 1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78" name="Text Box 1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79" name="Text Box 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80" name="Text Box 1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81" name="Text Box 1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82" name="Text Box 1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83" name="Text Box 1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84" name="Text Box 1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85" name="Text Box 1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86" name="Text Box 1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87" name="Text Box 1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88" name="Text Box 1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89" name="Text Box 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90" name="Text Box 1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91" name="Text Box 1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92" name="Text Box 1">
          <a:extLst>
            <a:ext uri="{FF2B5EF4-FFF2-40B4-BE49-F238E27FC236}">
              <a16:creationId xmlns:a16="http://schemas.microsoft.com/office/drawing/2014/main" xmlns="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93" name="Text Box 1">
          <a:extLst>
            <a:ext uri="{FF2B5EF4-FFF2-40B4-BE49-F238E27FC236}">
              <a16:creationId xmlns:a16="http://schemas.microsoft.com/office/drawing/2014/main" xmlns="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94" name="Text Box 1">
          <a:extLst>
            <a:ext uri="{FF2B5EF4-FFF2-40B4-BE49-F238E27FC236}">
              <a16:creationId xmlns:a16="http://schemas.microsoft.com/office/drawing/2014/main" xmlns="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95" name="Text Box 1">
          <a:extLst>
            <a:ext uri="{FF2B5EF4-FFF2-40B4-BE49-F238E27FC236}">
              <a16:creationId xmlns:a16="http://schemas.microsoft.com/office/drawing/2014/main" xmlns="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96" name="Text Box 1">
          <a:extLst>
            <a:ext uri="{FF2B5EF4-FFF2-40B4-BE49-F238E27FC236}">
              <a16:creationId xmlns:a16="http://schemas.microsoft.com/office/drawing/2014/main" xmlns="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97" name="Text Box 1">
          <a:extLst>
            <a:ext uri="{FF2B5EF4-FFF2-40B4-BE49-F238E27FC236}">
              <a16:creationId xmlns:a16="http://schemas.microsoft.com/office/drawing/2014/main" xmlns="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98" name="Text Box 1">
          <a:extLst>
            <a:ext uri="{FF2B5EF4-FFF2-40B4-BE49-F238E27FC236}">
              <a16:creationId xmlns:a16="http://schemas.microsoft.com/office/drawing/2014/main" xmlns="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299" name="Text Box 1">
          <a:extLst>
            <a:ext uri="{FF2B5EF4-FFF2-40B4-BE49-F238E27FC236}">
              <a16:creationId xmlns:a16="http://schemas.microsoft.com/office/drawing/2014/main" xmlns="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00" name="Text Box 1">
          <a:extLst>
            <a:ext uri="{FF2B5EF4-FFF2-40B4-BE49-F238E27FC236}">
              <a16:creationId xmlns:a16="http://schemas.microsoft.com/office/drawing/2014/main" xmlns="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01" name="Text Box 1">
          <a:extLst>
            <a:ext uri="{FF2B5EF4-FFF2-40B4-BE49-F238E27FC236}">
              <a16:creationId xmlns:a16="http://schemas.microsoft.com/office/drawing/2014/main" xmlns="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02" name="Text Box 1">
          <a:extLst>
            <a:ext uri="{FF2B5EF4-FFF2-40B4-BE49-F238E27FC236}">
              <a16:creationId xmlns:a16="http://schemas.microsoft.com/office/drawing/2014/main" xmlns="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03" name="Text Box 1">
          <a:extLst>
            <a:ext uri="{FF2B5EF4-FFF2-40B4-BE49-F238E27FC236}">
              <a16:creationId xmlns:a16="http://schemas.microsoft.com/office/drawing/2014/main" xmlns="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04" name="Text Box 1">
          <a:extLst>
            <a:ext uri="{FF2B5EF4-FFF2-40B4-BE49-F238E27FC236}">
              <a16:creationId xmlns:a16="http://schemas.microsoft.com/office/drawing/2014/main" xmlns="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05" name="Text Box 1">
          <a:extLst>
            <a:ext uri="{FF2B5EF4-FFF2-40B4-BE49-F238E27FC236}">
              <a16:creationId xmlns:a16="http://schemas.microsoft.com/office/drawing/2014/main" xmlns="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06" name="Text Box 1">
          <a:extLst>
            <a:ext uri="{FF2B5EF4-FFF2-40B4-BE49-F238E27FC236}">
              <a16:creationId xmlns:a16="http://schemas.microsoft.com/office/drawing/2014/main" xmlns="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07" name="Text Box 1">
          <a:extLst>
            <a:ext uri="{FF2B5EF4-FFF2-40B4-BE49-F238E27FC236}">
              <a16:creationId xmlns:a16="http://schemas.microsoft.com/office/drawing/2014/main" xmlns="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08" name="Text Box 1">
          <a:extLst>
            <a:ext uri="{FF2B5EF4-FFF2-40B4-BE49-F238E27FC236}">
              <a16:creationId xmlns:a16="http://schemas.microsoft.com/office/drawing/2014/main" xmlns="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09" name="Text Box 1">
          <a:extLst>
            <a:ext uri="{FF2B5EF4-FFF2-40B4-BE49-F238E27FC236}">
              <a16:creationId xmlns:a16="http://schemas.microsoft.com/office/drawing/2014/main" xmlns="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10" name="Text Box 1">
          <a:extLst>
            <a:ext uri="{FF2B5EF4-FFF2-40B4-BE49-F238E27FC236}">
              <a16:creationId xmlns:a16="http://schemas.microsoft.com/office/drawing/2014/main" xmlns="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11" name="Text Box 1">
          <a:extLst>
            <a:ext uri="{FF2B5EF4-FFF2-40B4-BE49-F238E27FC236}">
              <a16:creationId xmlns:a16="http://schemas.microsoft.com/office/drawing/2014/main" xmlns="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12" name="Text Box 1">
          <a:extLst>
            <a:ext uri="{FF2B5EF4-FFF2-40B4-BE49-F238E27FC236}">
              <a16:creationId xmlns:a16="http://schemas.microsoft.com/office/drawing/2014/main" xmlns="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13" name="Text Box 1">
          <a:extLst>
            <a:ext uri="{FF2B5EF4-FFF2-40B4-BE49-F238E27FC236}">
              <a16:creationId xmlns:a16="http://schemas.microsoft.com/office/drawing/2014/main" xmlns="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14" name="Text Box 1">
          <a:extLst>
            <a:ext uri="{FF2B5EF4-FFF2-40B4-BE49-F238E27FC236}">
              <a16:creationId xmlns:a16="http://schemas.microsoft.com/office/drawing/2014/main" xmlns="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15" name="Text Box 1">
          <a:extLst>
            <a:ext uri="{FF2B5EF4-FFF2-40B4-BE49-F238E27FC236}">
              <a16:creationId xmlns:a16="http://schemas.microsoft.com/office/drawing/2014/main" xmlns="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16" name="Text Box 1">
          <a:extLst>
            <a:ext uri="{FF2B5EF4-FFF2-40B4-BE49-F238E27FC236}">
              <a16:creationId xmlns:a16="http://schemas.microsoft.com/office/drawing/2014/main" xmlns="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17" name="Text Box 1">
          <a:extLst>
            <a:ext uri="{FF2B5EF4-FFF2-40B4-BE49-F238E27FC236}">
              <a16:creationId xmlns:a16="http://schemas.microsoft.com/office/drawing/2014/main" xmlns="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18" name="Text Box 1">
          <a:extLst>
            <a:ext uri="{FF2B5EF4-FFF2-40B4-BE49-F238E27FC236}">
              <a16:creationId xmlns:a16="http://schemas.microsoft.com/office/drawing/2014/main" xmlns="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19" name="Text Box 1">
          <a:extLst>
            <a:ext uri="{FF2B5EF4-FFF2-40B4-BE49-F238E27FC236}">
              <a16:creationId xmlns:a16="http://schemas.microsoft.com/office/drawing/2014/main" xmlns="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20" name="Text Box 1">
          <a:extLst>
            <a:ext uri="{FF2B5EF4-FFF2-40B4-BE49-F238E27FC236}">
              <a16:creationId xmlns:a16="http://schemas.microsoft.com/office/drawing/2014/main" xmlns="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21" name="Text Box 1">
          <a:extLst>
            <a:ext uri="{FF2B5EF4-FFF2-40B4-BE49-F238E27FC236}">
              <a16:creationId xmlns:a16="http://schemas.microsoft.com/office/drawing/2014/main" xmlns="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22" name="Text Box 1">
          <a:extLst>
            <a:ext uri="{FF2B5EF4-FFF2-40B4-BE49-F238E27FC236}">
              <a16:creationId xmlns:a16="http://schemas.microsoft.com/office/drawing/2014/main" xmlns="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23" name="Text Box 1">
          <a:extLst>
            <a:ext uri="{FF2B5EF4-FFF2-40B4-BE49-F238E27FC236}">
              <a16:creationId xmlns:a16="http://schemas.microsoft.com/office/drawing/2014/main" xmlns="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24" name="Text Box 1">
          <a:extLst>
            <a:ext uri="{FF2B5EF4-FFF2-40B4-BE49-F238E27FC236}">
              <a16:creationId xmlns:a16="http://schemas.microsoft.com/office/drawing/2014/main" xmlns="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25" name="Text Box 1">
          <a:extLst>
            <a:ext uri="{FF2B5EF4-FFF2-40B4-BE49-F238E27FC236}">
              <a16:creationId xmlns:a16="http://schemas.microsoft.com/office/drawing/2014/main" xmlns="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26" name="Text Box 1">
          <a:extLst>
            <a:ext uri="{FF2B5EF4-FFF2-40B4-BE49-F238E27FC236}">
              <a16:creationId xmlns:a16="http://schemas.microsoft.com/office/drawing/2014/main" xmlns="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27" name="Text Box 1">
          <a:extLst>
            <a:ext uri="{FF2B5EF4-FFF2-40B4-BE49-F238E27FC236}">
              <a16:creationId xmlns:a16="http://schemas.microsoft.com/office/drawing/2014/main" xmlns="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28" name="Text Box 1">
          <a:extLst>
            <a:ext uri="{FF2B5EF4-FFF2-40B4-BE49-F238E27FC236}">
              <a16:creationId xmlns:a16="http://schemas.microsoft.com/office/drawing/2014/main" xmlns="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29" name="Text Box 1">
          <a:extLst>
            <a:ext uri="{FF2B5EF4-FFF2-40B4-BE49-F238E27FC236}">
              <a16:creationId xmlns:a16="http://schemas.microsoft.com/office/drawing/2014/main" xmlns="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30" name="Text Box 1">
          <a:extLst>
            <a:ext uri="{FF2B5EF4-FFF2-40B4-BE49-F238E27FC236}">
              <a16:creationId xmlns:a16="http://schemas.microsoft.com/office/drawing/2014/main" xmlns="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31" name="Text Box 1">
          <a:extLst>
            <a:ext uri="{FF2B5EF4-FFF2-40B4-BE49-F238E27FC236}">
              <a16:creationId xmlns:a16="http://schemas.microsoft.com/office/drawing/2014/main" xmlns="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32" name="Text Box 1">
          <a:extLst>
            <a:ext uri="{FF2B5EF4-FFF2-40B4-BE49-F238E27FC236}">
              <a16:creationId xmlns:a16="http://schemas.microsoft.com/office/drawing/2014/main" xmlns="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33" name="Text Box 1">
          <a:extLst>
            <a:ext uri="{FF2B5EF4-FFF2-40B4-BE49-F238E27FC236}">
              <a16:creationId xmlns:a16="http://schemas.microsoft.com/office/drawing/2014/main" xmlns="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34" name="Text Box 1">
          <a:extLst>
            <a:ext uri="{FF2B5EF4-FFF2-40B4-BE49-F238E27FC236}">
              <a16:creationId xmlns:a16="http://schemas.microsoft.com/office/drawing/2014/main" xmlns="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35" name="Text Box 1">
          <a:extLst>
            <a:ext uri="{FF2B5EF4-FFF2-40B4-BE49-F238E27FC236}">
              <a16:creationId xmlns:a16="http://schemas.microsoft.com/office/drawing/2014/main" xmlns="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36" name="Text Box 1">
          <a:extLst>
            <a:ext uri="{FF2B5EF4-FFF2-40B4-BE49-F238E27FC236}">
              <a16:creationId xmlns:a16="http://schemas.microsoft.com/office/drawing/2014/main" xmlns="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37" name="Text Box 1">
          <a:extLst>
            <a:ext uri="{FF2B5EF4-FFF2-40B4-BE49-F238E27FC236}">
              <a16:creationId xmlns:a16="http://schemas.microsoft.com/office/drawing/2014/main" xmlns="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38" name="Text Box 1">
          <a:extLst>
            <a:ext uri="{FF2B5EF4-FFF2-40B4-BE49-F238E27FC236}">
              <a16:creationId xmlns:a16="http://schemas.microsoft.com/office/drawing/2014/main" xmlns="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39" name="Text Box 1">
          <a:extLst>
            <a:ext uri="{FF2B5EF4-FFF2-40B4-BE49-F238E27FC236}">
              <a16:creationId xmlns:a16="http://schemas.microsoft.com/office/drawing/2014/main" xmlns="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40" name="Text Box 1">
          <a:extLst>
            <a:ext uri="{FF2B5EF4-FFF2-40B4-BE49-F238E27FC236}">
              <a16:creationId xmlns:a16="http://schemas.microsoft.com/office/drawing/2014/main" xmlns="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41" name="Text Box 1">
          <a:extLst>
            <a:ext uri="{FF2B5EF4-FFF2-40B4-BE49-F238E27FC236}">
              <a16:creationId xmlns:a16="http://schemas.microsoft.com/office/drawing/2014/main" xmlns="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42" name="Text Box 1">
          <a:extLst>
            <a:ext uri="{FF2B5EF4-FFF2-40B4-BE49-F238E27FC236}">
              <a16:creationId xmlns:a16="http://schemas.microsoft.com/office/drawing/2014/main" xmlns="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43" name="Text Box 1">
          <a:extLst>
            <a:ext uri="{FF2B5EF4-FFF2-40B4-BE49-F238E27FC236}">
              <a16:creationId xmlns:a16="http://schemas.microsoft.com/office/drawing/2014/main" xmlns="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44" name="Text Box 1">
          <a:extLst>
            <a:ext uri="{FF2B5EF4-FFF2-40B4-BE49-F238E27FC236}">
              <a16:creationId xmlns:a16="http://schemas.microsoft.com/office/drawing/2014/main" xmlns="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45" name="Text Box 1">
          <a:extLst>
            <a:ext uri="{FF2B5EF4-FFF2-40B4-BE49-F238E27FC236}">
              <a16:creationId xmlns:a16="http://schemas.microsoft.com/office/drawing/2014/main" xmlns="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46" name="Text Box 1">
          <a:extLst>
            <a:ext uri="{FF2B5EF4-FFF2-40B4-BE49-F238E27FC236}">
              <a16:creationId xmlns:a16="http://schemas.microsoft.com/office/drawing/2014/main" xmlns="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47" name="Text Box 1">
          <a:extLst>
            <a:ext uri="{FF2B5EF4-FFF2-40B4-BE49-F238E27FC236}">
              <a16:creationId xmlns:a16="http://schemas.microsoft.com/office/drawing/2014/main" xmlns="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48" name="Text Box 1">
          <a:extLst>
            <a:ext uri="{FF2B5EF4-FFF2-40B4-BE49-F238E27FC236}">
              <a16:creationId xmlns:a16="http://schemas.microsoft.com/office/drawing/2014/main" xmlns="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49" name="Text Box 1">
          <a:extLst>
            <a:ext uri="{FF2B5EF4-FFF2-40B4-BE49-F238E27FC236}">
              <a16:creationId xmlns:a16="http://schemas.microsoft.com/office/drawing/2014/main" xmlns="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50" name="Text Box 1">
          <a:extLst>
            <a:ext uri="{FF2B5EF4-FFF2-40B4-BE49-F238E27FC236}">
              <a16:creationId xmlns:a16="http://schemas.microsoft.com/office/drawing/2014/main" xmlns="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51" name="Text Box 1">
          <a:extLst>
            <a:ext uri="{FF2B5EF4-FFF2-40B4-BE49-F238E27FC236}">
              <a16:creationId xmlns:a16="http://schemas.microsoft.com/office/drawing/2014/main" xmlns="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52" name="Text Box 1">
          <a:extLst>
            <a:ext uri="{FF2B5EF4-FFF2-40B4-BE49-F238E27FC236}">
              <a16:creationId xmlns:a16="http://schemas.microsoft.com/office/drawing/2014/main" xmlns="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53" name="Text Box 1">
          <a:extLst>
            <a:ext uri="{FF2B5EF4-FFF2-40B4-BE49-F238E27FC236}">
              <a16:creationId xmlns:a16="http://schemas.microsoft.com/office/drawing/2014/main" xmlns="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54" name="Text Box 1">
          <a:extLst>
            <a:ext uri="{FF2B5EF4-FFF2-40B4-BE49-F238E27FC236}">
              <a16:creationId xmlns:a16="http://schemas.microsoft.com/office/drawing/2014/main" xmlns="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55" name="Text Box 1">
          <a:extLst>
            <a:ext uri="{FF2B5EF4-FFF2-40B4-BE49-F238E27FC236}">
              <a16:creationId xmlns:a16="http://schemas.microsoft.com/office/drawing/2014/main" xmlns="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56" name="Text Box 1">
          <a:extLst>
            <a:ext uri="{FF2B5EF4-FFF2-40B4-BE49-F238E27FC236}">
              <a16:creationId xmlns:a16="http://schemas.microsoft.com/office/drawing/2014/main" xmlns="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57" name="Text Box 1">
          <a:extLst>
            <a:ext uri="{FF2B5EF4-FFF2-40B4-BE49-F238E27FC236}">
              <a16:creationId xmlns:a16="http://schemas.microsoft.com/office/drawing/2014/main" xmlns="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58" name="Text Box 1">
          <a:extLst>
            <a:ext uri="{FF2B5EF4-FFF2-40B4-BE49-F238E27FC236}">
              <a16:creationId xmlns:a16="http://schemas.microsoft.com/office/drawing/2014/main" xmlns="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59" name="Text Box 1">
          <a:extLst>
            <a:ext uri="{FF2B5EF4-FFF2-40B4-BE49-F238E27FC236}">
              <a16:creationId xmlns:a16="http://schemas.microsoft.com/office/drawing/2014/main" xmlns="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60" name="Text Box 1">
          <a:extLst>
            <a:ext uri="{FF2B5EF4-FFF2-40B4-BE49-F238E27FC236}">
              <a16:creationId xmlns:a16="http://schemas.microsoft.com/office/drawing/2014/main" xmlns="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61" name="Text Box 1">
          <a:extLst>
            <a:ext uri="{FF2B5EF4-FFF2-40B4-BE49-F238E27FC236}">
              <a16:creationId xmlns:a16="http://schemas.microsoft.com/office/drawing/2014/main" xmlns="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62" name="Text Box 1">
          <a:extLst>
            <a:ext uri="{FF2B5EF4-FFF2-40B4-BE49-F238E27FC236}">
              <a16:creationId xmlns:a16="http://schemas.microsoft.com/office/drawing/2014/main" xmlns="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63" name="Text Box 1">
          <a:extLst>
            <a:ext uri="{FF2B5EF4-FFF2-40B4-BE49-F238E27FC236}">
              <a16:creationId xmlns:a16="http://schemas.microsoft.com/office/drawing/2014/main" xmlns="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64" name="Text Box 1">
          <a:extLst>
            <a:ext uri="{FF2B5EF4-FFF2-40B4-BE49-F238E27FC236}">
              <a16:creationId xmlns:a16="http://schemas.microsoft.com/office/drawing/2014/main" xmlns="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65" name="Text Box 1">
          <a:extLst>
            <a:ext uri="{FF2B5EF4-FFF2-40B4-BE49-F238E27FC236}">
              <a16:creationId xmlns:a16="http://schemas.microsoft.com/office/drawing/2014/main" xmlns="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66" name="Text Box 1">
          <a:extLst>
            <a:ext uri="{FF2B5EF4-FFF2-40B4-BE49-F238E27FC236}">
              <a16:creationId xmlns:a16="http://schemas.microsoft.com/office/drawing/2014/main" xmlns="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67" name="Text Box 1">
          <a:extLst>
            <a:ext uri="{FF2B5EF4-FFF2-40B4-BE49-F238E27FC236}">
              <a16:creationId xmlns:a16="http://schemas.microsoft.com/office/drawing/2014/main" xmlns="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68" name="Text Box 1">
          <a:extLst>
            <a:ext uri="{FF2B5EF4-FFF2-40B4-BE49-F238E27FC236}">
              <a16:creationId xmlns:a16="http://schemas.microsoft.com/office/drawing/2014/main" xmlns="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69" name="Text Box 1">
          <a:extLst>
            <a:ext uri="{FF2B5EF4-FFF2-40B4-BE49-F238E27FC236}">
              <a16:creationId xmlns:a16="http://schemas.microsoft.com/office/drawing/2014/main" xmlns="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70" name="Text Box 1">
          <a:extLst>
            <a:ext uri="{FF2B5EF4-FFF2-40B4-BE49-F238E27FC236}">
              <a16:creationId xmlns:a16="http://schemas.microsoft.com/office/drawing/2014/main" xmlns="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71" name="Text Box 1">
          <a:extLst>
            <a:ext uri="{FF2B5EF4-FFF2-40B4-BE49-F238E27FC236}">
              <a16:creationId xmlns:a16="http://schemas.microsoft.com/office/drawing/2014/main" xmlns="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72" name="Text Box 1">
          <a:extLst>
            <a:ext uri="{FF2B5EF4-FFF2-40B4-BE49-F238E27FC236}">
              <a16:creationId xmlns:a16="http://schemas.microsoft.com/office/drawing/2014/main" xmlns="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73" name="Text Box 1">
          <a:extLst>
            <a:ext uri="{FF2B5EF4-FFF2-40B4-BE49-F238E27FC236}">
              <a16:creationId xmlns:a16="http://schemas.microsoft.com/office/drawing/2014/main" xmlns="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74" name="Text Box 1">
          <a:extLst>
            <a:ext uri="{FF2B5EF4-FFF2-40B4-BE49-F238E27FC236}">
              <a16:creationId xmlns:a16="http://schemas.microsoft.com/office/drawing/2014/main" xmlns="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75" name="Text Box 1">
          <a:extLst>
            <a:ext uri="{FF2B5EF4-FFF2-40B4-BE49-F238E27FC236}">
              <a16:creationId xmlns:a16="http://schemas.microsoft.com/office/drawing/2014/main" xmlns="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76" name="Text Box 1">
          <a:extLst>
            <a:ext uri="{FF2B5EF4-FFF2-40B4-BE49-F238E27FC236}">
              <a16:creationId xmlns:a16="http://schemas.microsoft.com/office/drawing/2014/main" xmlns="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77" name="Text Box 1">
          <a:extLst>
            <a:ext uri="{FF2B5EF4-FFF2-40B4-BE49-F238E27FC236}">
              <a16:creationId xmlns:a16="http://schemas.microsoft.com/office/drawing/2014/main" xmlns="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78" name="Text Box 1">
          <a:extLst>
            <a:ext uri="{FF2B5EF4-FFF2-40B4-BE49-F238E27FC236}">
              <a16:creationId xmlns:a16="http://schemas.microsoft.com/office/drawing/2014/main" xmlns="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79" name="Text Box 1">
          <a:extLst>
            <a:ext uri="{FF2B5EF4-FFF2-40B4-BE49-F238E27FC236}">
              <a16:creationId xmlns:a16="http://schemas.microsoft.com/office/drawing/2014/main" xmlns="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80" name="Text Box 1">
          <a:extLst>
            <a:ext uri="{FF2B5EF4-FFF2-40B4-BE49-F238E27FC236}">
              <a16:creationId xmlns:a16="http://schemas.microsoft.com/office/drawing/2014/main" xmlns="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81" name="Text Box 1">
          <a:extLst>
            <a:ext uri="{FF2B5EF4-FFF2-40B4-BE49-F238E27FC236}">
              <a16:creationId xmlns:a16="http://schemas.microsoft.com/office/drawing/2014/main" xmlns="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82" name="Text Box 1">
          <a:extLst>
            <a:ext uri="{FF2B5EF4-FFF2-40B4-BE49-F238E27FC236}">
              <a16:creationId xmlns:a16="http://schemas.microsoft.com/office/drawing/2014/main" xmlns="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83" name="Text Box 1">
          <a:extLst>
            <a:ext uri="{FF2B5EF4-FFF2-40B4-BE49-F238E27FC236}">
              <a16:creationId xmlns:a16="http://schemas.microsoft.com/office/drawing/2014/main" xmlns="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84" name="Text Box 1">
          <a:extLst>
            <a:ext uri="{FF2B5EF4-FFF2-40B4-BE49-F238E27FC236}">
              <a16:creationId xmlns:a16="http://schemas.microsoft.com/office/drawing/2014/main" xmlns="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85" name="Text Box 1">
          <a:extLst>
            <a:ext uri="{FF2B5EF4-FFF2-40B4-BE49-F238E27FC236}">
              <a16:creationId xmlns:a16="http://schemas.microsoft.com/office/drawing/2014/main" xmlns="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86" name="Text Box 1">
          <a:extLst>
            <a:ext uri="{FF2B5EF4-FFF2-40B4-BE49-F238E27FC236}">
              <a16:creationId xmlns:a16="http://schemas.microsoft.com/office/drawing/2014/main" xmlns="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87" name="Text Box 1">
          <a:extLst>
            <a:ext uri="{FF2B5EF4-FFF2-40B4-BE49-F238E27FC236}">
              <a16:creationId xmlns:a16="http://schemas.microsoft.com/office/drawing/2014/main" xmlns="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88" name="Text Box 1">
          <a:extLst>
            <a:ext uri="{FF2B5EF4-FFF2-40B4-BE49-F238E27FC236}">
              <a16:creationId xmlns:a16="http://schemas.microsoft.com/office/drawing/2014/main" xmlns="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89" name="Text Box 1">
          <a:extLst>
            <a:ext uri="{FF2B5EF4-FFF2-40B4-BE49-F238E27FC236}">
              <a16:creationId xmlns:a16="http://schemas.microsoft.com/office/drawing/2014/main" xmlns="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90" name="Text Box 1">
          <a:extLst>
            <a:ext uri="{FF2B5EF4-FFF2-40B4-BE49-F238E27FC236}">
              <a16:creationId xmlns:a16="http://schemas.microsoft.com/office/drawing/2014/main" xmlns="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91" name="Text Box 1">
          <a:extLst>
            <a:ext uri="{FF2B5EF4-FFF2-40B4-BE49-F238E27FC236}">
              <a16:creationId xmlns:a16="http://schemas.microsoft.com/office/drawing/2014/main" xmlns="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92" name="Text Box 1">
          <a:extLst>
            <a:ext uri="{FF2B5EF4-FFF2-40B4-BE49-F238E27FC236}">
              <a16:creationId xmlns:a16="http://schemas.microsoft.com/office/drawing/2014/main" xmlns="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93" name="Text Box 1">
          <a:extLst>
            <a:ext uri="{FF2B5EF4-FFF2-40B4-BE49-F238E27FC236}">
              <a16:creationId xmlns:a16="http://schemas.microsoft.com/office/drawing/2014/main" xmlns="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94" name="Text Box 1">
          <a:extLst>
            <a:ext uri="{FF2B5EF4-FFF2-40B4-BE49-F238E27FC236}">
              <a16:creationId xmlns:a16="http://schemas.microsoft.com/office/drawing/2014/main" xmlns="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95" name="Text Box 1">
          <a:extLst>
            <a:ext uri="{FF2B5EF4-FFF2-40B4-BE49-F238E27FC236}">
              <a16:creationId xmlns:a16="http://schemas.microsoft.com/office/drawing/2014/main" xmlns="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96" name="Text Box 1">
          <a:extLst>
            <a:ext uri="{FF2B5EF4-FFF2-40B4-BE49-F238E27FC236}">
              <a16:creationId xmlns:a16="http://schemas.microsoft.com/office/drawing/2014/main" xmlns="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97" name="Text Box 1">
          <a:extLst>
            <a:ext uri="{FF2B5EF4-FFF2-40B4-BE49-F238E27FC236}">
              <a16:creationId xmlns:a16="http://schemas.microsoft.com/office/drawing/2014/main" xmlns="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98" name="Text Box 1">
          <a:extLst>
            <a:ext uri="{FF2B5EF4-FFF2-40B4-BE49-F238E27FC236}">
              <a16:creationId xmlns:a16="http://schemas.microsoft.com/office/drawing/2014/main" xmlns="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399" name="Text Box 1">
          <a:extLst>
            <a:ext uri="{FF2B5EF4-FFF2-40B4-BE49-F238E27FC236}">
              <a16:creationId xmlns:a16="http://schemas.microsoft.com/office/drawing/2014/main" xmlns="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00" name="Text Box 1">
          <a:extLst>
            <a:ext uri="{FF2B5EF4-FFF2-40B4-BE49-F238E27FC236}">
              <a16:creationId xmlns:a16="http://schemas.microsoft.com/office/drawing/2014/main" xmlns="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01" name="Text Box 1">
          <a:extLst>
            <a:ext uri="{FF2B5EF4-FFF2-40B4-BE49-F238E27FC236}">
              <a16:creationId xmlns:a16="http://schemas.microsoft.com/office/drawing/2014/main" xmlns="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02" name="Text Box 1">
          <a:extLst>
            <a:ext uri="{FF2B5EF4-FFF2-40B4-BE49-F238E27FC236}">
              <a16:creationId xmlns:a16="http://schemas.microsoft.com/office/drawing/2014/main" xmlns="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03" name="Text Box 1">
          <a:extLst>
            <a:ext uri="{FF2B5EF4-FFF2-40B4-BE49-F238E27FC236}">
              <a16:creationId xmlns:a16="http://schemas.microsoft.com/office/drawing/2014/main" xmlns="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04" name="Text Box 1">
          <a:extLst>
            <a:ext uri="{FF2B5EF4-FFF2-40B4-BE49-F238E27FC236}">
              <a16:creationId xmlns:a16="http://schemas.microsoft.com/office/drawing/2014/main" xmlns="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05" name="Text Box 1">
          <a:extLst>
            <a:ext uri="{FF2B5EF4-FFF2-40B4-BE49-F238E27FC236}">
              <a16:creationId xmlns:a16="http://schemas.microsoft.com/office/drawing/2014/main" xmlns="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06" name="Text Box 1">
          <a:extLst>
            <a:ext uri="{FF2B5EF4-FFF2-40B4-BE49-F238E27FC236}">
              <a16:creationId xmlns:a16="http://schemas.microsoft.com/office/drawing/2014/main" xmlns="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07" name="Text Box 1">
          <a:extLst>
            <a:ext uri="{FF2B5EF4-FFF2-40B4-BE49-F238E27FC236}">
              <a16:creationId xmlns:a16="http://schemas.microsoft.com/office/drawing/2014/main" xmlns="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08" name="Text Box 1">
          <a:extLst>
            <a:ext uri="{FF2B5EF4-FFF2-40B4-BE49-F238E27FC236}">
              <a16:creationId xmlns:a16="http://schemas.microsoft.com/office/drawing/2014/main" xmlns="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09" name="Text Box 1">
          <a:extLst>
            <a:ext uri="{FF2B5EF4-FFF2-40B4-BE49-F238E27FC236}">
              <a16:creationId xmlns:a16="http://schemas.microsoft.com/office/drawing/2014/main" xmlns="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10" name="Text Box 1">
          <a:extLst>
            <a:ext uri="{FF2B5EF4-FFF2-40B4-BE49-F238E27FC236}">
              <a16:creationId xmlns:a16="http://schemas.microsoft.com/office/drawing/2014/main" xmlns="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11" name="Text Box 1">
          <a:extLst>
            <a:ext uri="{FF2B5EF4-FFF2-40B4-BE49-F238E27FC236}">
              <a16:creationId xmlns:a16="http://schemas.microsoft.com/office/drawing/2014/main" xmlns="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12" name="Text Box 1">
          <a:extLst>
            <a:ext uri="{FF2B5EF4-FFF2-40B4-BE49-F238E27FC236}">
              <a16:creationId xmlns:a16="http://schemas.microsoft.com/office/drawing/2014/main" xmlns="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13" name="Text Box 1">
          <a:extLst>
            <a:ext uri="{FF2B5EF4-FFF2-40B4-BE49-F238E27FC236}">
              <a16:creationId xmlns:a16="http://schemas.microsoft.com/office/drawing/2014/main" xmlns="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14" name="Text Box 1">
          <a:extLst>
            <a:ext uri="{FF2B5EF4-FFF2-40B4-BE49-F238E27FC236}">
              <a16:creationId xmlns:a16="http://schemas.microsoft.com/office/drawing/2014/main" xmlns="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15" name="Text Box 1">
          <a:extLst>
            <a:ext uri="{FF2B5EF4-FFF2-40B4-BE49-F238E27FC236}">
              <a16:creationId xmlns:a16="http://schemas.microsoft.com/office/drawing/2014/main" xmlns="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16" name="Text Box 1">
          <a:extLst>
            <a:ext uri="{FF2B5EF4-FFF2-40B4-BE49-F238E27FC236}">
              <a16:creationId xmlns:a16="http://schemas.microsoft.com/office/drawing/2014/main" xmlns="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17" name="Text Box 1">
          <a:extLst>
            <a:ext uri="{FF2B5EF4-FFF2-40B4-BE49-F238E27FC236}">
              <a16:creationId xmlns:a16="http://schemas.microsoft.com/office/drawing/2014/main" xmlns="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18" name="Text Box 1">
          <a:extLst>
            <a:ext uri="{FF2B5EF4-FFF2-40B4-BE49-F238E27FC236}">
              <a16:creationId xmlns:a16="http://schemas.microsoft.com/office/drawing/2014/main" xmlns="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19" name="Text Box 1">
          <a:extLst>
            <a:ext uri="{FF2B5EF4-FFF2-40B4-BE49-F238E27FC236}">
              <a16:creationId xmlns:a16="http://schemas.microsoft.com/office/drawing/2014/main" xmlns="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20" name="Text Box 1">
          <a:extLst>
            <a:ext uri="{FF2B5EF4-FFF2-40B4-BE49-F238E27FC236}">
              <a16:creationId xmlns:a16="http://schemas.microsoft.com/office/drawing/2014/main" xmlns="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21" name="Text Box 1">
          <a:extLst>
            <a:ext uri="{FF2B5EF4-FFF2-40B4-BE49-F238E27FC236}">
              <a16:creationId xmlns:a16="http://schemas.microsoft.com/office/drawing/2014/main" xmlns="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22" name="Text Box 1">
          <a:extLst>
            <a:ext uri="{FF2B5EF4-FFF2-40B4-BE49-F238E27FC236}">
              <a16:creationId xmlns:a16="http://schemas.microsoft.com/office/drawing/2014/main" xmlns="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23" name="Text Box 1">
          <a:extLst>
            <a:ext uri="{FF2B5EF4-FFF2-40B4-BE49-F238E27FC236}">
              <a16:creationId xmlns:a16="http://schemas.microsoft.com/office/drawing/2014/main" xmlns="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24" name="Text Box 1">
          <a:extLst>
            <a:ext uri="{FF2B5EF4-FFF2-40B4-BE49-F238E27FC236}">
              <a16:creationId xmlns:a16="http://schemas.microsoft.com/office/drawing/2014/main" xmlns="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25" name="Text Box 1">
          <a:extLst>
            <a:ext uri="{FF2B5EF4-FFF2-40B4-BE49-F238E27FC236}">
              <a16:creationId xmlns:a16="http://schemas.microsoft.com/office/drawing/2014/main" xmlns="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26" name="Text Box 1">
          <a:extLst>
            <a:ext uri="{FF2B5EF4-FFF2-40B4-BE49-F238E27FC236}">
              <a16:creationId xmlns:a16="http://schemas.microsoft.com/office/drawing/2014/main" xmlns="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27" name="Text Box 1">
          <a:extLst>
            <a:ext uri="{FF2B5EF4-FFF2-40B4-BE49-F238E27FC236}">
              <a16:creationId xmlns:a16="http://schemas.microsoft.com/office/drawing/2014/main" xmlns="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28" name="Text Box 1">
          <a:extLst>
            <a:ext uri="{FF2B5EF4-FFF2-40B4-BE49-F238E27FC236}">
              <a16:creationId xmlns:a16="http://schemas.microsoft.com/office/drawing/2014/main" xmlns="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29" name="Text Box 1">
          <a:extLst>
            <a:ext uri="{FF2B5EF4-FFF2-40B4-BE49-F238E27FC236}">
              <a16:creationId xmlns:a16="http://schemas.microsoft.com/office/drawing/2014/main" xmlns="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30" name="Text Box 1">
          <a:extLst>
            <a:ext uri="{FF2B5EF4-FFF2-40B4-BE49-F238E27FC236}">
              <a16:creationId xmlns:a16="http://schemas.microsoft.com/office/drawing/2014/main" xmlns="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31" name="Text Box 1">
          <a:extLst>
            <a:ext uri="{FF2B5EF4-FFF2-40B4-BE49-F238E27FC236}">
              <a16:creationId xmlns:a16="http://schemas.microsoft.com/office/drawing/2014/main" xmlns="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32" name="Text Box 1">
          <a:extLst>
            <a:ext uri="{FF2B5EF4-FFF2-40B4-BE49-F238E27FC236}">
              <a16:creationId xmlns:a16="http://schemas.microsoft.com/office/drawing/2014/main" xmlns="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33" name="Text Box 1">
          <a:extLst>
            <a:ext uri="{FF2B5EF4-FFF2-40B4-BE49-F238E27FC236}">
              <a16:creationId xmlns:a16="http://schemas.microsoft.com/office/drawing/2014/main" xmlns="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34" name="Text Box 1">
          <a:extLst>
            <a:ext uri="{FF2B5EF4-FFF2-40B4-BE49-F238E27FC236}">
              <a16:creationId xmlns:a16="http://schemas.microsoft.com/office/drawing/2014/main" xmlns="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35" name="Text Box 1">
          <a:extLst>
            <a:ext uri="{FF2B5EF4-FFF2-40B4-BE49-F238E27FC236}">
              <a16:creationId xmlns:a16="http://schemas.microsoft.com/office/drawing/2014/main" xmlns="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36" name="Text Box 1">
          <a:extLst>
            <a:ext uri="{FF2B5EF4-FFF2-40B4-BE49-F238E27FC236}">
              <a16:creationId xmlns:a16="http://schemas.microsoft.com/office/drawing/2014/main" xmlns="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37" name="Text Box 1">
          <a:extLst>
            <a:ext uri="{FF2B5EF4-FFF2-40B4-BE49-F238E27FC236}">
              <a16:creationId xmlns:a16="http://schemas.microsoft.com/office/drawing/2014/main" xmlns="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38" name="Text Box 1">
          <a:extLst>
            <a:ext uri="{FF2B5EF4-FFF2-40B4-BE49-F238E27FC236}">
              <a16:creationId xmlns:a16="http://schemas.microsoft.com/office/drawing/2014/main" xmlns="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39" name="Text Box 1">
          <a:extLst>
            <a:ext uri="{FF2B5EF4-FFF2-40B4-BE49-F238E27FC236}">
              <a16:creationId xmlns:a16="http://schemas.microsoft.com/office/drawing/2014/main" xmlns="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40" name="Text Box 1">
          <a:extLst>
            <a:ext uri="{FF2B5EF4-FFF2-40B4-BE49-F238E27FC236}">
              <a16:creationId xmlns:a16="http://schemas.microsoft.com/office/drawing/2014/main" xmlns="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41" name="Text Box 1">
          <a:extLst>
            <a:ext uri="{FF2B5EF4-FFF2-40B4-BE49-F238E27FC236}">
              <a16:creationId xmlns:a16="http://schemas.microsoft.com/office/drawing/2014/main" xmlns="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42" name="Text Box 1">
          <a:extLst>
            <a:ext uri="{FF2B5EF4-FFF2-40B4-BE49-F238E27FC236}">
              <a16:creationId xmlns:a16="http://schemas.microsoft.com/office/drawing/2014/main" xmlns="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43" name="Text Box 1">
          <a:extLst>
            <a:ext uri="{FF2B5EF4-FFF2-40B4-BE49-F238E27FC236}">
              <a16:creationId xmlns:a16="http://schemas.microsoft.com/office/drawing/2014/main" xmlns="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44" name="Text Box 1">
          <a:extLst>
            <a:ext uri="{FF2B5EF4-FFF2-40B4-BE49-F238E27FC236}">
              <a16:creationId xmlns:a16="http://schemas.microsoft.com/office/drawing/2014/main" xmlns="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45" name="Text Box 1">
          <a:extLst>
            <a:ext uri="{FF2B5EF4-FFF2-40B4-BE49-F238E27FC236}">
              <a16:creationId xmlns:a16="http://schemas.microsoft.com/office/drawing/2014/main" xmlns="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46" name="Text Box 1">
          <a:extLst>
            <a:ext uri="{FF2B5EF4-FFF2-40B4-BE49-F238E27FC236}">
              <a16:creationId xmlns:a16="http://schemas.microsoft.com/office/drawing/2014/main" xmlns="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47" name="Text Box 1">
          <a:extLst>
            <a:ext uri="{FF2B5EF4-FFF2-40B4-BE49-F238E27FC236}">
              <a16:creationId xmlns:a16="http://schemas.microsoft.com/office/drawing/2014/main" xmlns="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48" name="Text Box 1">
          <a:extLst>
            <a:ext uri="{FF2B5EF4-FFF2-40B4-BE49-F238E27FC236}">
              <a16:creationId xmlns:a16="http://schemas.microsoft.com/office/drawing/2014/main" xmlns="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49" name="Text Box 1">
          <a:extLst>
            <a:ext uri="{FF2B5EF4-FFF2-40B4-BE49-F238E27FC236}">
              <a16:creationId xmlns:a16="http://schemas.microsoft.com/office/drawing/2014/main" xmlns="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50" name="Text Box 1">
          <a:extLst>
            <a:ext uri="{FF2B5EF4-FFF2-40B4-BE49-F238E27FC236}">
              <a16:creationId xmlns:a16="http://schemas.microsoft.com/office/drawing/2014/main" xmlns="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51" name="Text Box 1">
          <a:extLst>
            <a:ext uri="{FF2B5EF4-FFF2-40B4-BE49-F238E27FC236}">
              <a16:creationId xmlns:a16="http://schemas.microsoft.com/office/drawing/2014/main" xmlns="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52" name="Text Box 1">
          <a:extLst>
            <a:ext uri="{FF2B5EF4-FFF2-40B4-BE49-F238E27FC236}">
              <a16:creationId xmlns:a16="http://schemas.microsoft.com/office/drawing/2014/main" xmlns="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53" name="Text Box 1">
          <a:extLst>
            <a:ext uri="{FF2B5EF4-FFF2-40B4-BE49-F238E27FC236}">
              <a16:creationId xmlns:a16="http://schemas.microsoft.com/office/drawing/2014/main" xmlns="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54" name="Text Box 1">
          <a:extLst>
            <a:ext uri="{FF2B5EF4-FFF2-40B4-BE49-F238E27FC236}">
              <a16:creationId xmlns:a16="http://schemas.microsoft.com/office/drawing/2014/main" xmlns="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55" name="Text Box 1">
          <a:extLst>
            <a:ext uri="{FF2B5EF4-FFF2-40B4-BE49-F238E27FC236}">
              <a16:creationId xmlns:a16="http://schemas.microsoft.com/office/drawing/2014/main" xmlns="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56" name="Text Box 1">
          <a:extLst>
            <a:ext uri="{FF2B5EF4-FFF2-40B4-BE49-F238E27FC236}">
              <a16:creationId xmlns:a16="http://schemas.microsoft.com/office/drawing/2014/main" xmlns="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xmlns="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58" name="Text Box 1">
          <a:extLst>
            <a:ext uri="{FF2B5EF4-FFF2-40B4-BE49-F238E27FC236}">
              <a16:creationId xmlns:a16="http://schemas.microsoft.com/office/drawing/2014/main" xmlns="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59" name="Text Box 1">
          <a:extLst>
            <a:ext uri="{FF2B5EF4-FFF2-40B4-BE49-F238E27FC236}">
              <a16:creationId xmlns:a16="http://schemas.microsoft.com/office/drawing/2014/main" xmlns="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60" name="Text Box 1">
          <a:extLst>
            <a:ext uri="{FF2B5EF4-FFF2-40B4-BE49-F238E27FC236}">
              <a16:creationId xmlns:a16="http://schemas.microsoft.com/office/drawing/2014/main" xmlns="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61" name="Text Box 1">
          <a:extLst>
            <a:ext uri="{FF2B5EF4-FFF2-40B4-BE49-F238E27FC236}">
              <a16:creationId xmlns:a16="http://schemas.microsoft.com/office/drawing/2014/main" xmlns="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62" name="Text Box 1">
          <a:extLst>
            <a:ext uri="{FF2B5EF4-FFF2-40B4-BE49-F238E27FC236}">
              <a16:creationId xmlns:a16="http://schemas.microsoft.com/office/drawing/2014/main" xmlns="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63" name="Text Box 1">
          <a:extLst>
            <a:ext uri="{FF2B5EF4-FFF2-40B4-BE49-F238E27FC236}">
              <a16:creationId xmlns:a16="http://schemas.microsoft.com/office/drawing/2014/main" xmlns="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64" name="Text Box 1">
          <a:extLst>
            <a:ext uri="{FF2B5EF4-FFF2-40B4-BE49-F238E27FC236}">
              <a16:creationId xmlns:a16="http://schemas.microsoft.com/office/drawing/2014/main" xmlns="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65" name="Text Box 1">
          <a:extLst>
            <a:ext uri="{FF2B5EF4-FFF2-40B4-BE49-F238E27FC236}">
              <a16:creationId xmlns:a16="http://schemas.microsoft.com/office/drawing/2014/main" xmlns="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66" name="Text Box 1">
          <a:extLst>
            <a:ext uri="{FF2B5EF4-FFF2-40B4-BE49-F238E27FC236}">
              <a16:creationId xmlns:a16="http://schemas.microsoft.com/office/drawing/2014/main" xmlns="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67" name="Text Box 1">
          <a:extLst>
            <a:ext uri="{FF2B5EF4-FFF2-40B4-BE49-F238E27FC236}">
              <a16:creationId xmlns:a16="http://schemas.microsoft.com/office/drawing/2014/main" xmlns="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68" name="Text Box 1">
          <a:extLst>
            <a:ext uri="{FF2B5EF4-FFF2-40B4-BE49-F238E27FC236}">
              <a16:creationId xmlns:a16="http://schemas.microsoft.com/office/drawing/2014/main" xmlns="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69" name="Text Box 1">
          <a:extLst>
            <a:ext uri="{FF2B5EF4-FFF2-40B4-BE49-F238E27FC236}">
              <a16:creationId xmlns:a16="http://schemas.microsoft.com/office/drawing/2014/main" xmlns="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70" name="Text Box 1">
          <a:extLst>
            <a:ext uri="{FF2B5EF4-FFF2-40B4-BE49-F238E27FC236}">
              <a16:creationId xmlns:a16="http://schemas.microsoft.com/office/drawing/2014/main" xmlns="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71" name="Text Box 1">
          <a:extLst>
            <a:ext uri="{FF2B5EF4-FFF2-40B4-BE49-F238E27FC236}">
              <a16:creationId xmlns:a16="http://schemas.microsoft.com/office/drawing/2014/main" xmlns="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72" name="Text Box 1">
          <a:extLst>
            <a:ext uri="{FF2B5EF4-FFF2-40B4-BE49-F238E27FC236}">
              <a16:creationId xmlns:a16="http://schemas.microsoft.com/office/drawing/2014/main" xmlns="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73" name="Text Box 1">
          <a:extLst>
            <a:ext uri="{FF2B5EF4-FFF2-40B4-BE49-F238E27FC236}">
              <a16:creationId xmlns:a16="http://schemas.microsoft.com/office/drawing/2014/main" xmlns="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74" name="Text Box 1">
          <a:extLst>
            <a:ext uri="{FF2B5EF4-FFF2-40B4-BE49-F238E27FC236}">
              <a16:creationId xmlns:a16="http://schemas.microsoft.com/office/drawing/2014/main" xmlns="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75" name="Text Box 1">
          <a:extLst>
            <a:ext uri="{FF2B5EF4-FFF2-40B4-BE49-F238E27FC236}">
              <a16:creationId xmlns:a16="http://schemas.microsoft.com/office/drawing/2014/main" xmlns="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76" name="Text Box 1">
          <a:extLst>
            <a:ext uri="{FF2B5EF4-FFF2-40B4-BE49-F238E27FC236}">
              <a16:creationId xmlns:a16="http://schemas.microsoft.com/office/drawing/2014/main" xmlns="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77" name="Text Box 1">
          <a:extLst>
            <a:ext uri="{FF2B5EF4-FFF2-40B4-BE49-F238E27FC236}">
              <a16:creationId xmlns:a16="http://schemas.microsoft.com/office/drawing/2014/main" xmlns="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78" name="Text Box 1">
          <a:extLst>
            <a:ext uri="{FF2B5EF4-FFF2-40B4-BE49-F238E27FC236}">
              <a16:creationId xmlns:a16="http://schemas.microsoft.com/office/drawing/2014/main" xmlns="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79" name="Text Box 1">
          <a:extLst>
            <a:ext uri="{FF2B5EF4-FFF2-40B4-BE49-F238E27FC236}">
              <a16:creationId xmlns:a16="http://schemas.microsoft.com/office/drawing/2014/main" xmlns="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80" name="Text Box 1">
          <a:extLst>
            <a:ext uri="{FF2B5EF4-FFF2-40B4-BE49-F238E27FC236}">
              <a16:creationId xmlns:a16="http://schemas.microsoft.com/office/drawing/2014/main" xmlns="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81" name="Text Box 1">
          <a:extLst>
            <a:ext uri="{FF2B5EF4-FFF2-40B4-BE49-F238E27FC236}">
              <a16:creationId xmlns:a16="http://schemas.microsoft.com/office/drawing/2014/main" xmlns="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82" name="Text Box 1">
          <a:extLst>
            <a:ext uri="{FF2B5EF4-FFF2-40B4-BE49-F238E27FC236}">
              <a16:creationId xmlns:a16="http://schemas.microsoft.com/office/drawing/2014/main" xmlns="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83" name="Text Box 1">
          <a:extLst>
            <a:ext uri="{FF2B5EF4-FFF2-40B4-BE49-F238E27FC236}">
              <a16:creationId xmlns:a16="http://schemas.microsoft.com/office/drawing/2014/main" xmlns="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84" name="Text Box 1">
          <a:extLst>
            <a:ext uri="{FF2B5EF4-FFF2-40B4-BE49-F238E27FC236}">
              <a16:creationId xmlns:a16="http://schemas.microsoft.com/office/drawing/2014/main" xmlns="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85" name="Text Box 1">
          <a:extLst>
            <a:ext uri="{FF2B5EF4-FFF2-40B4-BE49-F238E27FC236}">
              <a16:creationId xmlns:a16="http://schemas.microsoft.com/office/drawing/2014/main" xmlns="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86" name="Text Box 1">
          <a:extLst>
            <a:ext uri="{FF2B5EF4-FFF2-40B4-BE49-F238E27FC236}">
              <a16:creationId xmlns:a16="http://schemas.microsoft.com/office/drawing/2014/main" xmlns="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87" name="Text Box 1">
          <a:extLst>
            <a:ext uri="{FF2B5EF4-FFF2-40B4-BE49-F238E27FC236}">
              <a16:creationId xmlns:a16="http://schemas.microsoft.com/office/drawing/2014/main" xmlns="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88" name="Text Box 1">
          <a:extLst>
            <a:ext uri="{FF2B5EF4-FFF2-40B4-BE49-F238E27FC236}">
              <a16:creationId xmlns:a16="http://schemas.microsoft.com/office/drawing/2014/main" xmlns="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89" name="Text Box 1">
          <a:extLst>
            <a:ext uri="{FF2B5EF4-FFF2-40B4-BE49-F238E27FC236}">
              <a16:creationId xmlns:a16="http://schemas.microsoft.com/office/drawing/2014/main" xmlns="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90" name="Text Box 1">
          <a:extLst>
            <a:ext uri="{FF2B5EF4-FFF2-40B4-BE49-F238E27FC236}">
              <a16:creationId xmlns:a16="http://schemas.microsoft.com/office/drawing/2014/main" xmlns="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91" name="Text Box 1">
          <a:extLst>
            <a:ext uri="{FF2B5EF4-FFF2-40B4-BE49-F238E27FC236}">
              <a16:creationId xmlns:a16="http://schemas.microsoft.com/office/drawing/2014/main" xmlns="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92" name="Text Box 1">
          <a:extLst>
            <a:ext uri="{FF2B5EF4-FFF2-40B4-BE49-F238E27FC236}">
              <a16:creationId xmlns:a16="http://schemas.microsoft.com/office/drawing/2014/main" xmlns="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93" name="Text Box 1">
          <a:extLst>
            <a:ext uri="{FF2B5EF4-FFF2-40B4-BE49-F238E27FC236}">
              <a16:creationId xmlns:a16="http://schemas.microsoft.com/office/drawing/2014/main" xmlns="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94" name="Text Box 1">
          <a:extLst>
            <a:ext uri="{FF2B5EF4-FFF2-40B4-BE49-F238E27FC236}">
              <a16:creationId xmlns:a16="http://schemas.microsoft.com/office/drawing/2014/main" xmlns="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95" name="Text Box 1">
          <a:extLst>
            <a:ext uri="{FF2B5EF4-FFF2-40B4-BE49-F238E27FC236}">
              <a16:creationId xmlns:a16="http://schemas.microsoft.com/office/drawing/2014/main" xmlns="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96" name="Text Box 1">
          <a:extLst>
            <a:ext uri="{FF2B5EF4-FFF2-40B4-BE49-F238E27FC236}">
              <a16:creationId xmlns:a16="http://schemas.microsoft.com/office/drawing/2014/main" xmlns="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97" name="Text Box 1">
          <a:extLst>
            <a:ext uri="{FF2B5EF4-FFF2-40B4-BE49-F238E27FC236}">
              <a16:creationId xmlns:a16="http://schemas.microsoft.com/office/drawing/2014/main" xmlns="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98" name="Text Box 1">
          <a:extLst>
            <a:ext uri="{FF2B5EF4-FFF2-40B4-BE49-F238E27FC236}">
              <a16:creationId xmlns:a16="http://schemas.microsoft.com/office/drawing/2014/main" xmlns="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499" name="Text Box 1">
          <a:extLst>
            <a:ext uri="{FF2B5EF4-FFF2-40B4-BE49-F238E27FC236}">
              <a16:creationId xmlns:a16="http://schemas.microsoft.com/office/drawing/2014/main" xmlns="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00" name="Text Box 1">
          <a:extLst>
            <a:ext uri="{FF2B5EF4-FFF2-40B4-BE49-F238E27FC236}">
              <a16:creationId xmlns:a16="http://schemas.microsoft.com/office/drawing/2014/main" xmlns="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01" name="Text Box 1">
          <a:extLst>
            <a:ext uri="{FF2B5EF4-FFF2-40B4-BE49-F238E27FC236}">
              <a16:creationId xmlns:a16="http://schemas.microsoft.com/office/drawing/2014/main" xmlns="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02" name="Text Box 1">
          <a:extLst>
            <a:ext uri="{FF2B5EF4-FFF2-40B4-BE49-F238E27FC236}">
              <a16:creationId xmlns:a16="http://schemas.microsoft.com/office/drawing/2014/main" xmlns="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03" name="Text Box 1">
          <a:extLst>
            <a:ext uri="{FF2B5EF4-FFF2-40B4-BE49-F238E27FC236}">
              <a16:creationId xmlns:a16="http://schemas.microsoft.com/office/drawing/2014/main" xmlns="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04" name="Text Box 1">
          <a:extLst>
            <a:ext uri="{FF2B5EF4-FFF2-40B4-BE49-F238E27FC236}">
              <a16:creationId xmlns:a16="http://schemas.microsoft.com/office/drawing/2014/main" xmlns="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05" name="Text Box 1">
          <a:extLst>
            <a:ext uri="{FF2B5EF4-FFF2-40B4-BE49-F238E27FC236}">
              <a16:creationId xmlns:a16="http://schemas.microsoft.com/office/drawing/2014/main" xmlns="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06" name="Text Box 1">
          <a:extLst>
            <a:ext uri="{FF2B5EF4-FFF2-40B4-BE49-F238E27FC236}">
              <a16:creationId xmlns:a16="http://schemas.microsoft.com/office/drawing/2014/main" xmlns="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07" name="Text Box 1">
          <a:extLst>
            <a:ext uri="{FF2B5EF4-FFF2-40B4-BE49-F238E27FC236}">
              <a16:creationId xmlns:a16="http://schemas.microsoft.com/office/drawing/2014/main" xmlns="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08" name="Text Box 1">
          <a:extLst>
            <a:ext uri="{FF2B5EF4-FFF2-40B4-BE49-F238E27FC236}">
              <a16:creationId xmlns:a16="http://schemas.microsoft.com/office/drawing/2014/main" xmlns="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09" name="Text Box 1">
          <a:extLst>
            <a:ext uri="{FF2B5EF4-FFF2-40B4-BE49-F238E27FC236}">
              <a16:creationId xmlns:a16="http://schemas.microsoft.com/office/drawing/2014/main" xmlns="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10" name="Text Box 1">
          <a:extLst>
            <a:ext uri="{FF2B5EF4-FFF2-40B4-BE49-F238E27FC236}">
              <a16:creationId xmlns:a16="http://schemas.microsoft.com/office/drawing/2014/main" xmlns="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11" name="Text Box 1">
          <a:extLst>
            <a:ext uri="{FF2B5EF4-FFF2-40B4-BE49-F238E27FC236}">
              <a16:creationId xmlns:a16="http://schemas.microsoft.com/office/drawing/2014/main" xmlns="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12" name="Text Box 1">
          <a:extLst>
            <a:ext uri="{FF2B5EF4-FFF2-40B4-BE49-F238E27FC236}">
              <a16:creationId xmlns:a16="http://schemas.microsoft.com/office/drawing/2014/main" xmlns="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13" name="Text Box 1">
          <a:extLst>
            <a:ext uri="{FF2B5EF4-FFF2-40B4-BE49-F238E27FC236}">
              <a16:creationId xmlns:a16="http://schemas.microsoft.com/office/drawing/2014/main" xmlns="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14" name="Text Box 1">
          <a:extLst>
            <a:ext uri="{FF2B5EF4-FFF2-40B4-BE49-F238E27FC236}">
              <a16:creationId xmlns:a16="http://schemas.microsoft.com/office/drawing/2014/main" xmlns="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15" name="Text Box 1">
          <a:extLst>
            <a:ext uri="{FF2B5EF4-FFF2-40B4-BE49-F238E27FC236}">
              <a16:creationId xmlns:a16="http://schemas.microsoft.com/office/drawing/2014/main" xmlns="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16" name="Text Box 1">
          <a:extLst>
            <a:ext uri="{FF2B5EF4-FFF2-40B4-BE49-F238E27FC236}">
              <a16:creationId xmlns:a16="http://schemas.microsoft.com/office/drawing/2014/main" xmlns="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17" name="Text Box 1">
          <a:extLst>
            <a:ext uri="{FF2B5EF4-FFF2-40B4-BE49-F238E27FC236}">
              <a16:creationId xmlns:a16="http://schemas.microsoft.com/office/drawing/2014/main" xmlns="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18" name="Text Box 1">
          <a:extLst>
            <a:ext uri="{FF2B5EF4-FFF2-40B4-BE49-F238E27FC236}">
              <a16:creationId xmlns:a16="http://schemas.microsoft.com/office/drawing/2014/main" xmlns="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19" name="Text Box 1">
          <a:extLst>
            <a:ext uri="{FF2B5EF4-FFF2-40B4-BE49-F238E27FC236}">
              <a16:creationId xmlns:a16="http://schemas.microsoft.com/office/drawing/2014/main" xmlns="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20" name="Text Box 1">
          <a:extLst>
            <a:ext uri="{FF2B5EF4-FFF2-40B4-BE49-F238E27FC236}">
              <a16:creationId xmlns:a16="http://schemas.microsoft.com/office/drawing/2014/main" xmlns="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21" name="Text Box 1">
          <a:extLst>
            <a:ext uri="{FF2B5EF4-FFF2-40B4-BE49-F238E27FC236}">
              <a16:creationId xmlns:a16="http://schemas.microsoft.com/office/drawing/2014/main" xmlns="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22" name="Text Box 1">
          <a:extLst>
            <a:ext uri="{FF2B5EF4-FFF2-40B4-BE49-F238E27FC236}">
              <a16:creationId xmlns:a16="http://schemas.microsoft.com/office/drawing/2014/main" xmlns="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23" name="Text Box 1">
          <a:extLst>
            <a:ext uri="{FF2B5EF4-FFF2-40B4-BE49-F238E27FC236}">
              <a16:creationId xmlns:a16="http://schemas.microsoft.com/office/drawing/2014/main" xmlns="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24" name="Text Box 1">
          <a:extLst>
            <a:ext uri="{FF2B5EF4-FFF2-40B4-BE49-F238E27FC236}">
              <a16:creationId xmlns:a16="http://schemas.microsoft.com/office/drawing/2014/main" xmlns="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25" name="Text Box 1">
          <a:extLst>
            <a:ext uri="{FF2B5EF4-FFF2-40B4-BE49-F238E27FC236}">
              <a16:creationId xmlns:a16="http://schemas.microsoft.com/office/drawing/2014/main" xmlns="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26" name="Text Box 1">
          <a:extLst>
            <a:ext uri="{FF2B5EF4-FFF2-40B4-BE49-F238E27FC236}">
              <a16:creationId xmlns:a16="http://schemas.microsoft.com/office/drawing/2014/main" xmlns="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27" name="Text Box 1">
          <a:extLst>
            <a:ext uri="{FF2B5EF4-FFF2-40B4-BE49-F238E27FC236}">
              <a16:creationId xmlns:a16="http://schemas.microsoft.com/office/drawing/2014/main" xmlns="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28" name="Text Box 1">
          <a:extLst>
            <a:ext uri="{FF2B5EF4-FFF2-40B4-BE49-F238E27FC236}">
              <a16:creationId xmlns:a16="http://schemas.microsoft.com/office/drawing/2014/main" xmlns="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29" name="Text Box 1">
          <a:extLst>
            <a:ext uri="{FF2B5EF4-FFF2-40B4-BE49-F238E27FC236}">
              <a16:creationId xmlns:a16="http://schemas.microsoft.com/office/drawing/2014/main" xmlns="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30" name="Text Box 1">
          <a:extLst>
            <a:ext uri="{FF2B5EF4-FFF2-40B4-BE49-F238E27FC236}">
              <a16:creationId xmlns:a16="http://schemas.microsoft.com/office/drawing/2014/main" xmlns="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31" name="Text Box 1">
          <a:extLst>
            <a:ext uri="{FF2B5EF4-FFF2-40B4-BE49-F238E27FC236}">
              <a16:creationId xmlns:a16="http://schemas.microsoft.com/office/drawing/2014/main" xmlns="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32" name="Text Box 1">
          <a:extLst>
            <a:ext uri="{FF2B5EF4-FFF2-40B4-BE49-F238E27FC236}">
              <a16:creationId xmlns:a16="http://schemas.microsoft.com/office/drawing/2014/main" xmlns="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33" name="Text Box 1">
          <a:extLst>
            <a:ext uri="{FF2B5EF4-FFF2-40B4-BE49-F238E27FC236}">
              <a16:creationId xmlns:a16="http://schemas.microsoft.com/office/drawing/2014/main" xmlns="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34" name="Text Box 1">
          <a:extLst>
            <a:ext uri="{FF2B5EF4-FFF2-40B4-BE49-F238E27FC236}">
              <a16:creationId xmlns:a16="http://schemas.microsoft.com/office/drawing/2014/main" xmlns="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35" name="Text Box 1">
          <a:extLst>
            <a:ext uri="{FF2B5EF4-FFF2-40B4-BE49-F238E27FC236}">
              <a16:creationId xmlns:a16="http://schemas.microsoft.com/office/drawing/2014/main" xmlns="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36" name="Text Box 1">
          <a:extLst>
            <a:ext uri="{FF2B5EF4-FFF2-40B4-BE49-F238E27FC236}">
              <a16:creationId xmlns:a16="http://schemas.microsoft.com/office/drawing/2014/main" xmlns="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37" name="Text Box 1">
          <a:extLst>
            <a:ext uri="{FF2B5EF4-FFF2-40B4-BE49-F238E27FC236}">
              <a16:creationId xmlns:a16="http://schemas.microsoft.com/office/drawing/2014/main" xmlns="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38" name="Text Box 1">
          <a:extLst>
            <a:ext uri="{FF2B5EF4-FFF2-40B4-BE49-F238E27FC236}">
              <a16:creationId xmlns:a16="http://schemas.microsoft.com/office/drawing/2014/main" xmlns="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39" name="Text Box 1">
          <a:extLst>
            <a:ext uri="{FF2B5EF4-FFF2-40B4-BE49-F238E27FC236}">
              <a16:creationId xmlns:a16="http://schemas.microsoft.com/office/drawing/2014/main" xmlns="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40" name="Text Box 1">
          <a:extLst>
            <a:ext uri="{FF2B5EF4-FFF2-40B4-BE49-F238E27FC236}">
              <a16:creationId xmlns:a16="http://schemas.microsoft.com/office/drawing/2014/main" xmlns="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41" name="Text Box 1">
          <a:extLst>
            <a:ext uri="{FF2B5EF4-FFF2-40B4-BE49-F238E27FC236}">
              <a16:creationId xmlns:a16="http://schemas.microsoft.com/office/drawing/2014/main" xmlns="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42" name="Text Box 1">
          <a:extLst>
            <a:ext uri="{FF2B5EF4-FFF2-40B4-BE49-F238E27FC236}">
              <a16:creationId xmlns:a16="http://schemas.microsoft.com/office/drawing/2014/main" xmlns="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43" name="Text Box 1">
          <a:extLst>
            <a:ext uri="{FF2B5EF4-FFF2-40B4-BE49-F238E27FC236}">
              <a16:creationId xmlns:a16="http://schemas.microsoft.com/office/drawing/2014/main" xmlns="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44" name="Text Box 1">
          <a:extLst>
            <a:ext uri="{FF2B5EF4-FFF2-40B4-BE49-F238E27FC236}">
              <a16:creationId xmlns:a16="http://schemas.microsoft.com/office/drawing/2014/main" xmlns="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45" name="Text Box 1">
          <a:extLst>
            <a:ext uri="{FF2B5EF4-FFF2-40B4-BE49-F238E27FC236}">
              <a16:creationId xmlns:a16="http://schemas.microsoft.com/office/drawing/2014/main" xmlns="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46" name="Text Box 1">
          <a:extLst>
            <a:ext uri="{FF2B5EF4-FFF2-40B4-BE49-F238E27FC236}">
              <a16:creationId xmlns:a16="http://schemas.microsoft.com/office/drawing/2014/main" xmlns="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47" name="Text Box 1">
          <a:extLst>
            <a:ext uri="{FF2B5EF4-FFF2-40B4-BE49-F238E27FC236}">
              <a16:creationId xmlns:a16="http://schemas.microsoft.com/office/drawing/2014/main" xmlns="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48" name="Text Box 1">
          <a:extLst>
            <a:ext uri="{FF2B5EF4-FFF2-40B4-BE49-F238E27FC236}">
              <a16:creationId xmlns:a16="http://schemas.microsoft.com/office/drawing/2014/main" xmlns="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49" name="Text Box 1">
          <a:extLst>
            <a:ext uri="{FF2B5EF4-FFF2-40B4-BE49-F238E27FC236}">
              <a16:creationId xmlns:a16="http://schemas.microsoft.com/office/drawing/2014/main" xmlns="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50" name="Text Box 1">
          <a:extLst>
            <a:ext uri="{FF2B5EF4-FFF2-40B4-BE49-F238E27FC236}">
              <a16:creationId xmlns:a16="http://schemas.microsoft.com/office/drawing/2014/main" xmlns="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51" name="Text Box 1">
          <a:extLst>
            <a:ext uri="{FF2B5EF4-FFF2-40B4-BE49-F238E27FC236}">
              <a16:creationId xmlns:a16="http://schemas.microsoft.com/office/drawing/2014/main" xmlns="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52" name="Text Box 1">
          <a:extLst>
            <a:ext uri="{FF2B5EF4-FFF2-40B4-BE49-F238E27FC236}">
              <a16:creationId xmlns:a16="http://schemas.microsoft.com/office/drawing/2014/main" xmlns="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53" name="Text Box 1">
          <a:extLst>
            <a:ext uri="{FF2B5EF4-FFF2-40B4-BE49-F238E27FC236}">
              <a16:creationId xmlns:a16="http://schemas.microsoft.com/office/drawing/2014/main" xmlns="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54" name="Text Box 1">
          <a:extLst>
            <a:ext uri="{FF2B5EF4-FFF2-40B4-BE49-F238E27FC236}">
              <a16:creationId xmlns:a16="http://schemas.microsoft.com/office/drawing/2014/main" xmlns="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55" name="Text Box 1">
          <a:extLst>
            <a:ext uri="{FF2B5EF4-FFF2-40B4-BE49-F238E27FC236}">
              <a16:creationId xmlns:a16="http://schemas.microsoft.com/office/drawing/2014/main" xmlns="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56" name="Text Box 1">
          <a:extLst>
            <a:ext uri="{FF2B5EF4-FFF2-40B4-BE49-F238E27FC236}">
              <a16:creationId xmlns:a16="http://schemas.microsoft.com/office/drawing/2014/main" xmlns="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57" name="Text Box 1">
          <a:extLst>
            <a:ext uri="{FF2B5EF4-FFF2-40B4-BE49-F238E27FC236}">
              <a16:creationId xmlns:a16="http://schemas.microsoft.com/office/drawing/2014/main" xmlns="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58" name="Text Box 1">
          <a:extLst>
            <a:ext uri="{FF2B5EF4-FFF2-40B4-BE49-F238E27FC236}">
              <a16:creationId xmlns:a16="http://schemas.microsoft.com/office/drawing/2014/main" xmlns="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59" name="Text Box 1">
          <a:extLst>
            <a:ext uri="{FF2B5EF4-FFF2-40B4-BE49-F238E27FC236}">
              <a16:creationId xmlns:a16="http://schemas.microsoft.com/office/drawing/2014/main" xmlns="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60" name="Text Box 1">
          <a:extLst>
            <a:ext uri="{FF2B5EF4-FFF2-40B4-BE49-F238E27FC236}">
              <a16:creationId xmlns:a16="http://schemas.microsoft.com/office/drawing/2014/main" xmlns="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61" name="Text Box 1">
          <a:extLst>
            <a:ext uri="{FF2B5EF4-FFF2-40B4-BE49-F238E27FC236}">
              <a16:creationId xmlns:a16="http://schemas.microsoft.com/office/drawing/2014/main" xmlns="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62" name="Text Box 1">
          <a:extLst>
            <a:ext uri="{FF2B5EF4-FFF2-40B4-BE49-F238E27FC236}">
              <a16:creationId xmlns:a16="http://schemas.microsoft.com/office/drawing/2014/main" xmlns="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63" name="Text Box 1">
          <a:extLst>
            <a:ext uri="{FF2B5EF4-FFF2-40B4-BE49-F238E27FC236}">
              <a16:creationId xmlns:a16="http://schemas.microsoft.com/office/drawing/2014/main" xmlns="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64" name="Text Box 1">
          <a:extLst>
            <a:ext uri="{FF2B5EF4-FFF2-40B4-BE49-F238E27FC236}">
              <a16:creationId xmlns:a16="http://schemas.microsoft.com/office/drawing/2014/main" xmlns="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65" name="Text Box 1">
          <a:extLst>
            <a:ext uri="{FF2B5EF4-FFF2-40B4-BE49-F238E27FC236}">
              <a16:creationId xmlns:a16="http://schemas.microsoft.com/office/drawing/2014/main" xmlns="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66" name="Text Box 1">
          <a:extLst>
            <a:ext uri="{FF2B5EF4-FFF2-40B4-BE49-F238E27FC236}">
              <a16:creationId xmlns:a16="http://schemas.microsoft.com/office/drawing/2014/main" xmlns="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67" name="Text Box 1">
          <a:extLst>
            <a:ext uri="{FF2B5EF4-FFF2-40B4-BE49-F238E27FC236}">
              <a16:creationId xmlns:a16="http://schemas.microsoft.com/office/drawing/2014/main" xmlns="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68" name="Text Box 1">
          <a:extLst>
            <a:ext uri="{FF2B5EF4-FFF2-40B4-BE49-F238E27FC236}">
              <a16:creationId xmlns:a16="http://schemas.microsoft.com/office/drawing/2014/main" xmlns="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69" name="Text Box 1">
          <a:extLst>
            <a:ext uri="{FF2B5EF4-FFF2-40B4-BE49-F238E27FC236}">
              <a16:creationId xmlns:a16="http://schemas.microsoft.com/office/drawing/2014/main" xmlns="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70" name="Text Box 1">
          <a:extLst>
            <a:ext uri="{FF2B5EF4-FFF2-40B4-BE49-F238E27FC236}">
              <a16:creationId xmlns:a16="http://schemas.microsoft.com/office/drawing/2014/main" xmlns="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71" name="Text Box 1">
          <a:extLst>
            <a:ext uri="{FF2B5EF4-FFF2-40B4-BE49-F238E27FC236}">
              <a16:creationId xmlns:a16="http://schemas.microsoft.com/office/drawing/2014/main" xmlns="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72" name="Text Box 1">
          <a:extLst>
            <a:ext uri="{FF2B5EF4-FFF2-40B4-BE49-F238E27FC236}">
              <a16:creationId xmlns:a16="http://schemas.microsoft.com/office/drawing/2014/main" xmlns="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73" name="Text Box 1">
          <a:extLst>
            <a:ext uri="{FF2B5EF4-FFF2-40B4-BE49-F238E27FC236}">
              <a16:creationId xmlns:a16="http://schemas.microsoft.com/office/drawing/2014/main" xmlns="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74" name="Text Box 1">
          <a:extLst>
            <a:ext uri="{FF2B5EF4-FFF2-40B4-BE49-F238E27FC236}">
              <a16:creationId xmlns:a16="http://schemas.microsoft.com/office/drawing/2014/main" xmlns="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75" name="Text Box 1">
          <a:extLst>
            <a:ext uri="{FF2B5EF4-FFF2-40B4-BE49-F238E27FC236}">
              <a16:creationId xmlns:a16="http://schemas.microsoft.com/office/drawing/2014/main" xmlns="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76" name="Text Box 1">
          <a:extLst>
            <a:ext uri="{FF2B5EF4-FFF2-40B4-BE49-F238E27FC236}">
              <a16:creationId xmlns:a16="http://schemas.microsoft.com/office/drawing/2014/main" xmlns="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77" name="Text Box 1">
          <a:extLst>
            <a:ext uri="{FF2B5EF4-FFF2-40B4-BE49-F238E27FC236}">
              <a16:creationId xmlns:a16="http://schemas.microsoft.com/office/drawing/2014/main" xmlns="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78" name="Text Box 1">
          <a:extLst>
            <a:ext uri="{FF2B5EF4-FFF2-40B4-BE49-F238E27FC236}">
              <a16:creationId xmlns:a16="http://schemas.microsoft.com/office/drawing/2014/main" xmlns="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79" name="Text Box 1">
          <a:extLst>
            <a:ext uri="{FF2B5EF4-FFF2-40B4-BE49-F238E27FC236}">
              <a16:creationId xmlns:a16="http://schemas.microsoft.com/office/drawing/2014/main" xmlns="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80" name="Text Box 1">
          <a:extLst>
            <a:ext uri="{FF2B5EF4-FFF2-40B4-BE49-F238E27FC236}">
              <a16:creationId xmlns:a16="http://schemas.microsoft.com/office/drawing/2014/main" xmlns="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81" name="Text Box 1">
          <a:extLst>
            <a:ext uri="{FF2B5EF4-FFF2-40B4-BE49-F238E27FC236}">
              <a16:creationId xmlns:a16="http://schemas.microsoft.com/office/drawing/2014/main" xmlns="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82" name="Text Box 1">
          <a:extLst>
            <a:ext uri="{FF2B5EF4-FFF2-40B4-BE49-F238E27FC236}">
              <a16:creationId xmlns:a16="http://schemas.microsoft.com/office/drawing/2014/main" xmlns="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83" name="Text Box 1">
          <a:extLst>
            <a:ext uri="{FF2B5EF4-FFF2-40B4-BE49-F238E27FC236}">
              <a16:creationId xmlns:a16="http://schemas.microsoft.com/office/drawing/2014/main" xmlns="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84" name="Text Box 1">
          <a:extLst>
            <a:ext uri="{FF2B5EF4-FFF2-40B4-BE49-F238E27FC236}">
              <a16:creationId xmlns:a16="http://schemas.microsoft.com/office/drawing/2014/main" xmlns="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85" name="Text Box 1">
          <a:extLst>
            <a:ext uri="{FF2B5EF4-FFF2-40B4-BE49-F238E27FC236}">
              <a16:creationId xmlns:a16="http://schemas.microsoft.com/office/drawing/2014/main" xmlns="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86" name="Text Box 1">
          <a:extLst>
            <a:ext uri="{FF2B5EF4-FFF2-40B4-BE49-F238E27FC236}">
              <a16:creationId xmlns:a16="http://schemas.microsoft.com/office/drawing/2014/main" xmlns="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87" name="Text Box 1">
          <a:extLst>
            <a:ext uri="{FF2B5EF4-FFF2-40B4-BE49-F238E27FC236}">
              <a16:creationId xmlns:a16="http://schemas.microsoft.com/office/drawing/2014/main" xmlns="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88" name="Text Box 1">
          <a:extLst>
            <a:ext uri="{FF2B5EF4-FFF2-40B4-BE49-F238E27FC236}">
              <a16:creationId xmlns:a16="http://schemas.microsoft.com/office/drawing/2014/main" xmlns="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89" name="Text Box 1">
          <a:extLst>
            <a:ext uri="{FF2B5EF4-FFF2-40B4-BE49-F238E27FC236}">
              <a16:creationId xmlns:a16="http://schemas.microsoft.com/office/drawing/2014/main" xmlns="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90" name="Text Box 1">
          <a:extLst>
            <a:ext uri="{FF2B5EF4-FFF2-40B4-BE49-F238E27FC236}">
              <a16:creationId xmlns:a16="http://schemas.microsoft.com/office/drawing/2014/main" xmlns="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91" name="Text Box 1">
          <a:extLst>
            <a:ext uri="{FF2B5EF4-FFF2-40B4-BE49-F238E27FC236}">
              <a16:creationId xmlns:a16="http://schemas.microsoft.com/office/drawing/2014/main" xmlns="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92" name="Text Box 1">
          <a:extLst>
            <a:ext uri="{FF2B5EF4-FFF2-40B4-BE49-F238E27FC236}">
              <a16:creationId xmlns:a16="http://schemas.microsoft.com/office/drawing/2014/main" xmlns="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93" name="Text Box 1">
          <a:extLst>
            <a:ext uri="{FF2B5EF4-FFF2-40B4-BE49-F238E27FC236}">
              <a16:creationId xmlns:a16="http://schemas.microsoft.com/office/drawing/2014/main" xmlns="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94" name="Text Box 1">
          <a:extLst>
            <a:ext uri="{FF2B5EF4-FFF2-40B4-BE49-F238E27FC236}">
              <a16:creationId xmlns:a16="http://schemas.microsoft.com/office/drawing/2014/main" xmlns="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95" name="Text Box 1">
          <a:extLst>
            <a:ext uri="{FF2B5EF4-FFF2-40B4-BE49-F238E27FC236}">
              <a16:creationId xmlns:a16="http://schemas.microsoft.com/office/drawing/2014/main" xmlns="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96" name="Text Box 1">
          <a:extLst>
            <a:ext uri="{FF2B5EF4-FFF2-40B4-BE49-F238E27FC236}">
              <a16:creationId xmlns:a16="http://schemas.microsoft.com/office/drawing/2014/main" xmlns="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97" name="Text Box 1">
          <a:extLst>
            <a:ext uri="{FF2B5EF4-FFF2-40B4-BE49-F238E27FC236}">
              <a16:creationId xmlns:a16="http://schemas.microsoft.com/office/drawing/2014/main" xmlns="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98" name="Text Box 1">
          <a:extLst>
            <a:ext uri="{FF2B5EF4-FFF2-40B4-BE49-F238E27FC236}">
              <a16:creationId xmlns:a16="http://schemas.microsoft.com/office/drawing/2014/main" xmlns="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599" name="Text Box 1">
          <a:extLst>
            <a:ext uri="{FF2B5EF4-FFF2-40B4-BE49-F238E27FC236}">
              <a16:creationId xmlns:a16="http://schemas.microsoft.com/office/drawing/2014/main" xmlns="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00" name="Text Box 1">
          <a:extLst>
            <a:ext uri="{FF2B5EF4-FFF2-40B4-BE49-F238E27FC236}">
              <a16:creationId xmlns:a16="http://schemas.microsoft.com/office/drawing/2014/main" xmlns="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01" name="Text Box 1">
          <a:extLst>
            <a:ext uri="{FF2B5EF4-FFF2-40B4-BE49-F238E27FC236}">
              <a16:creationId xmlns:a16="http://schemas.microsoft.com/office/drawing/2014/main" xmlns="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02" name="Text Box 1">
          <a:extLst>
            <a:ext uri="{FF2B5EF4-FFF2-40B4-BE49-F238E27FC236}">
              <a16:creationId xmlns:a16="http://schemas.microsoft.com/office/drawing/2014/main" xmlns="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03" name="Text Box 1">
          <a:extLst>
            <a:ext uri="{FF2B5EF4-FFF2-40B4-BE49-F238E27FC236}">
              <a16:creationId xmlns:a16="http://schemas.microsoft.com/office/drawing/2014/main" xmlns="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04" name="Text Box 1">
          <a:extLst>
            <a:ext uri="{FF2B5EF4-FFF2-40B4-BE49-F238E27FC236}">
              <a16:creationId xmlns:a16="http://schemas.microsoft.com/office/drawing/2014/main" xmlns="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05" name="Text Box 1">
          <a:extLst>
            <a:ext uri="{FF2B5EF4-FFF2-40B4-BE49-F238E27FC236}">
              <a16:creationId xmlns:a16="http://schemas.microsoft.com/office/drawing/2014/main" xmlns="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06" name="Text Box 1">
          <a:extLst>
            <a:ext uri="{FF2B5EF4-FFF2-40B4-BE49-F238E27FC236}">
              <a16:creationId xmlns:a16="http://schemas.microsoft.com/office/drawing/2014/main" xmlns="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07" name="Text Box 1">
          <a:extLst>
            <a:ext uri="{FF2B5EF4-FFF2-40B4-BE49-F238E27FC236}">
              <a16:creationId xmlns:a16="http://schemas.microsoft.com/office/drawing/2014/main" xmlns="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08" name="Text Box 1">
          <a:extLst>
            <a:ext uri="{FF2B5EF4-FFF2-40B4-BE49-F238E27FC236}">
              <a16:creationId xmlns:a16="http://schemas.microsoft.com/office/drawing/2014/main" xmlns="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09" name="Text Box 1">
          <a:extLst>
            <a:ext uri="{FF2B5EF4-FFF2-40B4-BE49-F238E27FC236}">
              <a16:creationId xmlns:a16="http://schemas.microsoft.com/office/drawing/2014/main" xmlns="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10" name="Text Box 1">
          <a:extLst>
            <a:ext uri="{FF2B5EF4-FFF2-40B4-BE49-F238E27FC236}">
              <a16:creationId xmlns:a16="http://schemas.microsoft.com/office/drawing/2014/main" xmlns="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11" name="Text Box 1">
          <a:extLst>
            <a:ext uri="{FF2B5EF4-FFF2-40B4-BE49-F238E27FC236}">
              <a16:creationId xmlns:a16="http://schemas.microsoft.com/office/drawing/2014/main" xmlns="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12" name="Text Box 1">
          <a:extLst>
            <a:ext uri="{FF2B5EF4-FFF2-40B4-BE49-F238E27FC236}">
              <a16:creationId xmlns:a16="http://schemas.microsoft.com/office/drawing/2014/main" xmlns="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13" name="Text Box 1">
          <a:extLst>
            <a:ext uri="{FF2B5EF4-FFF2-40B4-BE49-F238E27FC236}">
              <a16:creationId xmlns:a16="http://schemas.microsoft.com/office/drawing/2014/main" xmlns="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14" name="Text Box 1">
          <a:extLst>
            <a:ext uri="{FF2B5EF4-FFF2-40B4-BE49-F238E27FC236}">
              <a16:creationId xmlns:a16="http://schemas.microsoft.com/office/drawing/2014/main" xmlns="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15" name="Text Box 1">
          <a:extLst>
            <a:ext uri="{FF2B5EF4-FFF2-40B4-BE49-F238E27FC236}">
              <a16:creationId xmlns:a16="http://schemas.microsoft.com/office/drawing/2014/main" xmlns="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16" name="Text Box 1">
          <a:extLst>
            <a:ext uri="{FF2B5EF4-FFF2-40B4-BE49-F238E27FC236}">
              <a16:creationId xmlns:a16="http://schemas.microsoft.com/office/drawing/2014/main" xmlns="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17" name="Text Box 1">
          <a:extLst>
            <a:ext uri="{FF2B5EF4-FFF2-40B4-BE49-F238E27FC236}">
              <a16:creationId xmlns:a16="http://schemas.microsoft.com/office/drawing/2014/main" xmlns="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18" name="Text Box 1">
          <a:extLst>
            <a:ext uri="{FF2B5EF4-FFF2-40B4-BE49-F238E27FC236}">
              <a16:creationId xmlns:a16="http://schemas.microsoft.com/office/drawing/2014/main" xmlns="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19" name="Text Box 1">
          <a:extLst>
            <a:ext uri="{FF2B5EF4-FFF2-40B4-BE49-F238E27FC236}">
              <a16:creationId xmlns:a16="http://schemas.microsoft.com/office/drawing/2014/main" xmlns="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20" name="Text Box 1">
          <a:extLst>
            <a:ext uri="{FF2B5EF4-FFF2-40B4-BE49-F238E27FC236}">
              <a16:creationId xmlns:a16="http://schemas.microsoft.com/office/drawing/2014/main" xmlns="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21" name="Text Box 1">
          <a:extLst>
            <a:ext uri="{FF2B5EF4-FFF2-40B4-BE49-F238E27FC236}">
              <a16:creationId xmlns:a16="http://schemas.microsoft.com/office/drawing/2014/main" xmlns="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22" name="Text Box 1">
          <a:extLst>
            <a:ext uri="{FF2B5EF4-FFF2-40B4-BE49-F238E27FC236}">
              <a16:creationId xmlns:a16="http://schemas.microsoft.com/office/drawing/2014/main" xmlns="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23" name="Text Box 1">
          <a:extLst>
            <a:ext uri="{FF2B5EF4-FFF2-40B4-BE49-F238E27FC236}">
              <a16:creationId xmlns:a16="http://schemas.microsoft.com/office/drawing/2014/main" xmlns="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24" name="Text Box 1">
          <a:extLst>
            <a:ext uri="{FF2B5EF4-FFF2-40B4-BE49-F238E27FC236}">
              <a16:creationId xmlns:a16="http://schemas.microsoft.com/office/drawing/2014/main" xmlns="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25" name="Text Box 1">
          <a:extLst>
            <a:ext uri="{FF2B5EF4-FFF2-40B4-BE49-F238E27FC236}">
              <a16:creationId xmlns:a16="http://schemas.microsoft.com/office/drawing/2014/main" xmlns="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26" name="Text Box 1">
          <a:extLst>
            <a:ext uri="{FF2B5EF4-FFF2-40B4-BE49-F238E27FC236}">
              <a16:creationId xmlns:a16="http://schemas.microsoft.com/office/drawing/2014/main" xmlns="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27" name="Text Box 1">
          <a:extLst>
            <a:ext uri="{FF2B5EF4-FFF2-40B4-BE49-F238E27FC236}">
              <a16:creationId xmlns:a16="http://schemas.microsoft.com/office/drawing/2014/main" xmlns="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28" name="Text Box 1">
          <a:extLst>
            <a:ext uri="{FF2B5EF4-FFF2-40B4-BE49-F238E27FC236}">
              <a16:creationId xmlns:a16="http://schemas.microsoft.com/office/drawing/2014/main" xmlns="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29" name="Text Box 1">
          <a:extLst>
            <a:ext uri="{FF2B5EF4-FFF2-40B4-BE49-F238E27FC236}">
              <a16:creationId xmlns:a16="http://schemas.microsoft.com/office/drawing/2014/main" xmlns="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30" name="Text Box 1">
          <a:extLst>
            <a:ext uri="{FF2B5EF4-FFF2-40B4-BE49-F238E27FC236}">
              <a16:creationId xmlns:a16="http://schemas.microsoft.com/office/drawing/2014/main" xmlns="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31" name="Text Box 1">
          <a:extLst>
            <a:ext uri="{FF2B5EF4-FFF2-40B4-BE49-F238E27FC236}">
              <a16:creationId xmlns:a16="http://schemas.microsoft.com/office/drawing/2014/main" xmlns="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32" name="Text Box 1">
          <a:extLst>
            <a:ext uri="{FF2B5EF4-FFF2-40B4-BE49-F238E27FC236}">
              <a16:creationId xmlns:a16="http://schemas.microsoft.com/office/drawing/2014/main" xmlns="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33" name="Text Box 1">
          <a:extLst>
            <a:ext uri="{FF2B5EF4-FFF2-40B4-BE49-F238E27FC236}">
              <a16:creationId xmlns:a16="http://schemas.microsoft.com/office/drawing/2014/main" xmlns="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34" name="Text Box 1">
          <a:extLst>
            <a:ext uri="{FF2B5EF4-FFF2-40B4-BE49-F238E27FC236}">
              <a16:creationId xmlns:a16="http://schemas.microsoft.com/office/drawing/2014/main" xmlns="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35" name="Text Box 1">
          <a:extLst>
            <a:ext uri="{FF2B5EF4-FFF2-40B4-BE49-F238E27FC236}">
              <a16:creationId xmlns:a16="http://schemas.microsoft.com/office/drawing/2014/main" xmlns="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36" name="Text Box 1">
          <a:extLst>
            <a:ext uri="{FF2B5EF4-FFF2-40B4-BE49-F238E27FC236}">
              <a16:creationId xmlns:a16="http://schemas.microsoft.com/office/drawing/2014/main" xmlns="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37" name="Text Box 1">
          <a:extLst>
            <a:ext uri="{FF2B5EF4-FFF2-40B4-BE49-F238E27FC236}">
              <a16:creationId xmlns:a16="http://schemas.microsoft.com/office/drawing/2014/main" xmlns="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38" name="Text Box 1">
          <a:extLst>
            <a:ext uri="{FF2B5EF4-FFF2-40B4-BE49-F238E27FC236}">
              <a16:creationId xmlns:a16="http://schemas.microsoft.com/office/drawing/2014/main" xmlns="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39" name="Text Box 1">
          <a:extLst>
            <a:ext uri="{FF2B5EF4-FFF2-40B4-BE49-F238E27FC236}">
              <a16:creationId xmlns:a16="http://schemas.microsoft.com/office/drawing/2014/main" xmlns="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40" name="Text Box 1">
          <a:extLst>
            <a:ext uri="{FF2B5EF4-FFF2-40B4-BE49-F238E27FC236}">
              <a16:creationId xmlns:a16="http://schemas.microsoft.com/office/drawing/2014/main" xmlns="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41" name="Text Box 1">
          <a:extLst>
            <a:ext uri="{FF2B5EF4-FFF2-40B4-BE49-F238E27FC236}">
              <a16:creationId xmlns:a16="http://schemas.microsoft.com/office/drawing/2014/main" xmlns="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42" name="Text Box 1">
          <a:extLst>
            <a:ext uri="{FF2B5EF4-FFF2-40B4-BE49-F238E27FC236}">
              <a16:creationId xmlns:a16="http://schemas.microsoft.com/office/drawing/2014/main" xmlns="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43" name="Text Box 1">
          <a:extLst>
            <a:ext uri="{FF2B5EF4-FFF2-40B4-BE49-F238E27FC236}">
              <a16:creationId xmlns:a16="http://schemas.microsoft.com/office/drawing/2014/main" xmlns="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44" name="Text Box 1">
          <a:extLst>
            <a:ext uri="{FF2B5EF4-FFF2-40B4-BE49-F238E27FC236}">
              <a16:creationId xmlns:a16="http://schemas.microsoft.com/office/drawing/2014/main" xmlns="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45" name="Text Box 1">
          <a:extLst>
            <a:ext uri="{FF2B5EF4-FFF2-40B4-BE49-F238E27FC236}">
              <a16:creationId xmlns:a16="http://schemas.microsoft.com/office/drawing/2014/main" xmlns="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46" name="Text Box 1">
          <a:extLst>
            <a:ext uri="{FF2B5EF4-FFF2-40B4-BE49-F238E27FC236}">
              <a16:creationId xmlns:a16="http://schemas.microsoft.com/office/drawing/2014/main" xmlns="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47" name="Text Box 1">
          <a:extLst>
            <a:ext uri="{FF2B5EF4-FFF2-40B4-BE49-F238E27FC236}">
              <a16:creationId xmlns:a16="http://schemas.microsoft.com/office/drawing/2014/main" xmlns="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48" name="Text Box 1">
          <a:extLst>
            <a:ext uri="{FF2B5EF4-FFF2-40B4-BE49-F238E27FC236}">
              <a16:creationId xmlns:a16="http://schemas.microsoft.com/office/drawing/2014/main" xmlns="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49" name="Text Box 1">
          <a:extLst>
            <a:ext uri="{FF2B5EF4-FFF2-40B4-BE49-F238E27FC236}">
              <a16:creationId xmlns:a16="http://schemas.microsoft.com/office/drawing/2014/main" xmlns="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50" name="Text Box 1">
          <a:extLst>
            <a:ext uri="{FF2B5EF4-FFF2-40B4-BE49-F238E27FC236}">
              <a16:creationId xmlns:a16="http://schemas.microsoft.com/office/drawing/2014/main" xmlns="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51" name="Text Box 1">
          <a:extLst>
            <a:ext uri="{FF2B5EF4-FFF2-40B4-BE49-F238E27FC236}">
              <a16:creationId xmlns:a16="http://schemas.microsoft.com/office/drawing/2014/main" xmlns="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52" name="Text Box 1">
          <a:extLst>
            <a:ext uri="{FF2B5EF4-FFF2-40B4-BE49-F238E27FC236}">
              <a16:creationId xmlns:a16="http://schemas.microsoft.com/office/drawing/2014/main" xmlns="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53" name="Text Box 1">
          <a:extLst>
            <a:ext uri="{FF2B5EF4-FFF2-40B4-BE49-F238E27FC236}">
              <a16:creationId xmlns:a16="http://schemas.microsoft.com/office/drawing/2014/main" xmlns="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54" name="Text Box 1">
          <a:extLst>
            <a:ext uri="{FF2B5EF4-FFF2-40B4-BE49-F238E27FC236}">
              <a16:creationId xmlns:a16="http://schemas.microsoft.com/office/drawing/2014/main" xmlns="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55" name="Text Box 1">
          <a:extLst>
            <a:ext uri="{FF2B5EF4-FFF2-40B4-BE49-F238E27FC236}">
              <a16:creationId xmlns:a16="http://schemas.microsoft.com/office/drawing/2014/main" xmlns="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56" name="Text Box 1">
          <a:extLst>
            <a:ext uri="{FF2B5EF4-FFF2-40B4-BE49-F238E27FC236}">
              <a16:creationId xmlns:a16="http://schemas.microsoft.com/office/drawing/2014/main" xmlns="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57" name="Text Box 1">
          <a:extLst>
            <a:ext uri="{FF2B5EF4-FFF2-40B4-BE49-F238E27FC236}">
              <a16:creationId xmlns:a16="http://schemas.microsoft.com/office/drawing/2014/main" xmlns="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58" name="Text Box 1">
          <a:extLst>
            <a:ext uri="{FF2B5EF4-FFF2-40B4-BE49-F238E27FC236}">
              <a16:creationId xmlns:a16="http://schemas.microsoft.com/office/drawing/2014/main" xmlns="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59" name="Text Box 1">
          <a:extLst>
            <a:ext uri="{FF2B5EF4-FFF2-40B4-BE49-F238E27FC236}">
              <a16:creationId xmlns:a16="http://schemas.microsoft.com/office/drawing/2014/main" xmlns="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60" name="Text Box 1">
          <a:extLst>
            <a:ext uri="{FF2B5EF4-FFF2-40B4-BE49-F238E27FC236}">
              <a16:creationId xmlns:a16="http://schemas.microsoft.com/office/drawing/2014/main" xmlns="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61" name="Text Box 1">
          <a:extLst>
            <a:ext uri="{FF2B5EF4-FFF2-40B4-BE49-F238E27FC236}">
              <a16:creationId xmlns:a16="http://schemas.microsoft.com/office/drawing/2014/main" xmlns="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62" name="Text Box 1">
          <a:extLst>
            <a:ext uri="{FF2B5EF4-FFF2-40B4-BE49-F238E27FC236}">
              <a16:creationId xmlns:a16="http://schemas.microsoft.com/office/drawing/2014/main" xmlns="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63" name="Text Box 1">
          <a:extLst>
            <a:ext uri="{FF2B5EF4-FFF2-40B4-BE49-F238E27FC236}">
              <a16:creationId xmlns:a16="http://schemas.microsoft.com/office/drawing/2014/main" xmlns="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64" name="Text Box 1">
          <a:extLst>
            <a:ext uri="{FF2B5EF4-FFF2-40B4-BE49-F238E27FC236}">
              <a16:creationId xmlns:a16="http://schemas.microsoft.com/office/drawing/2014/main" xmlns="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65" name="Text Box 1">
          <a:extLst>
            <a:ext uri="{FF2B5EF4-FFF2-40B4-BE49-F238E27FC236}">
              <a16:creationId xmlns:a16="http://schemas.microsoft.com/office/drawing/2014/main" xmlns="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66" name="Text Box 1">
          <a:extLst>
            <a:ext uri="{FF2B5EF4-FFF2-40B4-BE49-F238E27FC236}">
              <a16:creationId xmlns:a16="http://schemas.microsoft.com/office/drawing/2014/main" xmlns="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67" name="Text Box 1">
          <a:extLst>
            <a:ext uri="{FF2B5EF4-FFF2-40B4-BE49-F238E27FC236}">
              <a16:creationId xmlns:a16="http://schemas.microsoft.com/office/drawing/2014/main" xmlns="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68" name="Text Box 1">
          <a:extLst>
            <a:ext uri="{FF2B5EF4-FFF2-40B4-BE49-F238E27FC236}">
              <a16:creationId xmlns:a16="http://schemas.microsoft.com/office/drawing/2014/main" xmlns="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69" name="Text Box 1">
          <a:extLst>
            <a:ext uri="{FF2B5EF4-FFF2-40B4-BE49-F238E27FC236}">
              <a16:creationId xmlns:a16="http://schemas.microsoft.com/office/drawing/2014/main" xmlns="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70" name="Text Box 1">
          <a:extLst>
            <a:ext uri="{FF2B5EF4-FFF2-40B4-BE49-F238E27FC236}">
              <a16:creationId xmlns:a16="http://schemas.microsoft.com/office/drawing/2014/main" xmlns="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71" name="Text Box 1">
          <a:extLst>
            <a:ext uri="{FF2B5EF4-FFF2-40B4-BE49-F238E27FC236}">
              <a16:creationId xmlns:a16="http://schemas.microsoft.com/office/drawing/2014/main" xmlns="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72" name="Text Box 1">
          <a:extLst>
            <a:ext uri="{FF2B5EF4-FFF2-40B4-BE49-F238E27FC236}">
              <a16:creationId xmlns:a16="http://schemas.microsoft.com/office/drawing/2014/main" xmlns="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73" name="Text Box 1">
          <a:extLst>
            <a:ext uri="{FF2B5EF4-FFF2-40B4-BE49-F238E27FC236}">
              <a16:creationId xmlns:a16="http://schemas.microsoft.com/office/drawing/2014/main" xmlns="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74" name="Text Box 1">
          <a:extLst>
            <a:ext uri="{FF2B5EF4-FFF2-40B4-BE49-F238E27FC236}">
              <a16:creationId xmlns:a16="http://schemas.microsoft.com/office/drawing/2014/main" xmlns="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75" name="Text Box 1">
          <a:extLst>
            <a:ext uri="{FF2B5EF4-FFF2-40B4-BE49-F238E27FC236}">
              <a16:creationId xmlns:a16="http://schemas.microsoft.com/office/drawing/2014/main" xmlns="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76" name="Text Box 1">
          <a:extLst>
            <a:ext uri="{FF2B5EF4-FFF2-40B4-BE49-F238E27FC236}">
              <a16:creationId xmlns:a16="http://schemas.microsoft.com/office/drawing/2014/main" xmlns="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77" name="Text Box 1">
          <a:extLst>
            <a:ext uri="{FF2B5EF4-FFF2-40B4-BE49-F238E27FC236}">
              <a16:creationId xmlns:a16="http://schemas.microsoft.com/office/drawing/2014/main" xmlns="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78" name="Text Box 1">
          <a:extLst>
            <a:ext uri="{FF2B5EF4-FFF2-40B4-BE49-F238E27FC236}">
              <a16:creationId xmlns:a16="http://schemas.microsoft.com/office/drawing/2014/main" xmlns="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79" name="Text Box 1">
          <a:extLst>
            <a:ext uri="{FF2B5EF4-FFF2-40B4-BE49-F238E27FC236}">
              <a16:creationId xmlns:a16="http://schemas.microsoft.com/office/drawing/2014/main" xmlns="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80" name="Text Box 1">
          <a:extLst>
            <a:ext uri="{FF2B5EF4-FFF2-40B4-BE49-F238E27FC236}">
              <a16:creationId xmlns:a16="http://schemas.microsoft.com/office/drawing/2014/main" xmlns="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81" name="Text Box 1">
          <a:extLst>
            <a:ext uri="{FF2B5EF4-FFF2-40B4-BE49-F238E27FC236}">
              <a16:creationId xmlns:a16="http://schemas.microsoft.com/office/drawing/2014/main" xmlns="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82" name="Text Box 1">
          <a:extLst>
            <a:ext uri="{FF2B5EF4-FFF2-40B4-BE49-F238E27FC236}">
              <a16:creationId xmlns:a16="http://schemas.microsoft.com/office/drawing/2014/main" xmlns="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83" name="Text Box 1">
          <a:extLst>
            <a:ext uri="{FF2B5EF4-FFF2-40B4-BE49-F238E27FC236}">
              <a16:creationId xmlns:a16="http://schemas.microsoft.com/office/drawing/2014/main" xmlns="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84" name="Text Box 1">
          <a:extLst>
            <a:ext uri="{FF2B5EF4-FFF2-40B4-BE49-F238E27FC236}">
              <a16:creationId xmlns:a16="http://schemas.microsoft.com/office/drawing/2014/main" xmlns="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85" name="Text Box 1">
          <a:extLst>
            <a:ext uri="{FF2B5EF4-FFF2-40B4-BE49-F238E27FC236}">
              <a16:creationId xmlns:a16="http://schemas.microsoft.com/office/drawing/2014/main" xmlns="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86" name="Text Box 1">
          <a:extLst>
            <a:ext uri="{FF2B5EF4-FFF2-40B4-BE49-F238E27FC236}">
              <a16:creationId xmlns:a16="http://schemas.microsoft.com/office/drawing/2014/main" xmlns="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87" name="Text Box 1">
          <a:extLst>
            <a:ext uri="{FF2B5EF4-FFF2-40B4-BE49-F238E27FC236}">
              <a16:creationId xmlns:a16="http://schemas.microsoft.com/office/drawing/2014/main" xmlns="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88" name="Text Box 1">
          <a:extLst>
            <a:ext uri="{FF2B5EF4-FFF2-40B4-BE49-F238E27FC236}">
              <a16:creationId xmlns:a16="http://schemas.microsoft.com/office/drawing/2014/main" xmlns="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89" name="Text Box 1">
          <a:extLst>
            <a:ext uri="{FF2B5EF4-FFF2-40B4-BE49-F238E27FC236}">
              <a16:creationId xmlns:a16="http://schemas.microsoft.com/office/drawing/2014/main" xmlns="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90" name="Text Box 1">
          <a:extLst>
            <a:ext uri="{FF2B5EF4-FFF2-40B4-BE49-F238E27FC236}">
              <a16:creationId xmlns:a16="http://schemas.microsoft.com/office/drawing/2014/main" xmlns="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91" name="Text Box 1">
          <a:extLst>
            <a:ext uri="{FF2B5EF4-FFF2-40B4-BE49-F238E27FC236}">
              <a16:creationId xmlns:a16="http://schemas.microsoft.com/office/drawing/2014/main" xmlns="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92" name="Text Box 1">
          <a:extLst>
            <a:ext uri="{FF2B5EF4-FFF2-40B4-BE49-F238E27FC236}">
              <a16:creationId xmlns:a16="http://schemas.microsoft.com/office/drawing/2014/main" xmlns="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93" name="Text Box 1">
          <a:extLst>
            <a:ext uri="{FF2B5EF4-FFF2-40B4-BE49-F238E27FC236}">
              <a16:creationId xmlns:a16="http://schemas.microsoft.com/office/drawing/2014/main" xmlns="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94" name="Text Box 1">
          <a:extLst>
            <a:ext uri="{FF2B5EF4-FFF2-40B4-BE49-F238E27FC236}">
              <a16:creationId xmlns:a16="http://schemas.microsoft.com/office/drawing/2014/main" xmlns="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95" name="Text Box 1">
          <a:extLst>
            <a:ext uri="{FF2B5EF4-FFF2-40B4-BE49-F238E27FC236}">
              <a16:creationId xmlns:a16="http://schemas.microsoft.com/office/drawing/2014/main" xmlns="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96" name="Text Box 1">
          <a:extLst>
            <a:ext uri="{FF2B5EF4-FFF2-40B4-BE49-F238E27FC236}">
              <a16:creationId xmlns:a16="http://schemas.microsoft.com/office/drawing/2014/main" xmlns="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97" name="Text Box 1">
          <a:extLst>
            <a:ext uri="{FF2B5EF4-FFF2-40B4-BE49-F238E27FC236}">
              <a16:creationId xmlns:a16="http://schemas.microsoft.com/office/drawing/2014/main" xmlns="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98" name="Text Box 1">
          <a:extLst>
            <a:ext uri="{FF2B5EF4-FFF2-40B4-BE49-F238E27FC236}">
              <a16:creationId xmlns:a16="http://schemas.microsoft.com/office/drawing/2014/main" xmlns="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699" name="Text Box 1">
          <a:extLst>
            <a:ext uri="{FF2B5EF4-FFF2-40B4-BE49-F238E27FC236}">
              <a16:creationId xmlns:a16="http://schemas.microsoft.com/office/drawing/2014/main" xmlns="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00" name="Text Box 1">
          <a:extLst>
            <a:ext uri="{FF2B5EF4-FFF2-40B4-BE49-F238E27FC236}">
              <a16:creationId xmlns:a16="http://schemas.microsoft.com/office/drawing/2014/main" xmlns="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01" name="Text Box 1">
          <a:extLst>
            <a:ext uri="{FF2B5EF4-FFF2-40B4-BE49-F238E27FC236}">
              <a16:creationId xmlns:a16="http://schemas.microsoft.com/office/drawing/2014/main" xmlns="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02" name="Text Box 1">
          <a:extLst>
            <a:ext uri="{FF2B5EF4-FFF2-40B4-BE49-F238E27FC236}">
              <a16:creationId xmlns:a16="http://schemas.microsoft.com/office/drawing/2014/main" xmlns="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03" name="Text Box 1">
          <a:extLst>
            <a:ext uri="{FF2B5EF4-FFF2-40B4-BE49-F238E27FC236}">
              <a16:creationId xmlns:a16="http://schemas.microsoft.com/office/drawing/2014/main" xmlns="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04" name="Text Box 1">
          <a:extLst>
            <a:ext uri="{FF2B5EF4-FFF2-40B4-BE49-F238E27FC236}">
              <a16:creationId xmlns:a16="http://schemas.microsoft.com/office/drawing/2014/main" xmlns="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05" name="Text Box 1">
          <a:extLst>
            <a:ext uri="{FF2B5EF4-FFF2-40B4-BE49-F238E27FC236}">
              <a16:creationId xmlns:a16="http://schemas.microsoft.com/office/drawing/2014/main" xmlns="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06" name="Text Box 1">
          <a:extLst>
            <a:ext uri="{FF2B5EF4-FFF2-40B4-BE49-F238E27FC236}">
              <a16:creationId xmlns:a16="http://schemas.microsoft.com/office/drawing/2014/main" xmlns="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07" name="Text Box 1">
          <a:extLst>
            <a:ext uri="{FF2B5EF4-FFF2-40B4-BE49-F238E27FC236}">
              <a16:creationId xmlns:a16="http://schemas.microsoft.com/office/drawing/2014/main" xmlns="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08" name="Text Box 1">
          <a:extLst>
            <a:ext uri="{FF2B5EF4-FFF2-40B4-BE49-F238E27FC236}">
              <a16:creationId xmlns:a16="http://schemas.microsoft.com/office/drawing/2014/main" xmlns="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09" name="Text Box 1">
          <a:extLst>
            <a:ext uri="{FF2B5EF4-FFF2-40B4-BE49-F238E27FC236}">
              <a16:creationId xmlns:a16="http://schemas.microsoft.com/office/drawing/2014/main" xmlns="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10" name="Text Box 1">
          <a:extLst>
            <a:ext uri="{FF2B5EF4-FFF2-40B4-BE49-F238E27FC236}">
              <a16:creationId xmlns:a16="http://schemas.microsoft.com/office/drawing/2014/main" xmlns="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11" name="Text Box 1">
          <a:extLst>
            <a:ext uri="{FF2B5EF4-FFF2-40B4-BE49-F238E27FC236}">
              <a16:creationId xmlns:a16="http://schemas.microsoft.com/office/drawing/2014/main" xmlns="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12" name="Text Box 1">
          <a:extLst>
            <a:ext uri="{FF2B5EF4-FFF2-40B4-BE49-F238E27FC236}">
              <a16:creationId xmlns:a16="http://schemas.microsoft.com/office/drawing/2014/main" xmlns="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13" name="Text Box 1">
          <a:extLst>
            <a:ext uri="{FF2B5EF4-FFF2-40B4-BE49-F238E27FC236}">
              <a16:creationId xmlns:a16="http://schemas.microsoft.com/office/drawing/2014/main" xmlns="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14" name="Text Box 1">
          <a:extLst>
            <a:ext uri="{FF2B5EF4-FFF2-40B4-BE49-F238E27FC236}">
              <a16:creationId xmlns:a16="http://schemas.microsoft.com/office/drawing/2014/main" xmlns="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15" name="Text Box 1">
          <a:extLst>
            <a:ext uri="{FF2B5EF4-FFF2-40B4-BE49-F238E27FC236}">
              <a16:creationId xmlns:a16="http://schemas.microsoft.com/office/drawing/2014/main" xmlns="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16" name="Text Box 1">
          <a:extLst>
            <a:ext uri="{FF2B5EF4-FFF2-40B4-BE49-F238E27FC236}">
              <a16:creationId xmlns:a16="http://schemas.microsoft.com/office/drawing/2014/main" xmlns="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17" name="Text Box 1">
          <a:extLst>
            <a:ext uri="{FF2B5EF4-FFF2-40B4-BE49-F238E27FC236}">
              <a16:creationId xmlns:a16="http://schemas.microsoft.com/office/drawing/2014/main" xmlns="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18" name="Text Box 1">
          <a:extLst>
            <a:ext uri="{FF2B5EF4-FFF2-40B4-BE49-F238E27FC236}">
              <a16:creationId xmlns:a16="http://schemas.microsoft.com/office/drawing/2014/main" xmlns="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19" name="Text Box 1">
          <a:extLst>
            <a:ext uri="{FF2B5EF4-FFF2-40B4-BE49-F238E27FC236}">
              <a16:creationId xmlns:a16="http://schemas.microsoft.com/office/drawing/2014/main" xmlns="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20" name="Text Box 1">
          <a:extLst>
            <a:ext uri="{FF2B5EF4-FFF2-40B4-BE49-F238E27FC236}">
              <a16:creationId xmlns:a16="http://schemas.microsoft.com/office/drawing/2014/main" xmlns="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21" name="Text Box 1">
          <a:extLst>
            <a:ext uri="{FF2B5EF4-FFF2-40B4-BE49-F238E27FC236}">
              <a16:creationId xmlns:a16="http://schemas.microsoft.com/office/drawing/2014/main" xmlns="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22" name="Text Box 1">
          <a:extLst>
            <a:ext uri="{FF2B5EF4-FFF2-40B4-BE49-F238E27FC236}">
              <a16:creationId xmlns:a16="http://schemas.microsoft.com/office/drawing/2014/main" xmlns="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23" name="Text Box 1">
          <a:extLst>
            <a:ext uri="{FF2B5EF4-FFF2-40B4-BE49-F238E27FC236}">
              <a16:creationId xmlns:a16="http://schemas.microsoft.com/office/drawing/2014/main" xmlns="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24" name="Text Box 1">
          <a:extLst>
            <a:ext uri="{FF2B5EF4-FFF2-40B4-BE49-F238E27FC236}">
              <a16:creationId xmlns:a16="http://schemas.microsoft.com/office/drawing/2014/main" xmlns="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25" name="Text Box 1">
          <a:extLst>
            <a:ext uri="{FF2B5EF4-FFF2-40B4-BE49-F238E27FC236}">
              <a16:creationId xmlns:a16="http://schemas.microsoft.com/office/drawing/2014/main" xmlns="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26" name="Text Box 1">
          <a:extLst>
            <a:ext uri="{FF2B5EF4-FFF2-40B4-BE49-F238E27FC236}">
              <a16:creationId xmlns:a16="http://schemas.microsoft.com/office/drawing/2014/main" xmlns="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27" name="Text Box 1">
          <a:extLst>
            <a:ext uri="{FF2B5EF4-FFF2-40B4-BE49-F238E27FC236}">
              <a16:creationId xmlns:a16="http://schemas.microsoft.com/office/drawing/2014/main" xmlns="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28" name="Text Box 1">
          <a:extLst>
            <a:ext uri="{FF2B5EF4-FFF2-40B4-BE49-F238E27FC236}">
              <a16:creationId xmlns:a16="http://schemas.microsoft.com/office/drawing/2014/main" xmlns="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29" name="Text Box 1">
          <a:extLst>
            <a:ext uri="{FF2B5EF4-FFF2-40B4-BE49-F238E27FC236}">
              <a16:creationId xmlns:a16="http://schemas.microsoft.com/office/drawing/2014/main" xmlns="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30" name="Text Box 1">
          <a:extLst>
            <a:ext uri="{FF2B5EF4-FFF2-40B4-BE49-F238E27FC236}">
              <a16:creationId xmlns:a16="http://schemas.microsoft.com/office/drawing/2014/main" xmlns="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31" name="Text Box 1">
          <a:extLst>
            <a:ext uri="{FF2B5EF4-FFF2-40B4-BE49-F238E27FC236}">
              <a16:creationId xmlns:a16="http://schemas.microsoft.com/office/drawing/2014/main" xmlns="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32" name="Text Box 1">
          <a:extLst>
            <a:ext uri="{FF2B5EF4-FFF2-40B4-BE49-F238E27FC236}">
              <a16:creationId xmlns:a16="http://schemas.microsoft.com/office/drawing/2014/main" xmlns="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33" name="Text Box 1">
          <a:extLst>
            <a:ext uri="{FF2B5EF4-FFF2-40B4-BE49-F238E27FC236}">
              <a16:creationId xmlns:a16="http://schemas.microsoft.com/office/drawing/2014/main" xmlns="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34" name="Text Box 1">
          <a:extLst>
            <a:ext uri="{FF2B5EF4-FFF2-40B4-BE49-F238E27FC236}">
              <a16:creationId xmlns:a16="http://schemas.microsoft.com/office/drawing/2014/main" xmlns="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35" name="Text Box 1">
          <a:extLst>
            <a:ext uri="{FF2B5EF4-FFF2-40B4-BE49-F238E27FC236}">
              <a16:creationId xmlns:a16="http://schemas.microsoft.com/office/drawing/2014/main" xmlns="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36" name="Text Box 1">
          <a:extLst>
            <a:ext uri="{FF2B5EF4-FFF2-40B4-BE49-F238E27FC236}">
              <a16:creationId xmlns:a16="http://schemas.microsoft.com/office/drawing/2014/main" xmlns="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37" name="Text Box 1">
          <a:extLst>
            <a:ext uri="{FF2B5EF4-FFF2-40B4-BE49-F238E27FC236}">
              <a16:creationId xmlns:a16="http://schemas.microsoft.com/office/drawing/2014/main" xmlns="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38" name="Text Box 1">
          <a:extLst>
            <a:ext uri="{FF2B5EF4-FFF2-40B4-BE49-F238E27FC236}">
              <a16:creationId xmlns:a16="http://schemas.microsoft.com/office/drawing/2014/main" xmlns="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39" name="Text Box 1">
          <a:extLst>
            <a:ext uri="{FF2B5EF4-FFF2-40B4-BE49-F238E27FC236}">
              <a16:creationId xmlns:a16="http://schemas.microsoft.com/office/drawing/2014/main" xmlns="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40" name="Text Box 1">
          <a:extLst>
            <a:ext uri="{FF2B5EF4-FFF2-40B4-BE49-F238E27FC236}">
              <a16:creationId xmlns:a16="http://schemas.microsoft.com/office/drawing/2014/main" xmlns="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41" name="Text Box 1">
          <a:extLst>
            <a:ext uri="{FF2B5EF4-FFF2-40B4-BE49-F238E27FC236}">
              <a16:creationId xmlns:a16="http://schemas.microsoft.com/office/drawing/2014/main" xmlns="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42" name="Text Box 1">
          <a:extLst>
            <a:ext uri="{FF2B5EF4-FFF2-40B4-BE49-F238E27FC236}">
              <a16:creationId xmlns:a16="http://schemas.microsoft.com/office/drawing/2014/main" xmlns="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43" name="Text Box 1">
          <a:extLst>
            <a:ext uri="{FF2B5EF4-FFF2-40B4-BE49-F238E27FC236}">
              <a16:creationId xmlns:a16="http://schemas.microsoft.com/office/drawing/2014/main" xmlns="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44" name="Text Box 1">
          <a:extLst>
            <a:ext uri="{FF2B5EF4-FFF2-40B4-BE49-F238E27FC236}">
              <a16:creationId xmlns:a16="http://schemas.microsoft.com/office/drawing/2014/main" xmlns="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45" name="Text Box 1">
          <a:extLst>
            <a:ext uri="{FF2B5EF4-FFF2-40B4-BE49-F238E27FC236}">
              <a16:creationId xmlns:a16="http://schemas.microsoft.com/office/drawing/2014/main" xmlns="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46" name="Text Box 1">
          <a:extLst>
            <a:ext uri="{FF2B5EF4-FFF2-40B4-BE49-F238E27FC236}">
              <a16:creationId xmlns:a16="http://schemas.microsoft.com/office/drawing/2014/main" xmlns="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47" name="Text Box 1">
          <a:extLst>
            <a:ext uri="{FF2B5EF4-FFF2-40B4-BE49-F238E27FC236}">
              <a16:creationId xmlns:a16="http://schemas.microsoft.com/office/drawing/2014/main" xmlns="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48" name="Text Box 1">
          <a:extLst>
            <a:ext uri="{FF2B5EF4-FFF2-40B4-BE49-F238E27FC236}">
              <a16:creationId xmlns:a16="http://schemas.microsoft.com/office/drawing/2014/main" xmlns="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49" name="Text Box 1">
          <a:extLst>
            <a:ext uri="{FF2B5EF4-FFF2-40B4-BE49-F238E27FC236}">
              <a16:creationId xmlns:a16="http://schemas.microsoft.com/office/drawing/2014/main" xmlns="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50" name="Text Box 1">
          <a:extLst>
            <a:ext uri="{FF2B5EF4-FFF2-40B4-BE49-F238E27FC236}">
              <a16:creationId xmlns:a16="http://schemas.microsoft.com/office/drawing/2014/main" xmlns="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51" name="Text Box 1">
          <a:extLst>
            <a:ext uri="{FF2B5EF4-FFF2-40B4-BE49-F238E27FC236}">
              <a16:creationId xmlns:a16="http://schemas.microsoft.com/office/drawing/2014/main" xmlns="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52" name="Text Box 1">
          <a:extLst>
            <a:ext uri="{FF2B5EF4-FFF2-40B4-BE49-F238E27FC236}">
              <a16:creationId xmlns:a16="http://schemas.microsoft.com/office/drawing/2014/main" xmlns="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53" name="Text Box 1">
          <a:extLst>
            <a:ext uri="{FF2B5EF4-FFF2-40B4-BE49-F238E27FC236}">
              <a16:creationId xmlns:a16="http://schemas.microsoft.com/office/drawing/2014/main" xmlns="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54" name="Text Box 1">
          <a:extLst>
            <a:ext uri="{FF2B5EF4-FFF2-40B4-BE49-F238E27FC236}">
              <a16:creationId xmlns:a16="http://schemas.microsoft.com/office/drawing/2014/main" xmlns="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55" name="Text Box 1">
          <a:extLst>
            <a:ext uri="{FF2B5EF4-FFF2-40B4-BE49-F238E27FC236}">
              <a16:creationId xmlns:a16="http://schemas.microsoft.com/office/drawing/2014/main" xmlns="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56" name="Text Box 1">
          <a:extLst>
            <a:ext uri="{FF2B5EF4-FFF2-40B4-BE49-F238E27FC236}">
              <a16:creationId xmlns:a16="http://schemas.microsoft.com/office/drawing/2014/main" xmlns="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57" name="Text Box 1">
          <a:extLst>
            <a:ext uri="{FF2B5EF4-FFF2-40B4-BE49-F238E27FC236}">
              <a16:creationId xmlns:a16="http://schemas.microsoft.com/office/drawing/2014/main" xmlns="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58" name="Text Box 1">
          <a:extLst>
            <a:ext uri="{FF2B5EF4-FFF2-40B4-BE49-F238E27FC236}">
              <a16:creationId xmlns:a16="http://schemas.microsoft.com/office/drawing/2014/main" xmlns="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59" name="Text Box 1">
          <a:extLst>
            <a:ext uri="{FF2B5EF4-FFF2-40B4-BE49-F238E27FC236}">
              <a16:creationId xmlns:a16="http://schemas.microsoft.com/office/drawing/2014/main" xmlns="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60" name="Text Box 1">
          <a:extLst>
            <a:ext uri="{FF2B5EF4-FFF2-40B4-BE49-F238E27FC236}">
              <a16:creationId xmlns:a16="http://schemas.microsoft.com/office/drawing/2014/main" xmlns="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61" name="Text Box 1">
          <a:extLst>
            <a:ext uri="{FF2B5EF4-FFF2-40B4-BE49-F238E27FC236}">
              <a16:creationId xmlns:a16="http://schemas.microsoft.com/office/drawing/2014/main" xmlns="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62" name="Text Box 1">
          <a:extLst>
            <a:ext uri="{FF2B5EF4-FFF2-40B4-BE49-F238E27FC236}">
              <a16:creationId xmlns:a16="http://schemas.microsoft.com/office/drawing/2014/main" xmlns="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63" name="Text Box 1">
          <a:extLst>
            <a:ext uri="{FF2B5EF4-FFF2-40B4-BE49-F238E27FC236}">
              <a16:creationId xmlns:a16="http://schemas.microsoft.com/office/drawing/2014/main" xmlns="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64" name="Text Box 1">
          <a:extLst>
            <a:ext uri="{FF2B5EF4-FFF2-40B4-BE49-F238E27FC236}">
              <a16:creationId xmlns:a16="http://schemas.microsoft.com/office/drawing/2014/main" xmlns="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65" name="Text Box 1">
          <a:extLst>
            <a:ext uri="{FF2B5EF4-FFF2-40B4-BE49-F238E27FC236}">
              <a16:creationId xmlns:a16="http://schemas.microsoft.com/office/drawing/2014/main" xmlns="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66" name="Text Box 1">
          <a:extLst>
            <a:ext uri="{FF2B5EF4-FFF2-40B4-BE49-F238E27FC236}">
              <a16:creationId xmlns:a16="http://schemas.microsoft.com/office/drawing/2014/main" xmlns="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67" name="Text Box 1">
          <a:extLst>
            <a:ext uri="{FF2B5EF4-FFF2-40B4-BE49-F238E27FC236}">
              <a16:creationId xmlns:a16="http://schemas.microsoft.com/office/drawing/2014/main" xmlns="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68" name="Text Box 1">
          <a:extLst>
            <a:ext uri="{FF2B5EF4-FFF2-40B4-BE49-F238E27FC236}">
              <a16:creationId xmlns:a16="http://schemas.microsoft.com/office/drawing/2014/main" xmlns="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69" name="Text Box 1">
          <a:extLst>
            <a:ext uri="{FF2B5EF4-FFF2-40B4-BE49-F238E27FC236}">
              <a16:creationId xmlns:a16="http://schemas.microsoft.com/office/drawing/2014/main" xmlns="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70" name="Text Box 1">
          <a:extLst>
            <a:ext uri="{FF2B5EF4-FFF2-40B4-BE49-F238E27FC236}">
              <a16:creationId xmlns:a16="http://schemas.microsoft.com/office/drawing/2014/main" xmlns="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71" name="Text Box 1">
          <a:extLst>
            <a:ext uri="{FF2B5EF4-FFF2-40B4-BE49-F238E27FC236}">
              <a16:creationId xmlns:a16="http://schemas.microsoft.com/office/drawing/2014/main" xmlns="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72" name="Text Box 1">
          <a:extLst>
            <a:ext uri="{FF2B5EF4-FFF2-40B4-BE49-F238E27FC236}">
              <a16:creationId xmlns:a16="http://schemas.microsoft.com/office/drawing/2014/main" xmlns="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73" name="Text Box 1">
          <a:extLst>
            <a:ext uri="{FF2B5EF4-FFF2-40B4-BE49-F238E27FC236}">
              <a16:creationId xmlns:a16="http://schemas.microsoft.com/office/drawing/2014/main" xmlns="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74" name="Text Box 1">
          <a:extLst>
            <a:ext uri="{FF2B5EF4-FFF2-40B4-BE49-F238E27FC236}">
              <a16:creationId xmlns:a16="http://schemas.microsoft.com/office/drawing/2014/main" xmlns="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75" name="Text Box 1">
          <a:extLst>
            <a:ext uri="{FF2B5EF4-FFF2-40B4-BE49-F238E27FC236}">
              <a16:creationId xmlns:a16="http://schemas.microsoft.com/office/drawing/2014/main" xmlns="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76" name="Text Box 1">
          <a:extLst>
            <a:ext uri="{FF2B5EF4-FFF2-40B4-BE49-F238E27FC236}">
              <a16:creationId xmlns:a16="http://schemas.microsoft.com/office/drawing/2014/main" xmlns="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77" name="Text Box 1">
          <a:extLst>
            <a:ext uri="{FF2B5EF4-FFF2-40B4-BE49-F238E27FC236}">
              <a16:creationId xmlns:a16="http://schemas.microsoft.com/office/drawing/2014/main" xmlns="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78" name="Text Box 1">
          <a:extLst>
            <a:ext uri="{FF2B5EF4-FFF2-40B4-BE49-F238E27FC236}">
              <a16:creationId xmlns:a16="http://schemas.microsoft.com/office/drawing/2014/main" xmlns="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79" name="Text Box 1">
          <a:extLst>
            <a:ext uri="{FF2B5EF4-FFF2-40B4-BE49-F238E27FC236}">
              <a16:creationId xmlns:a16="http://schemas.microsoft.com/office/drawing/2014/main" xmlns="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80" name="Text Box 1">
          <a:extLst>
            <a:ext uri="{FF2B5EF4-FFF2-40B4-BE49-F238E27FC236}">
              <a16:creationId xmlns:a16="http://schemas.microsoft.com/office/drawing/2014/main" xmlns="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81" name="Text Box 1">
          <a:extLst>
            <a:ext uri="{FF2B5EF4-FFF2-40B4-BE49-F238E27FC236}">
              <a16:creationId xmlns:a16="http://schemas.microsoft.com/office/drawing/2014/main" xmlns="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82" name="Text Box 1">
          <a:extLst>
            <a:ext uri="{FF2B5EF4-FFF2-40B4-BE49-F238E27FC236}">
              <a16:creationId xmlns:a16="http://schemas.microsoft.com/office/drawing/2014/main" xmlns="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83" name="Text Box 1">
          <a:extLst>
            <a:ext uri="{FF2B5EF4-FFF2-40B4-BE49-F238E27FC236}">
              <a16:creationId xmlns:a16="http://schemas.microsoft.com/office/drawing/2014/main" xmlns="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84" name="Text Box 1">
          <a:extLst>
            <a:ext uri="{FF2B5EF4-FFF2-40B4-BE49-F238E27FC236}">
              <a16:creationId xmlns:a16="http://schemas.microsoft.com/office/drawing/2014/main" xmlns="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85" name="Text Box 1">
          <a:extLst>
            <a:ext uri="{FF2B5EF4-FFF2-40B4-BE49-F238E27FC236}">
              <a16:creationId xmlns:a16="http://schemas.microsoft.com/office/drawing/2014/main" xmlns="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86" name="Text Box 1">
          <a:extLst>
            <a:ext uri="{FF2B5EF4-FFF2-40B4-BE49-F238E27FC236}">
              <a16:creationId xmlns:a16="http://schemas.microsoft.com/office/drawing/2014/main" xmlns="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87" name="Text Box 1">
          <a:extLst>
            <a:ext uri="{FF2B5EF4-FFF2-40B4-BE49-F238E27FC236}">
              <a16:creationId xmlns:a16="http://schemas.microsoft.com/office/drawing/2014/main" xmlns="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88" name="Text Box 1">
          <a:extLst>
            <a:ext uri="{FF2B5EF4-FFF2-40B4-BE49-F238E27FC236}">
              <a16:creationId xmlns:a16="http://schemas.microsoft.com/office/drawing/2014/main" xmlns="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89" name="Text Box 1">
          <a:extLst>
            <a:ext uri="{FF2B5EF4-FFF2-40B4-BE49-F238E27FC236}">
              <a16:creationId xmlns:a16="http://schemas.microsoft.com/office/drawing/2014/main" xmlns="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90" name="Text Box 1">
          <a:extLst>
            <a:ext uri="{FF2B5EF4-FFF2-40B4-BE49-F238E27FC236}">
              <a16:creationId xmlns:a16="http://schemas.microsoft.com/office/drawing/2014/main" xmlns="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91" name="Text Box 1">
          <a:extLst>
            <a:ext uri="{FF2B5EF4-FFF2-40B4-BE49-F238E27FC236}">
              <a16:creationId xmlns:a16="http://schemas.microsoft.com/office/drawing/2014/main" xmlns="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92" name="Text Box 1">
          <a:extLst>
            <a:ext uri="{FF2B5EF4-FFF2-40B4-BE49-F238E27FC236}">
              <a16:creationId xmlns:a16="http://schemas.microsoft.com/office/drawing/2014/main" xmlns="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93" name="Text Box 1">
          <a:extLst>
            <a:ext uri="{FF2B5EF4-FFF2-40B4-BE49-F238E27FC236}">
              <a16:creationId xmlns:a16="http://schemas.microsoft.com/office/drawing/2014/main" xmlns="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94" name="Text Box 1">
          <a:extLst>
            <a:ext uri="{FF2B5EF4-FFF2-40B4-BE49-F238E27FC236}">
              <a16:creationId xmlns:a16="http://schemas.microsoft.com/office/drawing/2014/main" xmlns="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95" name="Text Box 1">
          <a:extLst>
            <a:ext uri="{FF2B5EF4-FFF2-40B4-BE49-F238E27FC236}">
              <a16:creationId xmlns:a16="http://schemas.microsoft.com/office/drawing/2014/main" xmlns="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96" name="Text Box 1">
          <a:extLst>
            <a:ext uri="{FF2B5EF4-FFF2-40B4-BE49-F238E27FC236}">
              <a16:creationId xmlns:a16="http://schemas.microsoft.com/office/drawing/2014/main" xmlns="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97" name="Text Box 1">
          <a:extLst>
            <a:ext uri="{FF2B5EF4-FFF2-40B4-BE49-F238E27FC236}">
              <a16:creationId xmlns:a16="http://schemas.microsoft.com/office/drawing/2014/main" xmlns="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98" name="Text Box 1">
          <a:extLst>
            <a:ext uri="{FF2B5EF4-FFF2-40B4-BE49-F238E27FC236}">
              <a16:creationId xmlns:a16="http://schemas.microsoft.com/office/drawing/2014/main" xmlns="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799" name="Text Box 1">
          <a:extLst>
            <a:ext uri="{FF2B5EF4-FFF2-40B4-BE49-F238E27FC236}">
              <a16:creationId xmlns:a16="http://schemas.microsoft.com/office/drawing/2014/main" xmlns="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00" name="Text Box 1">
          <a:extLst>
            <a:ext uri="{FF2B5EF4-FFF2-40B4-BE49-F238E27FC236}">
              <a16:creationId xmlns:a16="http://schemas.microsoft.com/office/drawing/2014/main" xmlns="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01" name="Text Box 1">
          <a:extLst>
            <a:ext uri="{FF2B5EF4-FFF2-40B4-BE49-F238E27FC236}">
              <a16:creationId xmlns:a16="http://schemas.microsoft.com/office/drawing/2014/main" xmlns="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02" name="Text Box 1">
          <a:extLst>
            <a:ext uri="{FF2B5EF4-FFF2-40B4-BE49-F238E27FC236}">
              <a16:creationId xmlns:a16="http://schemas.microsoft.com/office/drawing/2014/main" xmlns="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03" name="Text Box 1">
          <a:extLst>
            <a:ext uri="{FF2B5EF4-FFF2-40B4-BE49-F238E27FC236}">
              <a16:creationId xmlns:a16="http://schemas.microsoft.com/office/drawing/2014/main" xmlns="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04" name="Text Box 1">
          <a:extLst>
            <a:ext uri="{FF2B5EF4-FFF2-40B4-BE49-F238E27FC236}">
              <a16:creationId xmlns:a16="http://schemas.microsoft.com/office/drawing/2014/main" xmlns="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05" name="Text Box 1">
          <a:extLst>
            <a:ext uri="{FF2B5EF4-FFF2-40B4-BE49-F238E27FC236}">
              <a16:creationId xmlns:a16="http://schemas.microsoft.com/office/drawing/2014/main" xmlns="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06" name="Text Box 1">
          <a:extLst>
            <a:ext uri="{FF2B5EF4-FFF2-40B4-BE49-F238E27FC236}">
              <a16:creationId xmlns:a16="http://schemas.microsoft.com/office/drawing/2014/main" xmlns="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07" name="Text Box 1">
          <a:extLst>
            <a:ext uri="{FF2B5EF4-FFF2-40B4-BE49-F238E27FC236}">
              <a16:creationId xmlns:a16="http://schemas.microsoft.com/office/drawing/2014/main" xmlns="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08" name="Text Box 1">
          <a:extLst>
            <a:ext uri="{FF2B5EF4-FFF2-40B4-BE49-F238E27FC236}">
              <a16:creationId xmlns:a16="http://schemas.microsoft.com/office/drawing/2014/main" xmlns="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09" name="Text Box 1">
          <a:extLst>
            <a:ext uri="{FF2B5EF4-FFF2-40B4-BE49-F238E27FC236}">
              <a16:creationId xmlns:a16="http://schemas.microsoft.com/office/drawing/2014/main" xmlns="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10" name="Text Box 1">
          <a:extLst>
            <a:ext uri="{FF2B5EF4-FFF2-40B4-BE49-F238E27FC236}">
              <a16:creationId xmlns:a16="http://schemas.microsoft.com/office/drawing/2014/main" xmlns="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11" name="Text Box 1">
          <a:extLst>
            <a:ext uri="{FF2B5EF4-FFF2-40B4-BE49-F238E27FC236}">
              <a16:creationId xmlns:a16="http://schemas.microsoft.com/office/drawing/2014/main" xmlns="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12" name="Text Box 1">
          <a:extLst>
            <a:ext uri="{FF2B5EF4-FFF2-40B4-BE49-F238E27FC236}">
              <a16:creationId xmlns:a16="http://schemas.microsoft.com/office/drawing/2014/main" xmlns="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13" name="Text Box 1">
          <a:extLst>
            <a:ext uri="{FF2B5EF4-FFF2-40B4-BE49-F238E27FC236}">
              <a16:creationId xmlns:a16="http://schemas.microsoft.com/office/drawing/2014/main" xmlns="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14" name="Text Box 1">
          <a:extLst>
            <a:ext uri="{FF2B5EF4-FFF2-40B4-BE49-F238E27FC236}">
              <a16:creationId xmlns:a16="http://schemas.microsoft.com/office/drawing/2014/main" xmlns="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15" name="Text Box 1">
          <a:extLst>
            <a:ext uri="{FF2B5EF4-FFF2-40B4-BE49-F238E27FC236}">
              <a16:creationId xmlns:a16="http://schemas.microsoft.com/office/drawing/2014/main" xmlns="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16" name="Text Box 1">
          <a:extLst>
            <a:ext uri="{FF2B5EF4-FFF2-40B4-BE49-F238E27FC236}">
              <a16:creationId xmlns:a16="http://schemas.microsoft.com/office/drawing/2014/main" xmlns="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17" name="Text Box 1">
          <a:extLst>
            <a:ext uri="{FF2B5EF4-FFF2-40B4-BE49-F238E27FC236}">
              <a16:creationId xmlns:a16="http://schemas.microsoft.com/office/drawing/2014/main" xmlns="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18" name="Text Box 1">
          <a:extLst>
            <a:ext uri="{FF2B5EF4-FFF2-40B4-BE49-F238E27FC236}">
              <a16:creationId xmlns:a16="http://schemas.microsoft.com/office/drawing/2014/main" xmlns="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19" name="Text Box 1">
          <a:extLst>
            <a:ext uri="{FF2B5EF4-FFF2-40B4-BE49-F238E27FC236}">
              <a16:creationId xmlns:a16="http://schemas.microsoft.com/office/drawing/2014/main" xmlns="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20" name="Text Box 1">
          <a:extLst>
            <a:ext uri="{FF2B5EF4-FFF2-40B4-BE49-F238E27FC236}">
              <a16:creationId xmlns:a16="http://schemas.microsoft.com/office/drawing/2014/main" xmlns="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21" name="Text Box 1">
          <a:extLst>
            <a:ext uri="{FF2B5EF4-FFF2-40B4-BE49-F238E27FC236}">
              <a16:creationId xmlns:a16="http://schemas.microsoft.com/office/drawing/2014/main" xmlns="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22" name="Text Box 1">
          <a:extLst>
            <a:ext uri="{FF2B5EF4-FFF2-40B4-BE49-F238E27FC236}">
              <a16:creationId xmlns:a16="http://schemas.microsoft.com/office/drawing/2014/main" xmlns="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23" name="Text Box 1">
          <a:extLst>
            <a:ext uri="{FF2B5EF4-FFF2-40B4-BE49-F238E27FC236}">
              <a16:creationId xmlns:a16="http://schemas.microsoft.com/office/drawing/2014/main" xmlns="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24" name="Text Box 1">
          <a:extLst>
            <a:ext uri="{FF2B5EF4-FFF2-40B4-BE49-F238E27FC236}">
              <a16:creationId xmlns:a16="http://schemas.microsoft.com/office/drawing/2014/main" xmlns="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25" name="Text Box 1">
          <a:extLst>
            <a:ext uri="{FF2B5EF4-FFF2-40B4-BE49-F238E27FC236}">
              <a16:creationId xmlns:a16="http://schemas.microsoft.com/office/drawing/2014/main" xmlns="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26" name="Text Box 1">
          <a:extLst>
            <a:ext uri="{FF2B5EF4-FFF2-40B4-BE49-F238E27FC236}">
              <a16:creationId xmlns:a16="http://schemas.microsoft.com/office/drawing/2014/main" xmlns="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27" name="Text Box 1">
          <a:extLst>
            <a:ext uri="{FF2B5EF4-FFF2-40B4-BE49-F238E27FC236}">
              <a16:creationId xmlns:a16="http://schemas.microsoft.com/office/drawing/2014/main" xmlns="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28" name="Text Box 1">
          <a:extLst>
            <a:ext uri="{FF2B5EF4-FFF2-40B4-BE49-F238E27FC236}">
              <a16:creationId xmlns:a16="http://schemas.microsoft.com/office/drawing/2014/main" xmlns="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29" name="Text Box 1">
          <a:extLst>
            <a:ext uri="{FF2B5EF4-FFF2-40B4-BE49-F238E27FC236}">
              <a16:creationId xmlns:a16="http://schemas.microsoft.com/office/drawing/2014/main" xmlns="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30" name="Text Box 1">
          <a:extLst>
            <a:ext uri="{FF2B5EF4-FFF2-40B4-BE49-F238E27FC236}">
              <a16:creationId xmlns:a16="http://schemas.microsoft.com/office/drawing/2014/main" xmlns="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31" name="Text Box 1">
          <a:extLst>
            <a:ext uri="{FF2B5EF4-FFF2-40B4-BE49-F238E27FC236}">
              <a16:creationId xmlns:a16="http://schemas.microsoft.com/office/drawing/2014/main" xmlns="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32" name="Text Box 1">
          <a:extLst>
            <a:ext uri="{FF2B5EF4-FFF2-40B4-BE49-F238E27FC236}">
              <a16:creationId xmlns:a16="http://schemas.microsoft.com/office/drawing/2014/main" xmlns="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33" name="Text Box 1">
          <a:extLst>
            <a:ext uri="{FF2B5EF4-FFF2-40B4-BE49-F238E27FC236}">
              <a16:creationId xmlns:a16="http://schemas.microsoft.com/office/drawing/2014/main" xmlns="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34" name="Text Box 1">
          <a:extLst>
            <a:ext uri="{FF2B5EF4-FFF2-40B4-BE49-F238E27FC236}">
              <a16:creationId xmlns:a16="http://schemas.microsoft.com/office/drawing/2014/main" xmlns="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35" name="Text Box 1">
          <a:extLst>
            <a:ext uri="{FF2B5EF4-FFF2-40B4-BE49-F238E27FC236}">
              <a16:creationId xmlns:a16="http://schemas.microsoft.com/office/drawing/2014/main" xmlns="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36" name="Text Box 1">
          <a:extLst>
            <a:ext uri="{FF2B5EF4-FFF2-40B4-BE49-F238E27FC236}">
              <a16:creationId xmlns:a16="http://schemas.microsoft.com/office/drawing/2014/main" xmlns="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37" name="Text Box 1">
          <a:extLst>
            <a:ext uri="{FF2B5EF4-FFF2-40B4-BE49-F238E27FC236}">
              <a16:creationId xmlns:a16="http://schemas.microsoft.com/office/drawing/2014/main" xmlns="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38" name="Text Box 1">
          <a:extLst>
            <a:ext uri="{FF2B5EF4-FFF2-40B4-BE49-F238E27FC236}">
              <a16:creationId xmlns:a16="http://schemas.microsoft.com/office/drawing/2014/main" xmlns="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39" name="Text Box 1">
          <a:extLst>
            <a:ext uri="{FF2B5EF4-FFF2-40B4-BE49-F238E27FC236}">
              <a16:creationId xmlns:a16="http://schemas.microsoft.com/office/drawing/2014/main" xmlns="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40" name="Text Box 1">
          <a:extLst>
            <a:ext uri="{FF2B5EF4-FFF2-40B4-BE49-F238E27FC236}">
              <a16:creationId xmlns:a16="http://schemas.microsoft.com/office/drawing/2014/main" xmlns="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41" name="Text Box 1">
          <a:extLst>
            <a:ext uri="{FF2B5EF4-FFF2-40B4-BE49-F238E27FC236}">
              <a16:creationId xmlns:a16="http://schemas.microsoft.com/office/drawing/2014/main" xmlns="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42" name="Text Box 1">
          <a:extLst>
            <a:ext uri="{FF2B5EF4-FFF2-40B4-BE49-F238E27FC236}">
              <a16:creationId xmlns:a16="http://schemas.microsoft.com/office/drawing/2014/main" xmlns="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43" name="Text Box 1">
          <a:extLst>
            <a:ext uri="{FF2B5EF4-FFF2-40B4-BE49-F238E27FC236}">
              <a16:creationId xmlns:a16="http://schemas.microsoft.com/office/drawing/2014/main" xmlns="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44" name="Text Box 1">
          <a:extLst>
            <a:ext uri="{FF2B5EF4-FFF2-40B4-BE49-F238E27FC236}">
              <a16:creationId xmlns:a16="http://schemas.microsoft.com/office/drawing/2014/main" xmlns="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45" name="Text Box 1">
          <a:extLst>
            <a:ext uri="{FF2B5EF4-FFF2-40B4-BE49-F238E27FC236}">
              <a16:creationId xmlns:a16="http://schemas.microsoft.com/office/drawing/2014/main" xmlns="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46" name="Text Box 1">
          <a:extLst>
            <a:ext uri="{FF2B5EF4-FFF2-40B4-BE49-F238E27FC236}">
              <a16:creationId xmlns:a16="http://schemas.microsoft.com/office/drawing/2014/main" xmlns="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47" name="Text Box 1">
          <a:extLst>
            <a:ext uri="{FF2B5EF4-FFF2-40B4-BE49-F238E27FC236}">
              <a16:creationId xmlns:a16="http://schemas.microsoft.com/office/drawing/2014/main" xmlns="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48" name="Text Box 1">
          <a:extLst>
            <a:ext uri="{FF2B5EF4-FFF2-40B4-BE49-F238E27FC236}">
              <a16:creationId xmlns:a16="http://schemas.microsoft.com/office/drawing/2014/main" xmlns="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49" name="Text Box 1">
          <a:extLst>
            <a:ext uri="{FF2B5EF4-FFF2-40B4-BE49-F238E27FC236}">
              <a16:creationId xmlns:a16="http://schemas.microsoft.com/office/drawing/2014/main" xmlns="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50" name="Text Box 1">
          <a:extLst>
            <a:ext uri="{FF2B5EF4-FFF2-40B4-BE49-F238E27FC236}">
              <a16:creationId xmlns:a16="http://schemas.microsoft.com/office/drawing/2014/main" xmlns="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51" name="Text Box 1">
          <a:extLst>
            <a:ext uri="{FF2B5EF4-FFF2-40B4-BE49-F238E27FC236}">
              <a16:creationId xmlns:a16="http://schemas.microsoft.com/office/drawing/2014/main" xmlns="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52" name="Text Box 1">
          <a:extLst>
            <a:ext uri="{FF2B5EF4-FFF2-40B4-BE49-F238E27FC236}">
              <a16:creationId xmlns:a16="http://schemas.microsoft.com/office/drawing/2014/main" xmlns="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53" name="Text Box 1">
          <a:extLst>
            <a:ext uri="{FF2B5EF4-FFF2-40B4-BE49-F238E27FC236}">
              <a16:creationId xmlns:a16="http://schemas.microsoft.com/office/drawing/2014/main" xmlns="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54" name="Text Box 1">
          <a:extLst>
            <a:ext uri="{FF2B5EF4-FFF2-40B4-BE49-F238E27FC236}">
              <a16:creationId xmlns:a16="http://schemas.microsoft.com/office/drawing/2014/main" xmlns="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55" name="Text Box 1">
          <a:extLst>
            <a:ext uri="{FF2B5EF4-FFF2-40B4-BE49-F238E27FC236}">
              <a16:creationId xmlns:a16="http://schemas.microsoft.com/office/drawing/2014/main" xmlns="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56" name="Text Box 1">
          <a:extLst>
            <a:ext uri="{FF2B5EF4-FFF2-40B4-BE49-F238E27FC236}">
              <a16:creationId xmlns:a16="http://schemas.microsoft.com/office/drawing/2014/main" xmlns="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57" name="Text Box 1">
          <a:extLst>
            <a:ext uri="{FF2B5EF4-FFF2-40B4-BE49-F238E27FC236}">
              <a16:creationId xmlns:a16="http://schemas.microsoft.com/office/drawing/2014/main" xmlns="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58" name="Text Box 1">
          <a:extLst>
            <a:ext uri="{FF2B5EF4-FFF2-40B4-BE49-F238E27FC236}">
              <a16:creationId xmlns:a16="http://schemas.microsoft.com/office/drawing/2014/main" xmlns="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59" name="Text Box 1">
          <a:extLst>
            <a:ext uri="{FF2B5EF4-FFF2-40B4-BE49-F238E27FC236}">
              <a16:creationId xmlns:a16="http://schemas.microsoft.com/office/drawing/2014/main" xmlns="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60" name="Text Box 1">
          <a:extLst>
            <a:ext uri="{FF2B5EF4-FFF2-40B4-BE49-F238E27FC236}">
              <a16:creationId xmlns:a16="http://schemas.microsoft.com/office/drawing/2014/main" xmlns="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61" name="Text Box 1">
          <a:extLst>
            <a:ext uri="{FF2B5EF4-FFF2-40B4-BE49-F238E27FC236}">
              <a16:creationId xmlns:a16="http://schemas.microsoft.com/office/drawing/2014/main" xmlns="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62" name="Text Box 1">
          <a:extLst>
            <a:ext uri="{FF2B5EF4-FFF2-40B4-BE49-F238E27FC236}">
              <a16:creationId xmlns:a16="http://schemas.microsoft.com/office/drawing/2014/main" xmlns="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63" name="Text Box 1">
          <a:extLst>
            <a:ext uri="{FF2B5EF4-FFF2-40B4-BE49-F238E27FC236}">
              <a16:creationId xmlns:a16="http://schemas.microsoft.com/office/drawing/2014/main" xmlns="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64" name="Text Box 1">
          <a:extLst>
            <a:ext uri="{FF2B5EF4-FFF2-40B4-BE49-F238E27FC236}">
              <a16:creationId xmlns:a16="http://schemas.microsoft.com/office/drawing/2014/main" xmlns="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65" name="Text Box 1">
          <a:extLst>
            <a:ext uri="{FF2B5EF4-FFF2-40B4-BE49-F238E27FC236}">
              <a16:creationId xmlns:a16="http://schemas.microsoft.com/office/drawing/2014/main" xmlns="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66" name="Text Box 1">
          <a:extLst>
            <a:ext uri="{FF2B5EF4-FFF2-40B4-BE49-F238E27FC236}">
              <a16:creationId xmlns:a16="http://schemas.microsoft.com/office/drawing/2014/main" xmlns="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67" name="Text Box 1">
          <a:extLst>
            <a:ext uri="{FF2B5EF4-FFF2-40B4-BE49-F238E27FC236}">
              <a16:creationId xmlns:a16="http://schemas.microsoft.com/office/drawing/2014/main" xmlns="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68" name="Text Box 1">
          <a:extLst>
            <a:ext uri="{FF2B5EF4-FFF2-40B4-BE49-F238E27FC236}">
              <a16:creationId xmlns:a16="http://schemas.microsoft.com/office/drawing/2014/main" xmlns="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69" name="Text Box 1">
          <a:extLst>
            <a:ext uri="{FF2B5EF4-FFF2-40B4-BE49-F238E27FC236}">
              <a16:creationId xmlns:a16="http://schemas.microsoft.com/office/drawing/2014/main" xmlns="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70" name="Text Box 1">
          <a:extLst>
            <a:ext uri="{FF2B5EF4-FFF2-40B4-BE49-F238E27FC236}">
              <a16:creationId xmlns:a16="http://schemas.microsoft.com/office/drawing/2014/main" xmlns="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71" name="Text Box 1">
          <a:extLst>
            <a:ext uri="{FF2B5EF4-FFF2-40B4-BE49-F238E27FC236}">
              <a16:creationId xmlns:a16="http://schemas.microsoft.com/office/drawing/2014/main" xmlns="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72" name="Text Box 1">
          <a:extLst>
            <a:ext uri="{FF2B5EF4-FFF2-40B4-BE49-F238E27FC236}">
              <a16:creationId xmlns:a16="http://schemas.microsoft.com/office/drawing/2014/main" xmlns="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73" name="Text Box 1">
          <a:extLst>
            <a:ext uri="{FF2B5EF4-FFF2-40B4-BE49-F238E27FC236}">
              <a16:creationId xmlns:a16="http://schemas.microsoft.com/office/drawing/2014/main" xmlns="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74" name="Text Box 1">
          <a:extLst>
            <a:ext uri="{FF2B5EF4-FFF2-40B4-BE49-F238E27FC236}">
              <a16:creationId xmlns:a16="http://schemas.microsoft.com/office/drawing/2014/main" xmlns="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75" name="Text Box 1">
          <a:extLst>
            <a:ext uri="{FF2B5EF4-FFF2-40B4-BE49-F238E27FC236}">
              <a16:creationId xmlns:a16="http://schemas.microsoft.com/office/drawing/2014/main" xmlns="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76" name="Text Box 1">
          <a:extLst>
            <a:ext uri="{FF2B5EF4-FFF2-40B4-BE49-F238E27FC236}">
              <a16:creationId xmlns:a16="http://schemas.microsoft.com/office/drawing/2014/main" xmlns="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77" name="Text Box 1">
          <a:extLst>
            <a:ext uri="{FF2B5EF4-FFF2-40B4-BE49-F238E27FC236}">
              <a16:creationId xmlns:a16="http://schemas.microsoft.com/office/drawing/2014/main" xmlns="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78" name="Text Box 1">
          <a:extLst>
            <a:ext uri="{FF2B5EF4-FFF2-40B4-BE49-F238E27FC236}">
              <a16:creationId xmlns:a16="http://schemas.microsoft.com/office/drawing/2014/main" xmlns="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79" name="Text Box 1">
          <a:extLst>
            <a:ext uri="{FF2B5EF4-FFF2-40B4-BE49-F238E27FC236}">
              <a16:creationId xmlns:a16="http://schemas.microsoft.com/office/drawing/2014/main" xmlns="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80" name="Text Box 1">
          <a:extLst>
            <a:ext uri="{FF2B5EF4-FFF2-40B4-BE49-F238E27FC236}">
              <a16:creationId xmlns:a16="http://schemas.microsoft.com/office/drawing/2014/main" xmlns="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81" name="Text Box 1">
          <a:extLst>
            <a:ext uri="{FF2B5EF4-FFF2-40B4-BE49-F238E27FC236}">
              <a16:creationId xmlns:a16="http://schemas.microsoft.com/office/drawing/2014/main" xmlns="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82" name="Text Box 1">
          <a:extLst>
            <a:ext uri="{FF2B5EF4-FFF2-40B4-BE49-F238E27FC236}">
              <a16:creationId xmlns:a16="http://schemas.microsoft.com/office/drawing/2014/main" xmlns="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83" name="Text Box 1">
          <a:extLst>
            <a:ext uri="{FF2B5EF4-FFF2-40B4-BE49-F238E27FC236}">
              <a16:creationId xmlns:a16="http://schemas.microsoft.com/office/drawing/2014/main" xmlns="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84" name="Text Box 1">
          <a:extLst>
            <a:ext uri="{FF2B5EF4-FFF2-40B4-BE49-F238E27FC236}">
              <a16:creationId xmlns:a16="http://schemas.microsoft.com/office/drawing/2014/main" xmlns="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85" name="Text Box 1">
          <a:extLst>
            <a:ext uri="{FF2B5EF4-FFF2-40B4-BE49-F238E27FC236}">
              <a16:creationId xmlns:a16="http://schemas.microsoft.com/office/drawing/2014/main" xmlns="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86" name="Text Box 1">
          <a:extLst>
            <a:ext uri="{FF2B5EF4-FFF2-40B4-BE49-F238E27FC236}">
              <a16:creationId xmlns:a16="http://schemas.microsoft.com/office/drawing/2014/main" xmlns="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87" name="Text Box 1">
          <a:extLst>
            <a:ext uri="{FF2B5EF4-FFF2-40B4-BE49-F238E27FC236}">
              <a16:creationId xmlns:a16="http://schemas.microsoft.com/office/drawing/2014/main" xmlns="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88" name="Text Box 1">
          <a:extLst>
            <a:ext uri="{FF2B5EF4-FFF2-40B4-BE49-F238E27FC236}">
              <a16:creationId xmlns:a16="http://schemas.microsoft.com/office/drawing/2014/main" xmlns="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89" name="Text Box 1">
          <a:extLst>
            <a:ext uri="{FF2B5EF4-FFF2-40B4-BE49-F238E27FC236}">
              <a16:creationId xmlns:a16="http://schemas.microsoft.com/office/drawing/2014/main" xmlns="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90" name="Text Box 1">
          <a:extLst>
            <a:ext uri="{FF2B5EF4-FFF2-40B4-BE49-F238E27FC236}">
              <a16:creationId xmlns:a16="http://schemas.microsoft.com/office/drawing/2014/main" xmlns="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91" name="Text Box 1">
          <a:extLst>
            <a:ext uri="{FF2B5EF4-FFF2-40B4-BE49-F238E27FC236}">
              <a16:creationId xmlns:a16="http://schemas.microsoft.com/office/drawing/2014/main" xmlns="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92" name="Text Box 1">
          <a:extLst>
            <a:ext uri="{FF2B5EF4-FFF2-40B4-BE49-F238E27FC236}">
              <a16:creationId xmlns:a16="http://schemas.microsoft.com/office/drawing/2014/main" xmlns="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93" name="Text Box 1">
          <a:extLst>
            <a:ext uri="{FF2B5EF4-FFF2-40B4-BE49-F238E27FC236}">
              <a16:creationId xmlns:a16="http://schemas.microsoft.com/office/drawing/2014/main" xmlns="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94" name="Text Box 1">
          <a:extLst>
            <a:ext uri="{FF2B5EF4-FFF2-40B4-BE49-F238E27FC236}">
              <a16:creationId xmlns:a16="http://schemas.microsoft.com/office/drawing/2014/main" xmlns="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95" name="Text Box 1">
          <a:extLst>
            <a:ext uri="{FF2B5EF4-FFF2-40B4-BE49-F238E27FC236}">
              <a16:creationId xmlns:a16="http://schemas.microsoft.com/office/drawing/2014/main" xmlns="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96" name="Text Box 1">
          <a:extLst>
            <a:ext uri="{FF2B5EF4-FFF2-40B4-BE49-F238E27FC236}">
              <a16:creationId xmlns:a16="http://schemas.microsoft.com/office/drawing/2014/main" xmlns="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97" name="Text Box 1">
          <a:extLst>
            <a:ext uri="{FF2B5EF4-FFF2-40B4-BE49-F238E27FC236}">
              <a16:creationId xmlns:a16="http://schemas.microsoft.com/office/drawing/2014/main" xmlns="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98" name="Text Box 1">
          <a:extLst>
            <a:ext uri="{FF2B5EF4-FFF2-40B4-BE49-F238E27FC236}">
              <a16:creationId xmlns:a16="http://schemas.microsoft.com/office/drawing/2014/main" xmlns="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899" name="Text Box 1">
          <a:extLst>
            <a:ext uri="{FF2B5EF4-FFF2-40B4-BE49-F238E27FC236}">
              <a16:creationId xmlns:a16="http://schemas.microsoft.com/office/drawing/2014/main" xmlns="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00" name="Text Box 1">
          <a:extLst>
            <a:ext uri="{FF2B5EF4-FFF2-40B4-BE49-F238E27FC236}">
              <a16:creationId xmlns:a16="http://schemas.microsoft.com/office/drawing/2014/main" xmlns="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01" name="Text Box 1">
          <a:extLst>
            <a:ext uri="{FF2B5EF4-FFF2-40B4-BE49-F238E27FC236}">
              <a16:creationId xmlns:a16="http://schemas.microsoft.com/office/drawing/2014/main" xmlns="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02" name="Text Box 1">
          <a:extLst>
            <a:ext uri="{FF2B5EF4-FFF2-40B4-BE49-F238E27FC236}">
              <a16:creationId xmlns:a16="http://schemas.microsoft.com/office/drawing/2014/main" xmlns="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03" name="Text Box 1">
          <a:extLst>
            <a:ext uri="{FF2B5EF4-FFF2-40B4-BE49-F238E27FC236}">
              <a16:creationId xmlns:a16="http://schemas.microsoft.com/office/drawing/2014/main" xmlns="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04" name="Text Box 1">
          <a:extLst>
            <a:ext uri="{FF2B5EF4-FFF2-40B4-BE49-F238E27FC236}">
              <a16:creationId xmlns:a16="http://schemas.microsoft.com/office/drawing/2014/main" xmlns="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05" name="Text Box 1">
          <a:extLst>
            <a:ext uri="{FF2B5EF4-FFF2-40B4-BE49-F238E27FC236}">
              <a16:creationId xmlns:a16="http://schemas.microsoft.com/office/drawing/2014/main" xmlns="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06" name="Text Box 1">
          <a:extLst>
            <a:ext uri="{FF2B5EF4-FFF2-40B4-BE49-F238E27FC236}">
              <a16:creationId xmlns:a16="http://schemas.microsoft.com/office/drawing/2014/main" xmlns="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07" name="Text Box 1">
          <a:extLst>
            <a:ext uri="{FF2B5EF4-FFF2-40B4-BE49-F238E27FC236}">
              <a16:creationId xmlns:a16="http://schemas.microsoft.com/office/drawing/2014/main" xmlns="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08" name="Text Box 1">
          <a:extLst>
            <a:ext uri="{FF2B5EF4-FFF2-40B4-BE49-F238E27FC236}">
              <a16:creationId xmlns:a16="http://schemas.microsoft.com/office/drawing/2014/main" xmlns="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09" name="Text Box 1">
          <a:extLst>
            <a:ext uri="{FF2B5EF4-FFF2-40B4-BE49-F238E27FC236}">
              <a16:creationId xmlns:a16="http://schemas.microsoft.com/office/drawing/2014/main" xmlns="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10" name="Text Box 1">
          <a:extLst>
            <a:ext uri="{FF2B5EF4-FFF2-40B4-BE49-F238E27FC236}">
              <a16:creationId xmlns:a16="http://schemas.microsoft.com/office/drawing/2014/main" xmlns="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11" name="Text Box 1">
          <a:extLst>
            <a:ext uri="{FF2B5EF4-FFF2-40B4-BE49-F238E27FC236}">
              <a16:creationId xmlns:a16="http://schemas.microsoft.com/office/drawing/2014/main" xmlns="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12" name="Text Box 1">
          <a:extLst>
            <a:ext uri="{FF2B5EF4-FFF2-40B4-BE49-F238E27FC236}">
              <a16:creationId xmlns:a16="http://schemas.microsoft.com/office/drawing/2014/main" xmlns="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13" name="Text Box 1">
          <a:extLst>
            <a:ext uri="{FF2B5EF4-FFF2-40B4-BE49-F238E27FC236}">
              <a16:creationId xmlns:a16="http://schemas.microsoft.com/office/drawing/2014/main" xmlns="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14" name="Text Box 1">
          <a:extLst>
            <a:ext uri="{FF2B5EF4-FFF2-40B4-BE49-F238E27FC236}">
              <a16:creationId xmlns:a16="http://schemas.microsoft.com/office/drawing/2014/main" xmlns="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15" name="Text Box 1">
          <a:extLst>
            <a:ext uri="{FF2B5EF4-FFF2-40B4-BE49-F238E27FC236}">
              <a16:creationId xmlns:a16="http://schemas.microsoft.com/office/drawing/2014/main" xmlns="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16" name="Text Box 1">
          <a:extLst>
            <a:ext uri="{FF2B5EF4-FFF2-40B4-BE49-F238E27FC236}">
              <a16:creationId xmlns:a16="http://schemas.microsoft.com/office/drawing/2014/main" xmlns="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17" name="Text Box 1">
          <a:extLst>
            <a:ext uri="{FF2B5EF4-FFF2-40B4-BE49-F238E27FC236}">
              <a16:creationId xmlns:a16="http://schemas.microsoft.com/office/drawing/2014/main" xmlns="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18" name="Text Box 1">
          <a:extLst>
            <a:ext uri="{FF2B5EF4-FFF2-40B4-BE49-F238E27FC236}">
              <a16:creationId xmlns:a16="http://schemas.microsoft.com/office/drawing/2014/main" xmlns="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19" name="Text Box 1">
          <a:extLst>
            <a:ext uri="{FF2B5EF4-FFF2-40B4-BE49-F238E27FC236}">
              <a16:creationId xmlns:a16="http://schemas.microsoft.com/office/drawing/2014/main" xmlns="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20" name="Text Box 1">
          <a:extLst>
            <a:ext uri="{FF2B5EF4-FFF2-40B4-BE49-F238E27FC236}">
              <a16:creationId xmlns:a16="http://schemas.microsoft.com/office/drawing/2014/main" xmlns="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21" name="Text Box 1">
          <a:extLst>
            <a:ext uri="{FF2B5EF4-FFF2-40B4-BE49-F238E27FC236}">
              <a16:creationId xmlns:a16="http://schemas.microsoft.com/office/drawing/2014/main" xmlns="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22" name="Text Box 1">
          <a:extLst>
            <a:ext uri="{FF2B5EF4-FFF2-40B4-BE49-F238E27FC236}">
              <a16:creationId xmlns:a16="http://schemas.microsoft.com/office/drawing/2014/main" xmlns="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23" name="Text Box 1">
          <a:extLst>
            <a:ext uri="{FF2B5EF4-FFF2-40B4-BE49-F238E27FC236}">
              <a16:creationId xmlns:a16="http://schemas.microsoft.com/office/drawing/2014/main" xmlns="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24" name="Text Box 1">
          <a:extLst>
            <a:ext uri="{FF2B5EF4-FFF2-40B4-BE49-F238E27FC236}">
              <a16:creationId xmlns:a16="http://schemas.microsoft.com/office/drawing/2014/main" xmlns="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25" name="Text Box 1">
          <a:extLst>
            <a:ext uri="{FF2B5EF4-FFF2-40B4-BE49-F238E27FC236}">
              <a16:creationId xmlns:a16="http://schemas.microsoft.com/office/drawing/2014/main" xmlns="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26" name="Text Box 1">
          <a:extLst>
            <a:ext uri="{FF2B5EF4-FFF2-40B4-BE49-F238E27FC236}">
              <a16:creationId xmlns:a16="http://schemas.microsoft.com/office/drawing/2014/main" xmlns="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27" name="Text Box 1">
          <a:extLst>
            <a:ext uri="{FF2B5EF4-FFF2-40B4-BE49-F238E27FC236}">
              <a16:creationId xmlns:a16="http://schemas.microsoft.com/office/drawing/2014/main" xmlns="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28" name="Text Box 1">
          <a:extLst>
            <a:ext uri="{FF2B5EF4-FFF2-40B4-BE49-F238E27FC236}">
              <a16:creationId xmlns:a16="http://schemas.microsoft.com/office/drawing/2014/main" xmlns="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29" name="Text Box 1">
          <a:extLst>
            <a:ext uri="{FF2B5EF4-FFF2-40B4-BE49-F238E27FC236}">
              <a16:creationId xmlns:a16="http://schemas.microsoft.com/office/drawing/2014/main" xmlns="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30" name="Text Box 1">
          <a:extLst>
            <a:ext uri="{FF2B5EF4-FFF2-40B4-BE49-F238E27FC236}">
              <a16:creationId xmlns:a16="http://schemas.microsoft.com/office/drawing/2014/main" xmlns="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31" name="Text Box 1">
          <a:extLst>
            <a:ext uri="{FF2B5EF4-FFF2-40B4-BE49-F238E27FC236}">
              <a16:creationId xmlns:a16="http://schemas.microsoft.com/office/drawing/2014/main" xmlns="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32" name="Text Box 1">
          <a:extLst>
            <a:ext uri="{FF2B5EF4-FFF2-40B4-BE49-F238E27FC236}">
              <a16:creationId xmlns:a16="http://schemas.microsoft.com/office/drawing/2014/main" xmlns="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33" name="Text Box 1">
          <a:extLst>
            <a:ext uri="{FF2B5EF4-FFF2-40B4-BE49-F238E27FC236}">
              <a16:creationId xmlns:a16="http://schemas.microsoft.com/office/drawing/2014/main" xmlns="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34" name="Text Box 1">
          <a:extLst>
            <a:ext uri="{FF2B5EF4-FFF2-40B4-BE49-F238E27FC236}">
              <a16:creationId xmlns:a16="http://schemas.microsoft.com/office/drawing/2014/main" xmlns="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35" name="Text Box 1">
          <a:extLst>
            <a:ext uri="{FF2B5EF4-FFF2-40B4-BE49-F238E27FC236}">
              <a16:creationId xmlns:a16="http://schemas.microsoft.com/office/drawing/2014/main" xmlns="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36" name="Text Box 1">
          <a:extLst>
            <a:ext uri="{FF2B5EF4-FFF2-40B4-BE49-F238E27FC236}">
              <a16:creationId xmlns:a16="http://schemas.microsoft.com/office/drawing/2014/main" xmlns="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37" name="Text Box 1">
          <a:extLst>
            <a:ext uri="{FF2B5EF4-FFF2-40B4-BE49-F238E27FC236}">
              <a16:creationId xmlns:a16="http://schemas.microsoft.com/office/drawing/2014/main" xmlns="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38" name="Text Box 1">
          <a:extLst>
            <a:ext uri="{FF2B5EF4-FFF2-40B4-BE49-F238E27FC236}">
              <a16:creationId xmlns:a16="http://schemas.microsoft.com/office/drawing/2014/main" xmlns="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39" name="Text Box 1">
          <a:extLst>
            <a:ext uri="{FF2B5EF4-FFF2-40B4-BE49-F238E27FC236}">
              <a16:creationId xmlns:a16="http://schemas.microsoft.com/office/drawing/2014/main" xmlns="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40" name="Text Box 1">
          <a:extLst>
            <a:ext uri="{FF2B5EF4-FFF2-40B4-BE49-F238E27FC236}">
              <a16:creationId xmlns:a16="http://schemas.microsoft.com/office/drawing/2014/main" xmlns="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41" name="Text Box 1">
          <a:extLst>
            <a:ext uri="{FF2B5EF4-FFF2-40B4-BE49-F238E27FC236}">
              <a16:creationId xmlns:a16="http://schemas.microsoft.com/office/drawing/2014/main" xmlns="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42" name="Text Box 1">
          <a:extLst>
            <a:ext uri="{FF2B5EF4-FFF2-40B4-BE49-F238E27FC236}">
              <a16:creationId xmlns:a16="http://schemas.microsoft.com/office/drawing/2014/main" xmlns="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43" name="Text Box 1">
          <a:extLst>
            <a:ext uri="{FF2B5EF4-FFF2-40B4-BE49-F238E27FC236}">
              <a16:creationId xmlns:a16="http://schemas.microsoft.com/office/drawing/2014/main" xmlns="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44" name="Text Box 1">
          <a:extLst>
            <a:ext uri="{FF2B5EF4-FFF2-40B4-BE49-F238E27FC236}">
              <a16:creationId xmlns:a16="http://schemas.microsoft.com/office/drawing/2014/main" xmlns="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45" name="Text Box 1">
          <a:extLst>
            <a:ext uri="{FF2B5EF4-FFF2-40B4-BE49-F238E27FC236}">
              <a16:creationId xmlns:a16="http://schemas.microsoft.com/office/drawing/2014/main" xmlns="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46" name="Text Box 1">
          <a:extLst>
            <a:ext uri="{FF2B5EF4-FFF2-40B4-BE49-F238E27FC236}">
              <a16:creationId xmlns:a16="http://schemas.microsoft.com/office/drawing/2014/main" xmlns="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47" name="Text Box 1">
          <a:extLst>
            <a:ext uri="{FF2B5EF4-FFF2-40B4-BE49-F238E27FC236}">
              <a16:creationId xmlns:a16="http://schemas.microsoft.com/office/drawing/2014/main" xmlns="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48" name="Text Box 1">
          <a:extLst>
            <a:ext uri="{FF2B5EF4-FFF2-40B4-BE49-F238E27FC236}">
              <a16:creationId xmlns:a16="http://schemas.microsoft.com/office/drawing/2014/main" xmlns="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49" name="Text Box 1">
          <a:extLst>
            <a:ext uri="{FF2B5EF4-FFF2-40B4-BE49-F238E27FC236}">
              <a16:creationId xmlns:a16="http://schemas.microsoft.com/office/drawing/2014/main" xmlns="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50" name="Text Box 1">
          <a:extLst>
            <a:ext uri="{FF2B5EF4-FFF2-40B4-BE49-F238E27FC236}">
              <a16:creationId xmlns:a16="http://schemas.microsoft.com/office/drawing/2014/main" xmlns="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51" name="Text Box 1">
          <a:extLst>
            <a:ext uri="{FF2B5EF4-FFF2-40B4-BE49-F238E27FC236}">
              <a16:creationId xmlns:a16="http://schemas.microsoft.com/office/drawing/2014/main" xmlns="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52" name="Text Box 1">
          <a:extLst>
            <a:ext uri="{FF2B5EF4-FFF2-40B4-BE49-F238E27FC236}">
              <a16:creationId xmlns:a16="http://schemas.microsoft.com/office/drawing/2014/main" xmlns="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53" name="Text Box 1">
          <a:extLst>
            <a:ext uri="{FF2B5EF4-FFF2-40B4-BE49-F238E27FC236}">
              <a16:creationId xmlns:a16="http://schemas.microsoft.com/office/drawing/2014/main" xmlns="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54" name="Text Box 1">
          <a:extLst>
            <a:ext uri="{FF2B5EF4-FFF2-40B4-BE49-F238E27FC236}">
              <a16:creationId xmlns:a16="http://schemas.microsoft.com/office/drawing/2014/main" xmlns="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55" name="Text Box 1">
          <a:extLst>
            <a:ext uri="{FF2B5EF4-FFF2-40B4-BE49-F238E27FC236}">
              <a16:creationId xmlns:a16="http://schemas.microsoft.com/office/drawing/2014/main" xmlns="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56" name="Text Box 1">
          <a:extLst>
            <a:ext uri="{FF2B5EF4-FFF2-40B4-BE49-F238E27FC236}">
              <a16:creationId xmlns:a16="http://schemas.microsoft.com/office/drawing/2014/main" xmlns="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57" name="Text Box 1">
          <a:extLst>
            <a:ext uri="{FF2B5EF4-FFF2-40B4-BE49-F238E27FC236}">
              <a16:creationId xmlns:a16="http://schemas.microsoft.com/office/drawing/2014/main" xmlns="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58" name="Text Box 1">
          <a:extLst>
            <a:ext uri="{FF2B5EF4-FFF2-40B4-BE49-F238E27FC236}">
              <a16:creationId xmlns:a16="http://schemas.microsoft.com/office/drawing/2014/main" xmlns="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59" name="Text Box 1">
          <a:extLst>
            <a:ext uri="{FF2B5EF4-FFF2-40B4-BE49-F238E27FC236}">
              <a16:creationId xmlns:a16="http://schemas.microsoft.com/office/drawing/2014/main" xmlns="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60" name="Text Box 1">
          <a:extLst>
            <a:ext uri="{FF2B5EF4-FFF2-40B4-BE49-F238E27FC236}">
              <a16:creationId xmlns:a16="http://schemas.microsoft.com/office/drawing/2014/main" xmlns="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61" name="Text Box 1">
          <a:extLst>
            <a:ext uri="{FF2B5EF4-FFF2-40B4-BE49-F238E27FC236}">
              <a16:creationId xmlns:a16="http://schemas.microsoft.com/office/drawing/2014/main" xmlns="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62" name="Text Box 1">
          <a:extLst>
            <a:ext uri="{FF2B5EF4-FFF2-40B4-BE49-F238E27FC236}">
              <a16:creationId xmlns:a16="http://schemas.microsoft.com/office/drawing/2014/main" xmlns="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63" name="Text Box 1">
          <a:extLst>
            <a:ext uri="{FF2B5EF4-FFF2-40B4-BE49-F238E27FC236}">
              <a16:creationId xmlns:a16="http://schemas.microsoft.com/office/drawing/2014/main" xmlns="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64" name="Text Box 1">
          <a:extLst>
            <a:ext uri="{FF2B5EF4-FFF2-40B4-BE49-F238E27FC236}">
              <a16:creationId xmlns:a16="http://schemas.microsoft.com/office/drawing/2014/main" xmlns="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65" name="Text Box 1">
          <a:extLst>
            <a:ext uri="{FF2B5EF4-FFF2-40B4-BE49-F238E27FC236}">
              <a16:creationId xmlns:a16="http://schemas.microsoft.com/office/drawing/2014/main" xmlns="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66" name="Text Box 1">
          <a:extLst>
            <a:ext uri="{FF2B5EF4-FFF2-40B4-BE49-F238E27FC236}">
              <a16:creationId xmlns:a16="http://schemas.microsoft.com/office/drawing/2014/main" xmlns="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67" name="Text Box 1">
          <a:extLst>
            <a:ext uri="{FF2B5EF4-FFF2-40B4-BE49-F238E27FC236}">
              <a16:creationId xmlns:a16="http://schemas.microsoft.com/office/drawing/2014/main" xmlns="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68" name="Text Box 1">
          <a:extLst>
            <a:ext uri="{FF2B5EF4-FFF2-40B4-BE49-F238E27FC236}">
              <a16:creationId xmlns:a16="http://schemas.microsoft.com/office/drawing/2014/main" xmlns="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69" name="Text Box 1">
          <a:extLst>
            <a:ext uri="{FF2B5EF4-FFF2-40B4-BE49-F238E27FC236}">
              <a16:creationId xmlns:a16="http://schemas.microsoft.com/office/drawing/2014/main" xmlns="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70" name="Text Box 1">
          <a:extLst>
            <a:ext uri="{FF2B5EF4-FFF2-40B4-BE49-F238E27FC236}">
              <a16:creationId xmlns:a16="http://schemas.microsoft.com/office/drawing/2014/main" xmlns="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71" name="Text Box 1">
          <a:extLst>
            <a:ext uri="{FF2B5EF4-FFF2-40B4-BE49-F238E27FC236}">
              <a16:creationId xmlns:a16="http://schemas.microsoft.com/office/drawing/2014/main" xmlns="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72" name="Text Box 1">
          <a:extLst>
            <a:ext uri="{FF2B5EF4-FFF2-40B4-BE49-F238E27FC236}">
              <a16:creationId xmlns:a16="http://schemas.microsoft.com/office/drawing/2014/main" xmlns="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73" name="Text Box 1">
          <a:extLst>
            <a:ext uri="{FF2B5EF4-FFF2-40B4-BE49-F238E27FC236}">
              <a16:creationId xmlns:a16="http://schemas.microsoft.com/office/drawing/2014/main" xmlns="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74" name="Text Box 1">
          <a:extLst>
            <a:ext uri="{FF2B5EF4-FFF2-40B4-BE49-F238E27FC236}">
              <a16:creationId xmlns:a16="http://schemas.microsoft.com/office/drawing/2014/main" xmlns="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75" name="Text Box 1">
          <a:extLst>
            <a:ext uri="{FF2B5EF4-FFF2-40B4-BE49-F238E27FC236}">
              <a16:creationId xmlns:a16="http://schemas.microsoft.com/office/drawing/2014/main" xmlns="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76" name="Text Box 1">
          <a:extLst>
            <a:ext uri="{FF2B5EF4-FFF2-40B4-BE49-F238E27FC236}">
              <a16:creationId xmlns:a16="http://schemas.microsoft.com/office/drawing/2014/main" xmlns="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77" name="Text Box 1">
          <a:extLst>
            <a:ext uri="{FF2B5EF4-FFF2-40B4-BE49-F238E27FC236}">
              <a16:creationId xmlns:a16="http://schemas.microsoft.com/office/drawing/2014/main" xmlns="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78" name="Text Box 1">
          <a:extLst>
            <a:ext uri="{FF2B5EF4-FFF2-40B4-BE49-F238E27FC236}">
              <a16:creationId xmlns:a16="http://schemas.microsoft.com/office/drawing/2014/main" xmlns="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79" name="Text Box 1">
          <a:extLst>
            <a:ext uri="{FF2B5EF4-FFF2-40B4-BE49-F238E27FC236}">
              <a16:creationId xmlns:a16="http://schemas.microsoft.com/office/drawing/2014/main" xmlns="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80" name="Text Box 1">
          <a:extLst>
            <a:ext uri="{FF2B5EF4-FFF2-40B4-BE49-F238E27FC236}">
              <a16:creationId xmlns:a16="http://schemas.microsoft.com/office/drawing/2014/main" xmlns="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81" name="Text Box 1">
          <a:extLst>
            <a:ext uri="{FF2B5EF4-FFF2-40B4-BE49-F238E27FC236}">
              <a16:creationId xmlns:a16="http://schemas.microsoft.com/office/drawing/2014/main" xmlns="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82" name="Text Box 1">
          <a:extLst>
            <a:ext uri="{FF2B5EF4-FFF2-40B4-BE49-F238E27FC236}">
              <a16:creationId xmlns:a16="http://schemas.microsoft.com/office/drawing/2014/main" xmlns="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83" name="Text Box 1">
          <a:extLst>
            <a:ext uri="{FF2B5EF4-FFF2-40B4-BE49-F238E27FC236}">
              <a16:creationId xmlns:a16="http://schemas.microsoft.com/office/drawing/2014/main" xmlns="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84" name="Text Box 1">
          <a:extLst>
            <a:ext uri="{FF2B5EF4-FFF2-40B4-BE49-F238E27FC236}">
              <a16:creationId xmlns:a16="http://schemas.microsoft.com/office/drawing/2014/main" xmlns="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85" name="Text Box 1">
          <a:extLst>
            <a:ext uri="{FF2B5EF4-FFF2-40B4-BE49-F238E27FC236}">
              <a16:creationId xmlns:a16="http://schemas.microsoft.com/office/drawing/2014/main" xmlns="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86" name="Text Box 1">
          <a:extLst>
            <a:ext uri="{FF2B5EF4-FFF2-40B4-BE49-F238E27FC236}">
              <a16:creationId xmlns:a16="http://schemas.microsoft.com/office/drawing/2014/main" xmlns="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87" name="Text Box 1">
          <a:extLst>
            <a:ext uri="{FF2B5EF4-FFF2-40B4-BE49-F238E27FC236}">
              <a16:creationId xmlns:a16="http://schemas.microsoft.com/office/drawing/2014/main" xmlns="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88" name="Text Box 1">
          <a:extLst>
            <a:ext uri="{FF2B5EF4-FFF2-40B4-BE49-F238E27FC236}">
              <a16:creationId xmlns:a16="http://schemas.microsoft.com/office/drawing/2014/main" xmlns="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89" name="Text Box 1">
          <a:extLst>
            <a:ext uri="{FF2B5EF4-FFF2-40B4-BE49-F238E27FC236}">
              <a16:creationId xmlns:a16="http://schemas.microsoft.com/office/drawing/2014/main" xmlns="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90" name="Text Box 1">
          <a:extLst>
            <a:ext uri="{FF2B5EF4-FFF2-40B4-BE49-F238E27FC236}">
              <a16:creationId xmlns:a16="http://schemas.microsoft.com/office/drawing/2014/main" xmlns="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91" name="Text Box 1">
          <a:extLst>
            <a:ext uri="{FF2B5EF4-FFF2-40B4-BE49-F238E27FC236}">
              <a16:creationId xmlns:a16="http://schemas.microsoft.com/office/drawing/2014/main" xmlns="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92" name="Text Box 1">
          <a:extLst>
            <a:ext uri="{FF2B5EF4-FFF2-40B4-BE49-F238E27FC236}">
              <a16:creationId xmlns:a16="http://schemas.microsoft.com/office/drawing/2014/main" xmlns="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93" name="Text Box 1">
          <a:extLst>
            <a:ext uri="{FF2B5EF4-FFF2-40B4-BE49-F238E27FC236}">
              <a16:creationId xmlns:a16="http://schemas.microsoft.com/office/drawing/2014/main" xmlns="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94" name="Text Box 1">
          <a:extLst>
            <a:ext uri="{FF2B5EF4-FFF2-40B4-BE49-F238E27FC236}">
              <a16:creationId xmlns:a16="http://schemas.microsoft.com/office/drawing/2014/main" xmlns="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95" name="Text Box 1">
          <a:extLst>
            <a:ext uri="{FF2B5EF4-FFF2-40B4-BE49-F238E27FC236}">
              <a16:creationId xmlns:a16="http://schemas.microsoft.com/office/drawing/2014/main" xmlns="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96" name="Text Box 1">
          <a:extLst>
            <a:ext uri="{FF2B5EF4-FFF2-40B4-BE49-F238E27FC236}">
              <a16:creationId xmlns:a16="http://schemas.microsoft.com/office/drawing/2014/main" xmlns="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97" name="Text Box 1">
          <a:extLst>
            <a:ext uri="{FF2B5EF4-FFF2-40B4-BE49-F238E27FC236}">
              <a16:creationId xmlns:a16="http://schemas.microsoft.com/office/drawing/2014/main" xmlns="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98" name="Text Box 1">
          <a:extLst>
            <a:ext uri="{FF2B5EF4-FFF2-40B4-BE49-F238E27FC236}">
              <a16:creationId xmlns:a16="http://schemas.microsoft.com/office/drawing/2014/main" xmlns="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19999" name="Text Box 1">
          <a:extLst>
            <a:ext uri="{FF2B5EF4-FFF2-40B4-BE49-F238E27FC236}">
              <a16:creationId xmlns:a16="http://schemas.microsoft.com/office/drawing/2014/main" xmlns="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00" name="Text Box 1">
          <a:extLst>
            <a:ext uri="{FF2B5EF4-FFF2-40B4-BE49-F238E27FC236}">
              <a16:creationId xmlns:a16="http://schemas.microsoft.com/office/drawing/2014/main" xmlns="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01" name="Text Box 1">
          <a:extLst>
            <a:ext uri="{FF2B5EF4-FFF2-40B4-BE49-F238E27FC236}">
              <a16:creationId xmlns:a16="http://schemas.microsoft.com/office/drawing/2014/main" xmlns="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02" name="Text Box 1">
          <a:extLst>
            <a:ext uri="{FF2B5EF4-FFF2-40B4-BE49-F238E27FC236}">
              <a16:creationId xmlns:a16="http://schemas.microsoft.com/office/drawing/2014/main" xmlns="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03" name="Text Box 1">
          <a:extLst>
            <a:ext uri="{FF2B5EF4-FFF2-40B4-BE49-F238E27FC236}">
              <a16:creationId xmlns:a16="http://schemas.microsoft.com/office/drawing/2014/main" xmlns="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04" name="Text Box 1">
          <a:extLst>
            <a:ext uri="{FF2B5EF4-FFF2-40B4-BE49-F238E27FC236}">
              <a16:creationId xmlns:a16="http://schemas.microsoft.com/office/drawing/2014/main" xmlns="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05" name="Text Box 1">
          <a:extLst>
            <a:ext uri="{FF2B5EF4-FFF2-40B4-BE49-F238E27FC236}">
              <a16:creationId xmlns:a16="http://schemas.microsoft.com/office/drawing/2014/main" xmlns="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06" name="Text Box 1">
          <a:extLst>
            <a:ext uri="{FF2B5EF4-FFF2-40B4-BE49-F238E27FC236}">
              <a16:creationId xmlns:a16="http://schemas.microsoft.com/office/drawing/2014/main" xmlns="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07" name="Text Box 1">
          <a:extLst>
            <a:ext uri="{FF2B5EF4-FFF2-40B4-BE49-F238E27FC236}">
              <a16:creationId xmlns:a16="http://schemas.microsoft.com/office/drawing/2014/main" xmlns="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08" name="Text Box 1">
          <a:extLst>
            <a:ext uri="{FF2B5EF4-FFF2-40B4-BE49-F238E27FC236}">
              <a16:creationId xmlns:a16="http://schemas.microsoft.com/office/drawing/2014/main" xmlns="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09" name="Text Box 1">
          <a:extLst>
            <a:ext uri="{FF2B5EF4-FFF2-40B4-BE49-F238E27FC236}">
              <a16:creationId xmlns:a16="http://schemas.microsoft.com/office/drawing/2014/main" xmlns="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10" name="Text Box 1">
          <a:extLst>
            <a:ext uri="{FF2B5EF4-FFF2-40B4-BE49-F238E27FC236}">
              <a16:creationId xmlns:a16="http://schemas.microsoft.com/office/drawing/2014/main" xmlns="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11" name="Text Box 1">
          <a:extLst>
            <a:ext uri="{FF2B5EF4-FFF2-40B4-BE49-F238E27FC236}">
              <a16:creationId xmlns:a16="http://schemas.microsoft.com/office/drawing/2014/main" xmlns="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12" name="Text Box 1">
          <a:extLst>
            <a:ext uri="{FF2B5EF4-FFF2-40B4-BE49-F238E27FC236}">
              <a16:creationId xmlns:a16="http://schemas.microsoft.com/office/drawing/2014/main" xmlns="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13" name="Text Box 1">
          <a:extLst>
            <a:ext uri="{FF2B5EF4-FFF2-40B4-BE49-F238E27FC236}">
              <a16:creationId xmlns:a16="http://schemas.microsoft.com/office/drawing/2014/main" xmlns="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14" name="Text Box 1">
          <a:extLst>
            <a:ext uri="{FF2B5EF4-FFF2-40B4-BE49-F238E27FC236}">
              <a16:creationId xmlns:a16="http://schemas.microsoft.com/office/drawing/2014/main" xmlns="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15" name="Text Box 1">
          <a:extLst>
            <a:ext uri="{FF2B5EF4-FFF2-40B4-BE49-F238E27FC236}">
              <a16:creationId xmlns:a16="http://schemas.microsoft.com/office/drawing/2014/main" xmlns="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16" name="Text Box 1">
          <a:extLst>
            <a:ext uri="{FF2B5EF4-FFF2-40B4-BE49-F238E27FC236}">
              <a16:creationId xmlns:a16="http://schemas.microsoft.com/office/drawing/2014/main" xmlns="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17" name="Text Box 1">
          <a:extLst>
            <a:ext uri="{FF2B5EF4-FFF2-40B4-BE49-F238E27FC236}">
              <a16:creationId xmlns:a16="http://schemas.microsoft.com/office/drawing/2014/main" xmlns="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18" name="Text Box 1">
          <a:extLst>
            <a:ext uri="{FF2B5EF4-FFF2-40B4-BE49-F238E27FC236}">
              <a16:creationId xmlns:a16="http://schemas.microsoft.com/office/drawing/2014/main" xmlns="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19" name="Text Box 1">
          <a:extLst>
            <a:ext uri="{FF2B5EF4-FFF2-40B4-BE49-F238E27FC236}">
              <a16:creationId xmlns:a16="http://schemas.microsoft.com/office/drawing/2014/main" xmlns="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20" name="Text Box 1">
          <a:extLst>
            <a:ext uri="{FF2B5EF4-FFF2-40B4-BE49-F238E27FC236}">
              <a16:creationId xmlns:a16="http://schemas.microsoft.com/office/drawing/2014/main" xmlns="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21" name="Text Box 1">
          <a:extLst>
            <a:ext uri="{FF2B5EF4-FFF2-40B4-BE49-F238E27FC236}">
              <a16:creationId xmlns:a16="http://schemas.microsoft.com/office/drawing/2014/main" xmlns="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22" name="Text Box 1">
          <a:extLst>
            <a:ext uri="{FF2B5EF4-FFF2-40B4-BE49-F238E27FC236}">
              <a16:creationId xmlns:a16="http://schemas.microsoft.com/office/drawing/2014/main" xmlns="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23" name="Text Box 1">
          <a:extLst>
            <a:ext uri="{FF2B5EF4-FFF2-40B4-BE49-F238E27FC236}">
              <a16:creationId xmlns:a16="http://schemas.microsoft.com/office/drawing/2014/main" xmlns="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24" name="Text Box 1">
          <a:extLst>
            <a:ext uri="{FF2B5EF4-FFF2-40B4-BE49-F238E27FC236}">
              <a16:creationId xmlns:a16="http://schemas.microsoft.com/office/drawing/2014/main" xmlns="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25" name="Text Box 1">
          <a:extLst>
            <a:ext uri="{FF2B5EF4-FFF2-40B4-BE49-F238E27FC236}">
              <a16:creationId xmlns:a16="http://schemas.microsoft.com/office/drawing/2014/main" xmlns="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26" name="Text Box 1">
          <a:extLst>
            <a:ext uri="{FF2B5EF4-FFF2-40B4-BE49-F238E27FC236}">
              <a16:creationId xmlns:a16="http://schemas.microsoft.com/office/drawing/2014/main" xmlns="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27" name="Text Box 1">
          <a:extLst>
            <a:ext uri="{FF2B5EF4-FFF2-40B4-BE49-F238E27FC236}">
              <a16:creationId xmlns:a16="http://schemas.microsoft.com/office/drawing/2014/main" xmlns="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28" name="Text Box 1">
          <a:extLst>
            <a:ext uri="{FF2B5EF4-FFF2-40B4-BE49-F238E27FC236}">
              <a16:creationId xmlns:a16="http://schemas.microsoft.com/office/drawing/2014/main" xmlns="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29" name="Text Box 1">
          <a:extLst>
            <a:ext uri="{FF2B5EF4-FFF2-40B4-BE49-F238E27FC236}">
              <a16:creationId xmlns:a16="http://schemas.microsoft.com/office/drawing/2014/main" xmlns="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30" name="Text Box 1">
          <a:extLst>
            <a:ext uri="{FF2B5EF4-FFF2-40B4-BE49-F238E27FC236}">
              <a16:creationId xmlns:a16="http://schemas.microsoft.com/office/drawing/2014/main" xmlns="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31" name="Text Box 1">
          <a:extLst>
            <a:ext uri="{FF2B5EF4-FFF2-40B4-BE49-F238E27FC236}">
              <a16:creationId xmlns:a16="http://schemas.microsoft.com/office/drawing/2014/main" xmlns="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32" name="Text Box 1">
          <a:extLst>
            <a:ext uri="{FF2B5EF4-FFF2-40B4-BE49-F238E27FC236}">
              <a16:creationId xmlns:a16="http://schemas.microsoft.com/office/drawing/2014/main" xmlns="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33" name="Text Box 1">
          <a:extLst>
            <a:ext uri="{FF2B5EF4-FFF2-40B4-BE49-F238E27FC236}">
              <a16:creationId xmlns:a16="http://schemas.microsoft.com/office/drawing/2014/main" xmlns="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34" name="Text Box 1">
          <a:extLst>
            <a:ext uri="{FF2B5EF4-FFF2-40B4-BE49-F238E27FC236}">
              <a16:creationId xmlns:a16="http://schemas.microsoft.com/office/drawing/2014/main" xmlns="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35" name="Text Box 1">
          <a:extLst>
            <a:ext uri="{FF2B5EF4-FFF2-40B4-BE49-F238E27FC236}">
              <a16:creationId xmlns:a16="http://schemas.microsoft.com/office/drawing/2014/main" xmlns="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36" name="Text Box 1">
          <a:extLst>
            <a:ext uri="{FF2B5EF4-FFF2-40B4-BE49-F238E27FC236}">
              <a16:creationId xmlns:a16="http://schemas.microsoft.com/office/drawing/2014/main" xmlns="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37" name="Text Box 1">
          <a:extLst>
            <a:ext uri="{FF2B5EF4-FFF2-40B4-BE49-F238E27FC236}">
              <a16:creationId xmlns:a16="http://schemas.microsoft.com/office/drawing/2014/main" xmlns="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38" name="Text Box 1">
          <a:extLst>
            <a:ext uri="{FF2B5EF4-FFF2-40B4-BE49-F238E27FC236}">
              <a16:creationId xmlns:a16="http://schemas.microsoft.com/office/drawing/2014/main" xmlns="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39" name="Text Box 1">
          <a:extLst>
            <a:ext uri="{FF2B5EF4-FFF2-40B4-BE49-F238E27FC236}">
              <a16:creationId xmlns:a16="http://schemas.microsoft.com/office/drawing/2014/main" xmlns="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40" name="Text Box 1">
          <a:extLst>
            <a:ext uri="{FF2B5EF4-FFF2-40B4-BE49-F238E27FC236}">
              <a16:creationId xmlns:a16="http://schemas.microsoft.com/office/drawing/2014/main" xmlns="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41" name="Text Box 1">
          <a:extLst>
            <a:ext uri="{FF2B5EF4-FFF2-40B4-BE49-F238E27FC236}">
              <a16:creationId xmlns:a16="http://schemas.microsoft.com/office/drawing/2014/main" xmlns="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42" name="Text Box 1">
          <a:extLst>
            <a:ext uri="{FF2B5EF4-FFF2-40B4-BE49-F238E27FC236}">
              <a16:creationId xmlns:a16="http://schemas.microsoft.com/office/drawing/2014/main" xmlns="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43" name="Text Box 1">
          <a:extLst>
            <a:ext uri="{FF2B5EF4-FFF2-40B4-BE49-F238E27FC236}">
              <a16:creationId xmlns:a16="http://schemas.microsoft.com/office/drawing/2014/main" xmlns="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44" name="Text Box 1">
          <a:extLst>
            <a:ext uri="{FF2B5EF4-FFF2-40B4-BE49-F238E27FC236}">
              <a16:creationId xmlns:a16="http://schemas.microsoft.com/office/drawing/2014/main" xmlns="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45" name="Text Box 1">
          <a:extLst>
            <a:ext uri="{FF2B5EF4-FFF2-40B4-BE49-F238E27FC236}">
              <a16:creationId xmlns:a16="http://schemas.microsoft.com/office/drawing/2014/main" xmlns="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46" name="Text Box 1">
          <a:extLst>
            <a:ext uri="{FF2B5EF4-FFF2-40B4-BE49-F238E27FC236}">
              <a16:creationId xmlns:a16="http://schemas.microsoft.com/office/drawing/2014/main" xmlns="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47" name="Text Box 1">
          <a:extLst>
            <a:ext uri="{FF2B5EF4-FFF2-40B4-BE49-F238E27FC236}">
              <a16:creationId xmlns:a16="http://schemas.microsoft.com/office/drawing/2014/main" xmlns="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48" name="Text Box 1">
          <a:extLst>
            <a:ext uri="{FF2B5EF4-FFF2-40B4-BE49-F238E27FC236}">
              <a16:creationId xmlns:a16="http://schemas.microsoft.com/office/drawing/2014/main" xmlns="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49" name="Text Box 1">
          <a:extLst>
            <a:ext uri="{FF2B5EF4-FFF2-40B4-BE49-F238E27FC236}">
              <a16:creationId xmlns:a16="http://schemas.microsoft.com/office/drawing/2014/main" xmlns="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50" name="Text Box 1">
          <a:extLst>
            <a:ext uri="{FF2B5EF4-FFF2-40B4-BE49-F238E27FC236}">
              <a16:creationId xmlns:a16="http://schemas.microsoft.com/office/drawing/2014/main" xmlns="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51" name="Text Box 1">
          <a:extLst>
            <a:ext uri="{FF2B5EF4-FFF2-40B4-BE49-F238E27FC236}">
              <a16:creationId xmlns:a16="http://schemas.microsoft.com/office/drawing/2014/main" xmlns="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52" name="Text Box 1">
          <a:extLst>
            <a:ext uri="{FF2B5EF4-FFF2-40B4-BE49-F238E27FC236}">
              <a16:creationId xmlns:a16="http://schemas.microsoft.com/office/drawing/2014/main" xmlns="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53" name="Text Box 1">
          <a:extLst>
            <a:ext uri="{FF2B5EF4-FFF2-40B4-BE49-F238E27FC236}">
              <a16:creationId xmlns:a16="http://schemas.microsoft.com/office/drawing/2014/main" xmlns="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54" name="Text Box 1">
          <a:extLst>
            <a:ext uri="{FF2B5EF4-FFF2-40B4-BE49-F238E27FC236}">
              <a16:creationId xmlns:a16="http://schemas.microsoft.com/office/drawing/2014/main" xmlns="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55" name="Text Box 1">
          <a:extLst>
            <a:ext uri="{FF2B5EF4-FFF2-40B4-BE49-F238E27FC236}">
              <a16:creationId xmlns:a16="http://schemas.microsoft.com/office/drawing/2014/main" xmlns="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56" name="Text Box 1">
          <a:extLst>
            <a:ext uri="{FF2B5EF4-FFF2-40B4-BE49-F238E27FC236}">
              <a16:creationId xmlns:a16="http://schemas.microsoft.com/office/drawing/2014/main" xmlns="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57" name="Text Box 1">
          <a:extLst>
            <a:ext uri="{FF2B5EF4-FFF2-40B4-BE49-F238E27FC236}">
              <a16:creationId xmlns:a16="http://schemas.microsoft.com/office/drawing/2014/main" xmlns="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58" name="Text Box 1">
          <a:extLst>
            <a:ext uri="{FF2B5EF4-FFF2-40B4-BE49-F238E27FC236}">
              <a16:creationId xmlns:a16="http://schemas.microsoft.com/office/drawing/2014/main" xmlns="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59" name="Text Box 1">
          <a:extLst>
            <a:ext uri="{FF2B5EF4-FFF2-40B4-BE49-F238E27FC236}">
              <a16:creationId xmlns:a16="http://schemas.microsoft.com/office/drawing/2014/main" xmlns="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60" name="Text Box 1">
          <a:extLst>
            <a:ext uri="{FF2B5EF4-FFF2-40B4-BE49-F238E27FC236}">
              <a16:creationId xmlns:a16="http://schemas.microsoft.com/office/drawing/2014/main" xmlns="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61" name="Text Box 1">
          <a:extLst>
            <a:ext uri="{FF2B5EF4-FFF2-40B4-BE49-F238E27FC236}">
              <a16:creationId xmlns:a16="http://schemas.microsoft.com/office/drawing/2014/main" xmlns="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62" name="Text Box 1">
          <a:extLst>
            <a:ext uri="{FF2B5EF4-FFF2-40B4-BE49-F238E27FC236}">
              <a16:creationId xmlns:a16="http://schemas.microsoft.com/office/drawing/2014/main" xmlns="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63" name="Text Box 1">
          <a:extLst>
            <a:ext uri="{FF2B5EF4-FFF2-40B4-BE49-F238E27FC236}">
              <a16:creationId xmlns:a16="http://schemas.microsoft.com/office/drawing/2014/main" xmlns="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64" name="Text Box 1">
          <a:extLst>
            <a:ext uri="{FF2B5EF4-FFF2-40B4-BE49-F238E27FC236}">
              <a16:creationId xmlns:a16="http://schemas.microsoft.com/office/drawing/2014/main" xmlns="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65" name="Text Box 1">
          <a:extLst>
            <a:ext uri="{FF2B5EF4-FFF2-40B4-BE49-F238E27FC236}">
              <a16:creationId xmlns:a16="http://schemas.microsoft.com/office/drawing/2014/main" xmlns="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66" name="Text Box 1">
          <a:extLst>
            <a:ext uri="{FF2B5EF4-FFF2-40B4-BE49-F238E27FC236}">
              <a16:creationId xmlns:a16="http://schemas.microsoft.com/office/drawing/2014/main" xmlns="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67" name="Text Box 1">
          <a:extLst>
            <a:ext uri="{FF2B5EF4-FFF2-40B4-BE49-F238E27FC236}">
              <a16:creationId xmlns:a16="http://schemas.microsoft.com/office/drawing/2014/main" xmlns="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68" name="Text Box 1">
          <a:extLst>
            <a:ext uri="{FF2B5EF4-FFF2-40B4-BE49-F238E27FC236}">
              <a16:creationId xmlns:a16="http://schemas.microsoft.com/office/drawing/2014/main" xmlns="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69" name="Text Box 1">
          <a:extLst>
            <a:ext uri="{FF2B5EF4-FFF2-40B4-BE49-F238E27FC236}">
              <a16:creationId xmlns:a16="http://schemas.microsoft.com/office/drawing/2014/main" xmlns="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70" name="Text Box 1">
          <a:extLst>
            <a:ext uri="{FF2B5EF4-FFF2-40B4-BE49-F238E27FC236}">
              <a16:creationId xmlns:a16="http://schemas.microsoft.com/office/drawing/2014/main" xmlns="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71" name="Text Box 1">
          <a:extLst>
            <a:ext uri="{FF2B5EF4-FFF2-40B4-BE49-F238E27FC236}">
              <a16:creationId xmlns:a16="http://schemas.microsoft.com/office/drawing/2014/main" xmlns="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72" name="Text Box 1">
          <a:extLst>
            <a:ext uri="{FF2B5EF4-FFF2-40B4-BE49-F238E27FC236}">
              <a16:creationId xmlns:a16="http://schemas.microsoft.com/office/drawing/2014/main" xmlns="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73" name="Text Box 1">
          <a:extLst>
            <a:ext uri="{FF2B5EF4-FFF2-40B4-BE49-F238E27FC236}">
              <a16:creationId xmlns:a16="http://schemas.microsoft.com/office/drawing/2014/main" xmlns="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74" name="Text Box 1">
          <a:extLst>
            <a:ext uri="{FF2B5EF4-FFF2-40B4-BE49-F238E27FC236}">
              <a16:creationId xmlns:a16="http://schemas.microsoft.com/office/drawing/2014/main" xmlns="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75" name="Text Box 1">
          <a:extLst>
            <a:ext uri="{FF2B5EF4-FFF2-40B4-BE49-F238E27FC236}">
              <a16:creationId xmlns:a16="http://schemas.microsoft.com/office/drawing/2014/main" xmlns="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76" name="Text Box 1">
          <a:extLst>
            <a:ext uri="{FF2B5EF4-FFF2-40B4-BE49-F238E27FC236}">
              <a16:creationId xmlns:a16="http://schemas.microsoft.com/office/drawing/2014/main" xmlns="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77" name="Text Box 1">
          <a:extLst>
            <a:ext uri="{FF2B5EF4-FFF2-40B4-BE49-F238E27FC236}">
              <a16:creationId xmlns:a16="http://schemas.microsoft.com/office/drawing/2014/main" xmlns="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78" name="Text Box 1">
          <a:extLst>
            <a:ext uri="{FF2B5EF4-FFF2-40B4-BE49-F238E27FC236}">
              <a16:creationId xmlns:a16="http://schemas.microsoft.com/office/drawing/2014/main" xmlns="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79" name="Text Box 1">
          <a:extLst>
            <a:ext uri="{FF2B5EF4-FFF2-40B4-BE49-F238E27FC236}">
              <a16:creationId xmlns:a16="http://schemas.microsoft.com/office/drawing/2014/main" xmlns="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80" name="Text Box 1">
          <a:extLst>
            <a:ext uri="{FF2B5EF4-FFF2-40B4-BE49-F238E27FC236}">
              <a16:creationId xmlns:a16="http://schemas.microsoft.com/office/drawing/2014/main" xmlns="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81" name="Text Box 1">
          <a:extLst>
            <a:ext uri="{FF2B5EF4-FFF2-40B4-BE49-F238E27FC236}">
              <a16:creationId xmlns:a16="http://schemas.microsoft.com/office/drawing/2014/main" xmlns="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82" name="Text Box 1">
          <a:extLst>
            <a:ext uri="{FF2B5EF4-FFF2-40B4-BE49-F238E27FC236}">
              <a16:creationId xmlns:a16="http://schemas.microsoft.com/office/drawing/2014/main" xmlns="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83" name="Text Box 1">
          <a:extLst>
            <a:ext uri="{FF2B5EF4-FFF2-40B4-BE49-F238E27FC236}">
              <a16:creationId xmlns:a16="http://schemas.microsoft.com/office/drawing/2014/main" xmlns="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84" name="Text Box 1">
          <a:extLst>
            <a:ext uri="{FF2B5EF4-FFF2-40B4-BE49-F238E27FC236}">
              <a16:creationId xmlns:a16="http://schemas.microsoft.com/office/drawing/2014/main" xmlns="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85" name="Text Box 1">
          <a:extLst>
            <a:ext uri="{FF2B5EF4-FFF2-40B4-BE49-F238E27FC236}">
              <a16:creationId xmlns:a16="http://schemas.microsoft.com/office/drawing/2014/main" xmlns="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86" name="Text Box 1">
          <a:extLst>
            <a:ext uri="{FF2B5EF4-FFF2-40B4-BE49-F238E27FC236}">
              <a16:creationId xmlns:a16="http://schemas.microsoft.com/office/drawing/2014/main" xmlns="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87" name="Text Box 1">
          <a:extLst>
            <a:ext uri="{FF2B5EF4-FFF2-40B4-BE49-F238E27FC236}">
              <a16:creationId xmlns:a16="http://schemas.microsoft.com/office/drawing/2014/main" xmlns="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88" name="Text Box 1">
          <a:extLst>
            <a:ext uri="{FF2B5EF4-FFF2-40B4-BE49-F238E27FC236}">
              <a16:creationId xmlns:a16="http://schemas.microsoft.com/office/drawing/2014/main" xmlns="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89" name="Text Box 1">
          <a:extLst>
            <a:ext uri="{FF2B5EF4-FFF2-40B4-BE49-F238E27FC236}">
              <a16:creationId xmlns:a16="http://schemas.microsoft.com/office/drawing/2014/main" xmlns="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90" name="Text Box 1">
          <a:extLst>
            <a:ext uri="{FF2B5EF4-FFF2-40B4-BE49-F238E27FC236}">
              <a16:creationId xmlns:a16="http://schemas.microsoft.com/office/drawing/2014/main" xmlns="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91" name="Text Box 1">
          <a:extLst>
            <a:ext uri="{FF2B5EF4-FFF2-40B4-BE49-F238E27FC236}">
              <a16:creationId xmlns:a16="http://schemas.microsoft.com/office/drawing/2014/main" xmlns="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92" name="Text Box 1">
          <a:extLst>
            <a:ext uri="{FF2B5EF4-FFF2-40B4-BE49-F238E27FC236}">
              <a16:creationId xmlns:a16="http://schemas.microsoft.com/office/drawing/2014/main" xmlns="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93" name="Text Box 1">
          <a:extLst>
            <a:ext uri="{FF2B5EF4-FFF2-40B4-BE49-F238E27FC236}">
              <a16:creationId xmlns:a16="http://schemas.microsoft.com/office/drawing/2014/main" xmlns="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94" name="Text Box 1">
          <a:extLst>
            <a:ext uri="{FF2B5EF4-FFF2-40B4-BE49-F238E27FC236}">
              <a16:creationId xmlns:a16="http://schemas.microsoft.com/office/drawing/2014/main" xmlns="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95" name="Text Box 1">
          <a:extLst>
            <a:ext uri="{FF2B5EF4-FFF2-40B4-BE49-F238E27FC236}">
              <a16:creationId xmlns:a16="http://schemas.microsoft.com/office/drawing/2014/main" xmlns="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96" name="Text Box 1">
          <a:extLst>
            <a:ext uri="{FF2B5EF4-FFF2-40B4-BE49-F238E27FC236}">
              <a16:creationId xmlns:a16="http://schemas.microsoft.com/office/drawing/2014/main" xmlns="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97" name="Text Box 1">
          <a:extLst>
            <a:ext uri="{FF2B5EF4-FFF2-40B4-BE49-F238E27FC236}">
              <a16:creationId xmlns:a16="http://schemas.microsoft.com/office/drawing/2014/main" xmlns="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98" name="Text Box 1">
          <a:extLst>
            <a:ext uri="{FF2B5EF4-FFF2-40B4-BE49-F238E27FC236}">
              <a16:creationId xmlns:a16="http://schemas.microsoft.com/office/drawing/2014/main" xmlns="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099" name="Text Box 1">
          <a:extLst>
            <a:ext uri="{FF2B5EF4-FFF2-40B4-BE49-F238E27FC236}">
              <a16:creationId xmlns:a16="http://schemas.microsoft.com/office/drawing/2014/main" xmlns="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00" name="Text Box 1">
          <a:extLst>
            <a:ext uri="{FF2B5EF4-FFF2-40B4-BE49-F238E27FC236}">
              <a16:creationId xmlns:a16="http://schemas.microsoft.com/office/drawing/2014/main" xmlns="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01" name="Text Box 1">
          <a:extLst>
            <a:ext uri="{FF2B5EF4-FFF2-40B4-BE49-F238E27FC236}">
              <a16:creationId xmlns:a16="http://schemas.microsoft.com/office/drawing/2014/main" xmlns="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02" name="Text Box 1">
          <a:extLst>
            <a:ext uri="{FF2B5EF4-FFF2-40B4-BE49-F238E27FC236}">
              <a16:creationId xmlns:a16="http://schemas.microsoft.com/office/drawing/2014/main" xmlns="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03" name="Text Box 1">
          <a:extLst>
            <a:ext uri="{FF2B5EF4-FFF2-40B4-BE49-F238E27FC236}">
              <a16:creationId xmlns:a16="http://schemas.microsoft.com/office/drawing/2014/main" xmlns="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04" name="Text Box 1">
          <a:extLst>
            <a:ext uri="{FF2B5EF4-FFF2-40B4-BE49-F238E27FC236}">
              <a16:creationId xmlns:a16="http://schemas.microsoft.com/office/drawing/2014/main" xmlns="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05" name="Text Box 1">
          <a:extLst>
            <a:ext uri="{FF2B5EF4-FFF2-40B4-BE49-F238E27FC236}">
              <a16:creationId xmlns:a16="http://schemas.microsoft.com/office/drawing/2014/main" xmlns="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06" name="Text Box 1">
          <a:extLst>
            <a:ext uri="{FF2B5EF4-FFF2-40B4-BE49-F238E27FC236}">
              <a16:creationId xmlns:a16="http://schemas.microsoft.com/office/drawing/2014/main" xmlns="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07" name="Text Box 1">
          <a:extLst>
            <a:ext uri="{FF2B5EF4-FFF2-40B4-BE49-F238E27FC236}">
              <a16:creationId xmlns:a16="http://schemas.microsoft.com/office/drawing/2014/main" xmlns="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08" name="Text Box 1">
          <a:extLst>
            <a:ext uri="{FF2B5EF4-FFF2-40B4-BE49-F238E27FC236}">
              <a16:creationId xmlns:a16="http://schemas.microsoft.com/office/drawing/2014/main" xmlns="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09" name="Text Box 1">
          <a:extLst>
            <a:ext uri="{FF2B5EF4-FFF2-40B4-BE49-F238E27FC236}">
              <a16:creationId xmlns:a16="http://schemas.microsoft.com/office/drawing/2014/main" xmlns="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10" name="Text Box 1">
          <a:extLst>
            <a:ext uri="{FF2B5EF4-FFF2-40B4-BE49-F238E27FC236}">
              <a16:creationId xmlns:a16="http://schemas.microsoft.com/office/drawing/2014/main" xmlns="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11" name="Text Box 1">
          <a:extLst>
            <a:ext uri="{FF2B5EF4-FFF2-40B4-BE49-F238E27FC236}">
              <a16:creationId xmlns:a16="http://schemas.microsoft.com/office/drawing/2014/main" xmlns="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12" name="Text Box 1">
          <a:extLst>
            <a:ext uri="{FF2B5EF4-FFF2-40B4-BE49-F238E27FC236}">
              <a16:creationId xmlns:a16="http://schemas.microsoft.com/office/drawing/2014/main" xmlns="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13" name="Text Box 1">
          <a:extLst>
            <a:ext uri="{FF2B5EF4-FFF2-40B4-BE49-F238E27FC236}">
              <a16:creationId xmlns:a16="http://schemas.microsoft.com/office/drawing/2014/main" xmlns="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14" name="Text Box 1">
          <a:extLst>
            <a:ext uri="{FF2B5EF4-FFF2-40B4-BE49-F238E27FC236}">
              <a16:creationId xmlns:a16="http://schemas.microsoft.com/office/drawing/2014/main" xmlns="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15" name="Text Box 1">
          <a:extLst>
            <a:ext uri="{FF2B5EF4-FFF2-40B4-BE49-F238E27FC236}">
              <a16:creationId xmlns:a16="http://schemas.microsoft.com/office/drawing/2014/main" xmlns="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16" name="Text Box 1">
          <a:extLst>
            <a:ext uri="{FF2B5EF4-FFF2-40B4-BE49-F238E27FC236}">
              <a16:creationId xmlns:a16="http://schemas.microsoft.com/office/drawing/2014/main" xmlns="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17" name="Text Box 1">
          <a:extLst>
            <a:ext uri="{FF2B5EF4-FFF2-40B4-BE49-F238E27FC236}">
              <a16:creationId xmlns:a16="http://schemas.microsoft.com/office/drawing/2014/main" xmlns="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18" name="Text Box 1">
          <a:extLst>
            <a:ext uri="{FF2B5EF4-FFF2-40B4-BE49-F238E27FC236}">
              <a16:creationId xmlns:a16="http://schemas.microsoft.com/office/drawing/2014/main" xmlns="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19" name="Text Box 1">
          <a:extLst>
            <a:ext uri="{FF2B5EF4-FFF2-40B4-BE49-F238E27FC236}">
              <a16:creationId xmlns:a16="http://schemas.microsoft.com/office/drawing/2014/main" xmlns="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20" name="Text Box 1">
          <a:extLst>
            <a:ext uri="{FF2B5EF4-FFF2-40B4-BE49-F238E27FC236}">
              <a16:creationId xmlns:a16="http://schemas.microsoft.com/office/drawing/2014/main" xmlns="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21" name="Text Box 1">
          <a:extLst>
            <a:ext uri="{FF2B5EF4-FFF2-40B4-BE49-F238E27FC236}">
              <a16:creationId xmlns:a16="http://schemas.microsoft.com/office/drawing/2014/main" xmlns="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22" name="Text Box 1">
          <a:extLst>
            <a:ext uri="{FF2B5EF4-FFF2-40B4-BE49-F238E27FC236}">
              <a16:creationId xmlns:a16="http://schemas.microsoft.com/office/drawing/2014/main" xmlns="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23" name="Text Box 1">
          <a:extLst>
            <a:ext uri="{FF2B5EF4-FFF2-40B4-BE49-F238E27FC236}">
              <a16:creationId xmlns:a16="http://schemas.microsoft.com/office/drawing/2014/main" xmlns="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24" name="Text Box 1">
          <a:extLst>
            <a:ext uri="{FF2B5EF4-FFF2-40B4-BE49-F238E27FC236}">
              <a16:creationId xmlns:a16="http://schemas.microsoft.com/office/drawing/2014/main" xmlns="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25" name="Text Box 1">
          <a:extLst>
            <a:ext uri="{FF2B5EF4-FFF2-40B4-BE49-F238E27FC236}">
              <a16:creationId xmlns:a16="http://schemas.microsoft.com/office/drawing/2014/main" xmlns="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26" name="Text Box 1">
          <a:extLst>
            <a:ext uri="{FF2B5EF4-FFF2-40B4-BE49-F238E27FC236}">
              <a16:creationId xmlns:a16="http://schemas.microsoft.com/office/drawing/2014/main" xmlns="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27" name="Text Box 1">
          <a:extLst>
            <a:ext uri="{FF2B5EF4-FFF2-40B4-BE49-F238E27FC236}">
              <a16:creationId xmlns:a16="http://schemas.microsoft.com/office/drawing/2014/main" xmlns="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28" name="Text Box 1">
          <a:extLst>
            <a:ext uri="{FF2B5EF4-FFF2-40B4-BE49-F238E27FC236}">
              <a16:creationId xmlns:a16="http://schemas.microsoft.com/office/drawing/2014/main" xmlns="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29" name="Text Box 1">
          <a:extLst>
            <a:ext uri="{FF2B5EF4-FFF2-40B4-BE49-F238E27FC236}">
              <a16:creationId xmlns:a16="http://schemas.microsoft.com/office/drawing/2014/main" xmlns="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30" name="Text Box 1">
          <a:extLst>
            <a:ext uri="{FF2B5EF4-FFF2-40B4-BE49-F238E27FC236}">
              <a16:creationId xmlns:a16="http://schemas.microsoft.com/office/drawing/2014/main" xmlns="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31" name="Text Box 1">
          <a:extLst>
            <a:ext uri="{FF2B5EF4-FFF2-40B4-BE49-F238E27FC236}">
              <a16:creationId xmlns:a16="http://schemas.microsoft.com/office/drawing/2014/main" xmlns="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32" name="Text Box 1">
          <a:extLst>
            <a:ext uri="{FF2B5EF4-FFF2-40B4-BE49-F238E27FC236}">
              <a16:creationId xmlns:a16="http://schemas.microsoft.com/office/drawing/2014/main" xmlns="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33" name="Text Box 1">
          <a:extLst>
            <a:ext uri="{FF2B5EF4-FFF2-40B4-BE49-F238E27FC236}">
              <a16:creationId xmlns:a16="http://schemas.microsoft.com/office/drawing/2014/main" xmlns="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34" name="Text Box 1">
          <a:extLst>
            <a:ext uri="{FF2B5EF4-FFF2-40B4-BE49-F238E27FC236}">
              <a16:creationId xmlns:a16="http://schemas.microsoft.com/office/drawing/2014/main" xmlns="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35" name="Text Box 1">
          <a:extLst>
            <a:ext uri="{FF2B5EF4-FFF2-40B4-BE49-F238E27FC236}">
              <a16:creationId xmlns:a16="http://schemas.microsoft.com/office/drawing/2014/main" xmlns="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36" name="Text Box 1">
          <a:extLst>
            <a:ext uri="{FF2B5EF4-FFF2-40B4-BE49-F238E27FC236}">
              <a16:creationId xmlns:a16="http://schemas.microsoft.com/office/drawing/2014/main" xmlns="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37" name="Text Box 1">
          <a:extLst>
            <a:ext uri="{FF2B5EF4-FFF2-40B4-BE49-F238E27FC236}">
              <a16:creationId xmlns:a16="http://schemas.microsoft.com/office/drawing/2014/main" xmlns="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38" name="Text Box 1">
          <a:extLst>
            <a:ext uri="{FF2B5EF4-FFF2-40B4-BE49-F238E27FC236}">
              <a16:creationId xmlns:a16="http://schemas.microsoft.com/office/drawing/2014/main" xmlns="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39" name="Text Box 1">
          <a:extLst>
            <a:ext uri="{FF2B5EF4-FFF2-40B4-BE49-F238E27FC236}">
              <a16:creationId xmlns:a16="http://schemas.microsoft.com/office/drawing/2014/main" xmlns="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40" name="Text Box 1">
          <a:extLst>
            <a:ext uri="{FF2B5EF4-FFF2-40B4-BE49-F238E27FC236}">
              <a16:creationId xmlns:a16="http://schemas.microsoft.com/office/drawing/2014/main" xmlns="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41" name="Text Box 1">
          <a:extLst>
            <a:ext uri="{FF2B5EF4-FFF2-40B4-BE49-F238E27FC236}">
              <a16:creationId xmlns:a16="http://schemas.microsoft.com/office/drawing/2014/main" xmlns="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42" name="Text Box 1">
          <a:extLst>
            <a:ext uri="{FF2B5EF4-FFF2-40B4-BE49-F238E27FC236}">
              <a16:creationId xmlns:a16="http://schemas.microsoft.com/office/drawing/2014/main" xmlns="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43" name="Text Box 1">
          <a:extLst>
            <a:ext uri="{FF2B5EF4-FFF2-40B4-BE49-F238E27FC236}">
              <a16:creationId xmlns:a16="http://schemas.microsoft.com/office/drawing/2014/main" xmlns="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44" name="Text Box 1">
          <a:extLst>
            <a:ext uri="{FF2B5EF4-FFF2-40B4-BE49-F238E27FC236}">
              <a16:creationId xmlns:a16="http://schemas.microsoft.com/office/drawing/2014/main" xmlns="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45" name="Text Box 1">
          <a:extLst>
            <a:ext uri="{FF2B5EF4-FFF2-40B4-BE49-F238E27FC236}">
              <a16:creationId xmlns:a16="http://schemas.microsoft.com/office/drawing/2014/main" xmlns="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46" name="Text Box 1">
          <a:extLst>
            <a:ext uri="{FF2B5EF4-FFF2-40B4-BE49-F238E27FC236}">
              <a16:creationId xmlns:a16="http://schemas.microsoft.com/office/drawing/2014/main" xmlns="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47" name="Text Box 1">
          <a:extLst>
            <a:ext uri="{FF2B5EF4-FFF2-40B4-BE49-F238E27FC236}">
              <a16:creationId xmlns:a16="http://schemas.microsoft.com/office/drawing/2014/main" xmlns="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48" name="Text Box 1">
          <a:extLst>
            <a:ext uri="{FF2B5EF4-FFF2-40B4-BE49-F238E27FC236}">
              <a16:creationId xmlns:a16="http://schemas.microsoft.com/office/drawing/2014/main" xmlns="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49" name="Text Box 1">
          <a:extLst>
            <a:ext uri="{FF2B5EF4-FFF2-40B4-BE49-F238E27FC236}">
              <a16:creationId xmlns:a16="http://schemas.microsoft.com/office/drawing/2014/main" xmlns="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50" name="Text Box 1">
          <a:extLst>
            <a:ext uri="{FF2B5EF4-FFF2-40B4-BE49-F238E27FC236}">
              <a16:creationId xmlns:a16="http://schemas.microsoft.com/office/drawing/2014/main" xmlns="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51" name="Text Box 1">
          <a:extLst>
            <a:ext uri="{FF2B5EF4-FFF2-40B4-BE49-F238E27FC236}">
              <a16:creationId xmlns:a16="http://schemas.microsoft.com/office/drawing/2014/main" xmlns="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52" name="Text Box 1">
          <a:extLst>
            <a:ext uri="{FF2B5EF4-FFF2-40B4-BE49-F238E27FC236}">
              <a16:creationId xmlns:a16="http://schemas.microsoft.com/office/drawing/2014/main" xmlns="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53" name="Text Box 1">
          <a:extLst>
            <a:ext uri="{FF2B5EF4-FFF2-40B4-BE49-F238E27FC236}">
              <a16:creationId xmlns:a16="http://schemas.microsoft.com/office/drawing/2014/main" xmlns="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54" name="Text Box 1">
          <a:extLst>
            <a:ext uri="{FF2B5EF4-FFF2-40B4-BE49-F238E27FC236}">
              <a16:creationId xmlns:a16="http://schemas.microsoft.com/office/drawing/2014/main" xmlns="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55" name="Text Box 1">
          <a:extLst>
            <a:ext uri="{FF2B5EF4-FFF2-40B4-BE49-F238E27FC236}">
              <a16:creationId xmlns:a16="http://schemas.microsoft.com/office/drawing/2014/main" xmlns="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56" name="Text Box 1">
          <a:extLst>
            <a:ext uri="{FF2B5EF4-FFF2-40B4-BE49-F238E27FC236}">
              <a16:creationId xmlns:a16="http://schemas.microsoft.com/office/drawing/2014/main" xmlns="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57" name="Text Box 1">
          <a:extLst>
            <a:ext uri="{FF2B5EF4-FFF2-40B4-BE49-F238E27FC236}">
              <a16:creationId xmlns:a16="http://schemas.microsoft.com/office/drawing/2014/main" xmlns="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58" name="Text Box 1">
          <a:extLst>
            <a:ext uri="{FF2B5EF4-FFF2-40B4-BE49-F238E27FC236}">
              <a16:creationId xmlns:a16="http://schemas.microsoft.com/office/drawing/2014/main" xmlns="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59" name="Text Box 1">
          <a:extLst>
            <a:ext uri="{FF2B5EF4-FFF2-40B4-BE49-F238E27FC236}">
              <a16:creationId xmlns:a16="http://schemas.microsoft.com/office/drawing/2014/main" xmlns="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60" name="Text Box 1">
          <a:extLst>
            <a:ext uri="{FF2B5EF4-FFF2-40B4-BE49-F238E27FC236}">
              <a16:creationId xmlns:a16="http://schemas.microsoft.com/office/drawing/2014/main" xmlns="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61" name="Text Box 1">
          <a:extLst>
            <a:ext uri="{FF2B5EF4-FFF2-40B4-BE49-F238E27FC236}">
              <a16:creationId xmlns:a16="http://schemas.microsoft.com/office/drawing/2014/main" xmlns="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62" name="Text Box 1">
          <a:extLst>
            <a:ext uri="{FF2B5EF4-FFF2-40B4-BE49-F238E27FC236}">
              <a16:creationId xmlns:a16="http://schemas.microsoft.com/office/drawing/2014/main" xmlns="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63" name="Text Box 1">
          <a:extLst>
            <a:ext uri="{FF2B5EF4-FFF2-40B4-BE49-F238E27FC236}">
              <a16:creationId xmlns:a16="http://schemas.microsoft.com/office/drawing/2014/main" xmlns="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64" name="Text Box 1">
          <a:extLst>
            <a:ext uri="{FF2B5EF4-FFF2-40B4-BE49-F238E27FC236}">
              <a16:creationId xmlns:a16="http://schemas.microsoft.com/office/drawing/2014/main" xmlns="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65" name="Text Box 1">
          <a:extLst>
            <a:ext uri="{FF2B5EF4-FFF2-40B4-BE49-F238E27FC236}">
              <a16:creationId xmlns:a16="http://schemas.microsoft.com/office/drawing/2014/main" xmlns="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66" name="Text Box 1">
          <a:extLst>
            <a:ext uri="{FF2B5EF4-FFF2-40B4-BE49-F238E27FC236}">
              <a16:creationId xmlns:a16="http://schemas.microsoft.com/office/drawing/2014/main" xmlns="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67" name="Text Box 1">
          <a:extLst>
            <a:ext uri="{FF2B5EF4-FFF2-40B4-BE49-F238E27FC236}">
              <a16:creationId xmlns:a16="http://schemas.microsoft.com/office/drawing/2014/main" xmlns="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68" name="Text Box 1">
          <a:extLst>
            <a:ext uri="{FF2B5EF4-FFF2-40B4-BE49-F238E27FC236}">
              <a16:creationId xmlns:a16="http://schemas.microsoft.com/office/drawing/2014/main" xmlns="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69" name="Text Box 1">
          <a:extLst>
            <a:ext uri="{FF2B5EF4-FFF2-40B4-BE49-F238E27FC236}">
              <a16:creationId xmlns:a16="http://schemas.microsoft.com/office/drawing/2014/main" xmlns="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70" name="Text Box 1">
          <a:extLst>
            <a:ext uri="{FF2B5EF4-FFF2-40B4-BE49-F238E27FC236}">
              <a16:creationId xmlns:a16="http://schemas.microsoft.com/office/drawing/2014/main" xmlns="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71" name="Text Box 1">
          <a:extLst>
            <a:ext uri="{FF2B5EF4-FFF2-40B4-BE49-F238E27FC236}">
              <a16:creationId xmlns:a16="http://schemas.microsoft.com/office/drawing/2014/main" xmlns="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72" name="Text Box 1">
          <a:extLst>
            <a:ext uri="{FF2B5EF4-FFF2-40B4-BE49-F238E27FC236}">
              <a16:creationId xmlns:a16="http://schemas.microsoft.com/office/drawing/2014/main" xmlns="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73" name="Text Box 1">
          <a:extLst>
            <a:ext uri="{FF2B5EF4-FFF2-40B4-BE49-F238E27FC236}">
              <a16:creationId xmlns:a16="http://schemas.microsoft.com/office/drawing/2014/main" xmlns="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74" name="Text Box 1">
          <a:extLst>
            <a:ext uri="{FF2B5EF4-FFF2-40B4-BE49-F238E27FC236}">
              <a16:creationId xmlns:a16="http://schemas.microsoft.com/office/drawing/2014/main" xmlns="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75" name="Text Box 1">
          <a:extLst>
            <a:ext uri="{FF2B5EF4-FFF2-40B4-BE49-F238E27FC236}">
              <a16:creationId xmlns:a16="http://schemas.microsoft.com/office/drawing/2014/main" xmlns="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76" name="Text Box 1">
          <a:extLst>
            <a:ext uri="{FF2B5EF4-FFF2-40B4-BE49-F238E27FC236}">
              <a16:creationId xmlns:a16="http://schemas.microsoft.com/office/drawing/2014/main" xmlns="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77" name="Text Box 1">
          <a:extLst>
            <a:ext uri="{FF2B5EF4-FFF2-40B4-BE49-F238E27FC236}">
              <a16:creationId xmlns:a16="http://schemas.microsoft.com/office/drawing/2014/main" xmlns="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78" name="Text Box 1">
          <a:extLst>
            <a:ext uri="{FF2B5EF4-FFF2-40B4-BE49-F238E27FC236}">
              <a16:creationId xmlns:a16="http://schemas.microsoft.com/office/drawing/2014/main" xmlns="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79" name="Text Box 1">
          <a:extLst>
            <a:ext uri="{FF2B5EF4-FFF2-40B4-BE49-F238E27FC236}">
              <a16:creationId xmlns:a16="http://schemas.microsoft.com/office/drawing/2014/main" xmlns="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80" name="Text Box 1">
          <a:extLst>
            <a:ext uri="{FF2B5EF4-FFF2-40B4-BE49-F238E27FC236}">
              <a16:creationId xmlns:a16="http://schemas.microsoft.com/office/drawing/2014/main" xmlns="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81" name="Text Box 1">
          <a:extLst>
            <a:ext uri="{FF2B5EF4-FFF2-40B4-BE49-F238E27FC236}">
              <a16:creationId xmlns:a16="http://schemas.microsoft.com/office/drawing/2014/main" xmlns="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82" name="Text Box 1">
          <a:extLst>
            <a:ext uri="{FF2B5EF4-FFF2-40B4-BE49-F238E27FC236}">
              <a16:creationId xmlns:a16="http://schemas.microsoft.com/office/drawing/2014/main" xmlns="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83" name="Text Box 1">
          <a:extLst>
            <a:ext uri="{FF2B5EF4-FFF2-40B4-BE49-F238E27FC236}">
              <a16:creationId xmlns:a16="http://schemas.microsoft.com/office/drawing/2014/main" xmlns="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84" name="Text Box 1">
          <a:extLst>
            <a:ext uri="{FF2B5EF4-FFF2-40B4-BE49-F238E27FC236}">
              <a16:creationId xmlns:a16="http://schemas.microsoft.com/office/drawing/2014/main" xmlns="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85" name="Text Box 1">
          <a:extLst>
            <a:ext uri="{FF2B5EF4-FFF2-40B4-BE49-F238E27FC236}">
              <a16:creationId xmlns:a16="http://schemas.microsoft.com/office/drawing/2014/main" xmlns="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86" name="Text Box 1">
          <a:extLst>
            <a:ext uri="{FF2B5EF4-FFF2-40B4-BE49-F238E27FC236}">
              <a16:creationId xmlns:a16="http://schemas.microsoft.com/office/drawing/2014/main" xmlns="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87" name="Text Box 1">
          <a:extLst>
            <a:ext uri="{FF2B5EF4-FFF2-40B4-BE49-F238E27FC236}">
              <a16:creationId xmlns:a16="http://schemas.microsoft.com/office/drawing/2014/main" xmlns="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88" name="Text Box 1">
          <a:extLst>
            <a:ext uri="{FF2B5EF4-FFF2-40B4-BE49-F238E27FC236}">
              <a16:creationId xmlns:a16="http://schemas.microsoft.com/office/drawing/2014/main" xmlns="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89" name="Text Box 1">
          <a:extLst>
            <a:ext uri="{FF2B5EF4-FFF2-40B4-BE49-F238E27FC236}">
              <a16:creationId xmlns:a16="http://schemas.microsoft.com/office/drawing/2014/main" xmlns="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90" name="Text Box 1">
          <a:extLst>
            <a:ext uri="{FF2B5EF4-FFF2-40B4-BE49-F238E27FC236}">
              <a16:creationId xmlns:a16="http://schemas.microsoft.com/office/drawing/2014/main" xmlns="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91" name="Text Box 1">
          <a:extLst>
            <a:ext uri="{FF2B5EF4-FFF2-40B4-BE49-F238E27FC236}">
              <a16:creationId xmlns:a16="http://schemas.microsoft.com/office/drawing/2014/main" xmlns="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92" name="Text Box 1">
          <a:extLst>
            <a:ext uri="{FF2B5EF4-FFF2-40B4-BE49-F238E27FC236}">
              <a16:creationId xmlns:a16="http://schemas.microsoft.com/office/drawing/2014/main" xmlns="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93" name="Text Box 1">
          <a:extLst>
            <a:ext uri="{FF2B5EF4-FFF2-40B4-BE49-F238E27FC236}">
              <a16:creationId xmlns:a16="http://schemas.microsoft.com/office/drawing/2014/main" xmlns="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94" name="Text Box 1">
          <a:extLst>
            <a:ext uri="{FF2B5EF4-FFF2-40B4-BE49-F238E27FC236}">
              <a16:creationId xmlns:a16="http://schemas.microsoft.com/office/drawing/2014/main" xmlns="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95" name="Text Box 1">
          <a:extLst>
            <a:ext uri="{FF2B5EF4-FFF2-40B4-BE49-F238E27FC236}">
              <a16:creationId xmlns:a16="http://schemas.microsoft.com/office/drawing/2014/main" xmlns="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96" name="Text Box 1">
          <a:extLst>
            <a:ext uri="{FF2B5EF4-FFF2-40B4-BE49-F238E27FC236}">
              <a16:creationId xmlns:a16="http://schemas.microsoft.com/office/drawing/2014/main" xmlns="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97" name="Text Box 1">
          <a:extLst>
            <a:ext uri="{FF2B5EF4-FFF2-40B4-BE49-F238E27FC236}">
              <a16:creationId xmlns:a16="http://schemas.microsoft.com/office/drawing/2014/main" xmlns="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98" name="Text Box 1">
          <a:extLst>
            <a:ext uri="{FF2B5EF4-FFF2-40B4-BE49-F238E27FC236}">
              <a16:creationId xmlns:a16="http://schemas.microsoft.com/office/drawing/2014/main" xmlns="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199" name="Text Box 1">
          <a:extLst>
            <a:ext uri="{FF2B5EF4-FFF2-40B4-BE49-F238E27FC236}">
              <a16:creationId xmlns:a16="http://schemas.microsoft.com/office/drawing/2014/main" xmlns="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00" name="Text Box 1">
          <a:extLst>
            <a:ext uri="{FF2B5EF4-FFF2-40B4-BE49-F238E27FC236}">
              <a16:creationId xmlns:a16="http://schemas.microsoft.com/office/drawing/2014/main" xmlns="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01" name="Text Box 1">
          <a:extLst>
            <a:ext uri="{FF2B5EF4-FFF2-40B4-BE49-F238E27FC236}">
              <a16:creationId xmlns:a16="http://schemas.microsoft.com/office/drawing/2014/main" xmlns="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02" name="Text Box 1">
          <a:extLst>
            <a:ext uri="{FF2B5EF4-FFF2-40B4-BE49-F238E27FC236}">
              <a16:creationId xmlns:a16="http://schemas.microsoft.com/office/drawing/2014/main" xmlns="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03" name="Text Box 1">
          <a:extLst>
            <a:ext uri="{FF2B5EF4-FFF2-40B4-BE49-F238E27FC236}">
              <a16:creationId xmlns:a16="http://schemas.microsoft.com/office/drawing/2014/main" xmlns="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04" name="Text Box 1">
          <a:extLst>
            <a:ext uri="{FF2B5EF4-FFF2-40B4-BE49-F238E27FC236}">
              <a16:creationId xmlns:a16="http://schemas.microsoft.com/office/drawing/2014/main" xmlns="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05" name="Text Box 1">
          <a:extLst>
            <a:ext uri="{FF2B5EF4-FFF2-40B4-BE49-F238E27FC236}">
              <a16:creationId xmlns:a16="http://schemas.microsoft.com/office/drawing/2014/main" xmlns="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06" name="Text Box 1">
          <a:extLst>
            <a:ext uri="{FF2B5EF4-FFF2-40B4-BE49-F238E27FC236}">
              <a16:creationId xmlns:a16="http://schemas.microsoft.com/office/drawing/2014/main" xmlns="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07" name="Text Box 1">
          <a:extLst>
            <a:ext uri="{FF2B5EF4-FFF2-40B4-BE49-F238E27FC236}">
              <a16:creationId xmlns:a16="http://schemas.microsoft.com/office/drawing/2014/main" xmlns="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08" name="Text Box 1">
          <a:extLst>
            <a:ext uri="{FF2B5EF4-FFF2-40B4-BE49-F238E27FC236}">
              <a16:creationId xmlns:a16="http://schemas.microsoft.com/office/drawing/2014/main" xmlns="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09" name="Text Box 1">
          <a:extLst>
            <a:ext uri="{FF2B5EF4-FFF2-40B4-BE49-F238E27FC236}">
              <a16:creationId xmlns:a16="http://schemas.microsoft.com/office/drawing/2014/main" xmlns="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10" name="Text Box 1">
          <a:extLst>
            <a:ext uri="{FF2B5EF4-FFF2-40B4-BE49-F238E27FC236}">
              <a16:creationId xmlns:a16="http://schemas.microsoft.com/office/drawing/2014/main" xmlns="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11" name="Text Box 1">
          <a:extLst>
            <a:ext uri="{FF2B5EF4-FFF2-40B4-BE49-F238E27FC236}">
              <a16:creationId xmlns:a16="http://schemas.microsoft.com/office/drawing/2014/main" xmlns="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12" name="Text Box 1">
          <a:extLst>
            <a:ext uri="{FF2B5EF4-FFF2-40B4-BE49-F238E27FC236}">
              <a16:creationId xmlns:a16="http://schemas.microsoft.com/office/drawing/2014/main" xmlns="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13" name="Text Box 1">
          <a:extLst>
            <a:ext uri="{FF2B5EF4-FFF2-40B4-BE49-F238E27FC236}">
              <a16:creationId xmlns:a16="http://schemas.microsoft.com/office/drawing/2014/main" xmlns="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14" name="Text Box 1">
          <a:extLst>
            <a:ext uri="{FF2B5EF4-FFF2-40B4-BE49-F238E27FC236}">
              <a16:creationId xmlns:a16="http://schemas.microsoft.com/office/drawing/2014/main" xmlns="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15" name="Text Box 1">
          <a:extLst>
            <a:ext uri="{FF2B5EF4-FFF2-40B4-BE49-F238E27FC236}">
              <a16:creationId xmlns:a16="http://schemas.microsoft.com/office/drawing/2014/main" xmlns="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16" name="Text Box 1">
          <a:extLst>
            <a:ext uri="{FF2B5EF4-FFF2-40B4-BE49-F238E27FC236}">
              <a16:creationId xmlns:a16="http://schemas.microsoft.com/office/drawing/2014/main" xmlns="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17" name="Text Box 1">
          <a:extLst>
            <a:ext uri="{FF2B5EF4-FFF2-40B4-BE49-F238E27FC236}">
              <a16:creationId xmlns:a16="http://schemas.microsoft.com/office/drawing/2014/main" xmlns="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18" name="Text Box 1">
          <a:extLst>
            <a:ext uri="{FF2B5EF4-FFF2-40B4-BE49-F238E27FC236}">
              <a16:creationId xmlns:a16="http://schemas.microsoft.com/office/drawing/2014/main" xmlns="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19" name="Text Box 1">
          <a:extLst>
            <a:ext uri="{FF2B5EF4-FFF2-40B4-BE49-F238E27FC236}">
              <a16:creationId xmlns:a16="http://schemas.microsoft.com/office/drawing/2014/main" xmlns="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20" name="Text Box 1">
          <a:extLst>
            <a:ext uri="{FF2B5EF4-FFF2-40B4-BE49-F238E27FC236}">
              <a16:creationId xmlns:a16="http://schemas.microsoft.com/office/drawing/2014/main" xmlns="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21" name="Text Box 1">
          <a:extLst>
            <a:ext uri="{FF2B5EF4-FFF2-40B4-BE49-F238E27FC236}">
              <a16:creationId xmlns:a16="http://schemas.microsoft.com/office/drawing/2014/main" xmlns="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22" name="Text Box 1">
          <a:extLst>
            <a:ext uri="{FF2B5EF4-FFF2-40B4-BE49-F238E27FC236}">
              <a16:creationId xmlns:a16="http://schemas.microsoft.com/office/drawing/2014/main" xmlns="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23" name="Text Box 1">
          <a:extLst>
            <a:ext uri="{FF2B5EF4-FFF2-40B4-BE49-F238E27FC236}">
              <a16:creationId xmlns:a16="http://schemas.microsoft.com/office/drawing/2014/main" xmlns="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24" name="Text Box 1">
          <a:extLst>
            <a:ext uri="{FF2B5EF4-FFF2-40B4-BE49-F238E27FC236}">
              <a16:creationId xmlns:a16="http://schemas.microsoft.com/office/drawing/2014/main" xmlns="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25" name="Text Box 1">
          <a:extLst>
            <a:ext uri="{FF2B5EF4-FFF2-40B4-BE49-F238E27FC236}">
              <a16:creationId xmlns:a16="http://schemas.microsoft.com/office/drawing/2014/main" xmlns="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26" name="Text Box 1">
          <a:extLst>
            <a:ext uri="{FF2B5EF4-FFF2-40B4-BE49-F238E27FC236}">
              <a16:creationId xmlns:a16="http://schemas.microsoft.com/office/drawing/2014/main" xmlns="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27" name="Text Box 1">
          <a:extLst>
            <a:ext uri="{FF2B5EF4-FFF2-40B4-BE49-F238E27FC236}">
              <a16:creationId xmlns:a16="http://schemas.microsoft.com/office/drawing/2014/main" xmlns="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28" name="Text Box 1">
          <a:extLst>
            <a:ext uri="{FF2B5EF4-FFF2-40B4-BE49-F238E27FC236}">
              <a16:creationId xmlns:a16="http://schemas.microsoft.com/office/drawing/2014/main" xmlns="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29" name="Text Box 1">
          <a:extLst>
            <a:ext uri="{FF2B5EF4-FFF2-40B4-BE49-F238E27FC236}">
              <a16:creationId xmlns:a16="http://schemas.microsoft.com/office/drawing/2014/main" xmlns="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30" name="Text Box 1">
          <a:extLst>
            <a:ext uri="{FF2B5EF4-FFF2-40B4-BE49-F238E27FC236}">
              <a16:creationId xmlns:a16="http://schemas.microsoft.com/office/drawing/2014/main" xmlns="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31" name="Text Box 1">
          <a:extLst>
            <a:ext uri="{FF2B5EF4-FFF2-40B4-BE49-F238E27FC236}">
              <a16:creationId xmlns:a16="http://schemas.microsoft.com/office/drawing/2014/main" xmlns="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32" name="Text Box 1">
          <a:extLst>
            <a:ext uri="{FF2B5EF4-FFF2-40B4-BE49-F238E27FC236}">
              <a16:creationId xmlns:a16="http://schemas.microsoft.com/office/drawing/2014/main" xmlns="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33" name="Text Box 1">
          <a:extLst>
            <a:ext uri="{FF2B5EF4-FFF2-40B4-BE49-F238E27FC236}">
              <a16:creationId xmlns:a16="http://schemas.microsoft.com/office/drawing/2014/main" xmlns="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34" name="Text Box 1">
          <a:extLst>
            <a:ext uri="{FF2B5EF4-FFF2-40B4-BE49-F238E27FC236}">
              <a16:creationId xmlns:a16="http://schemas.microsoft.com/office/drawing/2014/main" xmlns="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35" name="Text Box 1">
          <a:extLst>
            <a:ext uri="{FF2B5EF4-FFF2-40B4-BE49-F238E27FC236}">
              <a16:creationId xmlns:a16="http://schemas.microsoft.com/office/drawing/2014/main" xmlns="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36" name="Text Box 1">
          <a:extLst>
            <a:ext uri="{FF2B5EF4-FFF2-40B4-BE49-F238E27FC236}">
              <a16:creationId xmlns:a16="http://schemas.microsoft.com/office/drawing/2014/main" xmlns="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37" name="Text Box 1">
          <a:extLst>
            <a:ext uri="{FF2B5EF4-FFF2-40B4-BE49-F238E27FC236}">
              <a16:creationId xmlns:a16="http://schemas.microsoft.com/office/drawing/2014/main" xmlns="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38" name="Text Box 1">
          <a:extLst>
            <a:ext uri="{FF2B5EF4-FFF2-40B4-BE49-F238E27FC236}">
              <a16:creationId xmlns:a16="http://schemas.microsoft.com/office/drawing/2014/main" xmlns="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39" name="Text Box 1">
          <a:extLst>
            <a:ext uri="{FF2B5EF4-FFF2-40B4-BE49-F238E27FC236}">
              <a16:creationId xmlns:a16="http://schemas.microsoft.com/office/drawing/2014/main" xmlns="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40" name="Text Box 1">
          <a:extLst>
            <a:ext uri="{FF2B5EF4-FFF2-40B4-BE49-F238E27FC236}">
              <a16:creationId xmlns:a16="http://schemas.microsoft.com/office/drawing/2014/main" xmlns="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41" name="Text Box 1">
          <a:extLst>
            <a:ext uri="{FF2B5EF4-FFF2-40B4-BE49-F238E27FC236}">
              <a16:creationId xmlns:a16="http://schemas.microsoft.com/office/drawing/2014/main" xmlns="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42" name="Text Box 1">
          <a:extLst>
            <a:ext uri="{FF2B5EF4-FFF2-40B4-BE49-F238E27FC236}">
              <a16:creationId xmlns:a16="http://schemas.microsoft.com/office/drawing/2014/main" xmlns="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43" name="Text Box 1">
          <a:extLst>
            <a:ext uri="{FF2B5EF4-FFF2-40B4-BE49-F238E27FC236}">
              <a16:creationId xmlns:a16="http://schemas.microsoft.com/office/drawing/2014/main" xmlns="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44" name="Text Box 1">
          <a:extLst>
            <a:ext uri="{FF2B5EF4-FFF2-40B4-BE49-F238E27FC236}">
              <a16:creationId xmlns:a16="http://schemas.microsoft.com/office/drawing/2014/main" xmlns="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45" name="Text Box 1">
          <a:extLst>
            <a:ext uri="{FF2B5EF4-FFF2-40B4-BE49-F238E27FC236}">
              <a16:creationId xmlns:a16="http://schemas.microsoft.com/office/drawing/2014/main" xmlns="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46" name="Text Box 1">
          <a:extLst>
            <a:ext uri="{FF2B5EF4-FFF2-40B4-BE49-F238E27FC236}">
              <a16:creationId xmlns:a16="http://schemas.microsoft.com/office/drawing/2014/main" xmlns="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47" name="Text Box 1">
          <a:extLst>
            <a:ext uri="{FF2B5EF4-FFF2-40B4-BE49-F238E27FC236}">
              <a16:creationId xmlns:a16="http://schemas.microsoft.com/office/drawing/2014/main" xmlns="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48" name="Text Box 1">
          <a:extLst>
            <a:ext uri="{FF2B5EF4-FFF2-40B4-BE49-F238E27FC236}">
              <a16:creationId xmlns:a16="http://schemas.microsoft.com/office/drawing/2014/main" xmlns="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49" name="Text Box 1">
          <a:extLst>
            <a:ext uri="{FF2B5EF4-FFF2-40B4-BE49-F238E27FC236}">
              <a16:creationId xmlns:a16="http://schemas.microsoft.com/office/drawing/2014/main" xmlns="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50" name="Text Box 1">
          <a:extLst>
            <a:ext uri="{FF2B5EF4-FFF2-40B4-BE49-F238E27FC236}">
              <a16:creationId xmlns:a16="http://schemas.microsoft.com/office/drawing/2014/main" xmlns="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51" name="Text Box 1">
          <a:extLst>
            <a:ext uri="{FF2B5EF4-FFF2-40B4-BE49-F238E27FC236}">
              <a16:creationId xmlns:a16="http://schemas.microsoft.com/office/drawing/2014/main" xmlns="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52" name="Text Box 1">
          <a:extLst>
            <a:ext uri="{FF2B5EF4-FFF2-40B4-BE49-F238E27FC236}">
              <a16:creationId xmlns:a16="http://schemas.microsoft.com/office/drawing/2014/main" xmlns="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53" name="Text Box 1">
          <a:extLst>
            <a:ext uri="{FF2B5EF4-FFF2-40B4-BE49-F238E27FC236}">
              <a16:creationId xmlns:a16="http://schemas.microsoft.com/office/drawing/2014/main" xmlns="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54" name="Text Box 1">
          <a:extLst>
            <a:ext uri="{FF2B5EF4-FFF2-40B4-BE49-F238E27FC236}">
              <a16:creationId xmlns:a16="http://schemas.microsoft.com/office/drawing/2014/main" xmlns="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55" name="Text Box 1">
          <a:extLst>
            <a:ext uri="{FF2B5EF4-FFF2-40B4-BE49-F238E27FC236}">
              <a16:creationId xmlns:a16="http://schemas.microsoft.com/office/drawing/2014/main" xmlns="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56" name="Text Box 1">
          <a:extLst>
            <a:ext uri="{FF2B5EF4-FFF2-40B4-BE49-F238E27FC236}">
              <a16:creationId xmlns:a16="http://schemas.microsoft.com/office/drawing/2014/main" xmlns="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57" name="Text Box 1">
          <a:extLst>
            <a:ext uri="{FF2B5EF4-FFF2-40B4-BE49-F238E27FC236}">
              <a16:creationId xmlns:a16="http://schemas.microsoft.com/office/drawing/2014/main" xmlns="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58" name="Text Box 1">
          <a:extLst>
            <a:ext uri="{FF2B5EF4-FFF2-40B4-BE49-F238E27FC236}">
              <a16:creationId xmlns:a16="http://schemas.microsoft.com/office/drawing/2014/main" xmlns="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59" name="Text Box 1">
          <a:extLst>
            <a:ext uri="{FF2B5EF4-FFF2-40B4-BE49-F238E27FC236}">
              <a16:creationId xmlns:a16="http://schemas.microsoft.com/office/drawing/2014/main" xmlns="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60" name="Text Box 1">
          <a:extLst>
            <a:ext uri="{FF2B5EF4-FFF2-40B4-BE49-F238E27FC236}">
              <a16:creationId xmlns:a16="http://schemas.microsoft.com/office/drawing/2014/main" xmlns="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61" name="Text Box 1">
          <a:extLst>
            <a:ext uri="{FF2B5EF4-FFF2-40B4-BE49-F238E27FC236}">
              <a16:creationId xmlns:a16="http://schemas.microsoft.com/office/drawing/2014/main" xmlns="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62" name="Text Box 1">
          <a:extLst>
            <a:ext uri="{FF2B5EF4-FFF2-40B4-BE49-F238E27FC236}">
              <a16:creationId xmlns:a16="http://schemas.microsoft.com/office/drawing/2014/main" xmlns="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63" name="Text Box 1">
          <a:extLst>
            <a:ext uri="{FF2B5EF4-FFF2-40B4-BE49-F238E27FC236}">
              <a16:creationId xmlns:a16="http://schemas.microsoft.com/office/drawing/2014/main" xmlns="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64" name="Text Box 1">
          <a:extLst>
            <a:ext uri="{FF2B5EF4-FFF2-40B4-BE49-F238E27FC236}">
              <a16:creationId xmlns:a16="http://schemas.microsoft.com/office/drawing/2014/main" xmlns="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65" name="Text Box 1">
          <a:extLst>
            <a:ext uri="{FF2B5EF4-FFF2-40B4-BE49-F238E27FC236}">
              <a16:creationId xmlns:a16="http://schemas.microsoft.com/office/drawing/2014/main" xmlns="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66" name="Text Box 1">
          <a:extLst>
            <a:ext uri="{FF2B5EF4-FFF2-40B4-BE49-F238E27FC236}">
              <a16:creationId xmlns:a16="http://schemas.microsoft.com/office/drawing/2014/main" xmlns="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67" name="Text Box 1">
          <a:extLst>
            <a:ext uri="{FF2B5EF4-FFF2-40B4-BE49-F238E27FC236}">
              <a16:creationId xmlns:a16="http://schemas.microsoft.com/office/drawing/2014/main" xmlns="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68" name="Text Box 1">
          <a:extLst>
            <a:ext uri="{FF2B5EF4-FFF2-40B4-BE49-F238E27FC236}">
              <a16:creationId xmlns:a16="http://schemas.microsoft.com/office/drawing/2014/main" xmlns="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69" name="Text Box 1">
          <a:extLst>
            <a:ext uri="{FF2B5EF4-FFF2-40B4-BE49-F238E27FC236}">
              <a16:creationId xmlns:a16="http://schemas.microsoft.com/office/drawing/2014/main" xmlns="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70" name="Text Box 1">
          <a:extLst>
            <a:ext uri="{FF2B5EF4-FFF2-40B4-BE49-F238E27FC236}">
              <a16:creationId xmlns:a16="http://schemas.microsoft.com/office/drawing/2014/main" xmlns="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71" name="Text Box 1">
          <a:extLst>
            <a:ext uri="{FF2B5EF4-FFF2-40B4-BE49-F238E27FC236}">
              <a16:creationId xmlns:a16="http://schemas.microsoft.com/office/drawing/2014/main" xmlns="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72" name="Text Box 1">
          <a:extLst>
            <a:ext uri="{FF2B5EF4-FFF2-40B4-BE49-F238E27FC236}">
              <a16:creationId xmlns:a16="http://schemas.microsoft.com/office/drawing/2014/main" xmlns="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73" name="Text Box 1">
          <a:extLst>
            <a:ext uri="{FF2B5EF4-FFF2-40B4-BE49-F238E27FC236}">
              <a16:creationId xmlns:a16="http://schemas.microsoft.com/office/drawing/2014/main" xmlns="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74" name="Text Box 1">
          <a:extLst>
            <a:ext uri="{FF2B5EF4-FFF2-40B4-BE49-F238E27FC236}">
              <a16:creationId xmlns:a16="http://schemas.microsoft.com/office/drawing/2014/main" xmlns="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75" name="Text Box 1">
          <a:extLst>
            <a:ext uri="{FF2B5EF4-FFF2-40B4-BE49-F238E27FC236}">
              <a16:creationId xmlns:a16="http://schemas.microsoft.com/office/drawing/2014/main" xmlns="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76" name="Text Box 1">
          <a:extLst>
            <a:ext uri="{FF2B5EF4-FFF2-40B4-BE49-F238E27FC236}">
              <a16:creationId xmlns:a16="http://schemas.microsoft.com/office/drawing/2014/main" xmlns="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77" name="Text Box 1">
          <a:extLst>
            <a:ext uri="{FF2B5EF4-FFF2-40B4-BE49-F238E27FC236}">
              <a16:creationId xmlns:a16="http://schemas.microsoft.com/office/drawing/2014/main" xmlns="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78" name="Text Box 1">
          <a:extLst>
            <a:ext uri="{FF2B5EF4-FFF2-40B4-BE49-F238E27FC236}">
              <a16:creationId xmlns:a16="http://schemas.microsoft.com/office/drawing/2014/main" xmlns="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79" name="Text Box 1">
          <a:extLst>
            <a:ext uri="{FF2B5EF4-FFF2-40B4-BE49-F238E27FC236}">
              <a16:creationId xmlns:a16="http://schemas.microsoft.com/office/drawing/2014/main" xmlns="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80" name="Text Box 1">
          <a:extLst>
            <a:ext uri="{FF2B5EF4-FFF2-40B4-BE49-F238E27FC236}">
              <a16:creationId xmlns:a16="http://schemas.microsoft.com/office/drawing/2014/main" xmlns="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81" name="Text Box 1">
          <a:extLst>
            <a:ext uri="{FF2B5EF4-FFF2-40B4-BE49-F238E27FC236}">
              <a16:creationId xmlns:a16="http://schemas.microsoft.com/office/drawing/2014/main" xmlns="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82" name="Text Box 1">
          <a:extLst>
            <a:ext uri="{FF2B5EF4-FFF2-40B4-BE49-F238E27FC236}">
              <a16:creationId xmlns:a16="http://schemas.microsoft.com/office/drawing/2014/main" xmlns="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83" name="Text Box 1">
          <a:extLst>
            <a:ext uri="{FF2B5EF4-FFF2-40B4-BE49-F238E27FC236}">
              <a16:creationId xmlns:a16="http://schemas.microsoft.com/office/drawing/2014/main" xmlns="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84" name="Text Box 1">
          <a:extLst>
            <a:ext uri="{FF2B5EF4-FFF2-40B4-BE49-F238E27FC236}">
              <a16:creationId xmlns:a16="http://schemas.microsoft.com/office/drawing/2014/main" xmlns="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85" name="Text Box 1">
          <a:extLst>
            <a:ext uri="{FF2B5EF4-FFF2-40B4-BE49-F238E27FC236}">
              <a16:creationId xmlns:a16="http://schemas.microsoft.com/office/drawing/2014/main" xmlns="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86" name="Text Box 1">
          <a:extLst>
            <a:ext uri="{FF2B5EF4-FFF2-40B4-BE49-F238E27FC236}">
              <a16:creationId xmlns:a16="http://schemas.microsoft.com/office/drawing/2014/main" xmlns="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87" name="Text Box 1">
          <a:extLst>
            <a:ext uri="{FF2B5EF4-FFF2-40B4-BE49-F238E27FC236}">
              <a16:creationId xmlns:a16="http://schemas.microsoft.com/office/drawing/2014/main" xmlns="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88" name="Text Box 1">
          <a:extLst>
            <a:ext uri="{FF2B5EF4-FFF2-40B4-BE49-F238E27FC236}">
              <a16:creationId xmlns:a16="http://schemas.microsoft.com/office/drawing/2014/main" xmlns="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89" name="Text Box 1">
          <a:extLst>
            <a:ext uri="{FF2B5EF4-FFF2-40B4-BE49-F238E27FC236}">
              <a16:creationId xmlns:a16="http://schemas.microsoft.com/office/drawing/2014/main" xmlns="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90" name="Text Box 1">
          <a:extLst>
            <a:ext uri="{FF2B5EF4-FFF2-40B4-BE49-F238E27FC236}">
              <a16:creationId xmlns:a16="http://schemas.microsoft.com/office/drawing/2014/main" xmlns="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91" name="Text Box 1">
          <a:extLst>
            <a:ext uri="{FF2B5EF4-FFF2-40B4-BE49-F238E27FC236}">
              <a16:creationId xmlns:a16="http://schemas.microsoft.com/office/drawing/2014/main" xmlns="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92" name="Text Box 1">
          <a:extLst>
            <a:ext uri="{FF2B5EF4-FFF2-40B4-BE49-F238E27FC236}">
              <a16:creationId xmlns:a16="http://schemas.microsoft.com/office/drawing/2014/main" xmlns="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93" name="Text Box 1">
          <a:extLst>
            <a:ext uri="{FF2B5EF4-FFF2-40B4-BE49-F238E27FC236}">
              <a16:creationId xmlns:a16="http://schemas.microsoft.com/office/drawing/2014/main" xmlns="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94" name="Text Box 1">
          <a:extLst>
            <a:ext uri="{FF2B5EF4-FFF2-40B4-BE49-F238E27FC236}">
              <a16:creationId xmlns:a16="http://schemas.microsoft.com/office/drawing/2014/main" xmlns="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95" name="Text Box 1">
          <a:extLst>
            <a:ext uri="{FF2B5EF4-FFF2-40B4-BE49-F238E27FC236}">
              <a16:creationId xmlns:a16="http://schemas.microsoft.com/office/drawing/2014/main" xmlns="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96" name="Text Box 1">
          <a:extLst>
            <a:ext uri="{FF2B5EF4-FFF2-40B4-BE49-F238E27FC236}">
              <a16:creationId xmlns:a16="http://schemas.microsoft.com/office/drawing/2014/main" xmlns="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97" name="Text Box 1">
          <a:extLst>
            <a:ext uri="{FF2B5EF4-FFF2-40B4-BE49-F238E27FC236}">
              <a16:creationId xmlns:a16="http://schemas.microsoft.com/office/drawing/2014/main" xmlns="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98" name="Text Box 1">
          <a:extLst>
            <a:ext uri="{FF2B5EF4-FFF2-40B4-BE49-F238E27FC236}">
              <a16:creationId xmlns:a16="http://schemas.microsoft.com/office/drawing/2014/main" xmlns="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299" name="Text Box 1">
          <a:extLst>
            <a:ext uri="{FF2B5EF4-FFF2-40B4-BE49-F238E27FC236}">
              <a16:creationId xmlns:a16="http://schemas.microsoft.com/office/drawing/2014/main" xmlns="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00" name="Text Box 1">
          <a:extLst>
            <a:ext uri="{FF2B5EF4-FFF2-40B4-BE49-F238E27FC236}">
              <a16:creationId xmlns:a16="http://schemas.microsoft.com/office/drawing/2014/main" xmlns="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01" name="Text Box 1">
          <a:extLst>
            <a:ext uri="{FF2B5EF4-FFF2-40B4-BE49-F238E27FC236}">
              <a16:creationId xmlns:a16="http://schemas.microsoft.com/office/drawing/2014/main" xmlns="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02" name="Text Box 1">
          <a:extLst>
            <a:ext uri="{FF2B5EF4-FFF2-40B4-BE49-F238E27FC236}">
              <a16:creationId xmlns:a16="http://schemas.microsoft.com/office/drawing/2014/main" xmlns="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03" name="Text Box 1">
          <a:extLst>
            <a:ext uri="{FF2B5EF4-FFF2-40B4-BE49-F238E27FC236}">
              <a16:creationId xmlns:a16="http://schemas.microsoft.com/office/drawing/2014/main" xmlns="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04" name="Text Box 1">
          <a:extLst>
            <a:ext uri="{FF2B5EF4-FFF2-40B4-BE49-F238E27FC236}">
              <a16:creationId xmlns:a16="http://schemas.microsoft.com/office/drawing/2014/main" xmlns="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05" name="Text Box 1">
          <a:extLst>
            <a:ext uri="{FF2B5EF4-FFF2-40B4-BE49-F238E27FC236}">
              <a16:creationId xmlns:a16="http://schemas.microsoft.com/office/drawing/2014/main" xmlns="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xmlns="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07" name="Text Box 1">
          <a:extLst>
            <a:ext uri="{FF2B5EF4-FFF2-40B4-BE49-F238E27FC236}">
              <a16:creationId xmlns:a16="http://schemas.microsoft.com/office/drawing/2014/main" xmlns="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08" name="Text Box 1">
          <a:extLst>
            <a:ext uri="{FF2B5EF4-FFF2-40B4-BE49-F238E27FC236}">
              <a16:creationId xmlns:a16="http://schemas.microsoft.com/office/drawing/2014/main" xmlns="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09" name="Text Box 1">
          <a:extLst>
            <a:ext uri="{FF2B5EF4-FFF2-40B4-BE49-F238E27FC236}">
              <a16:creationId xmlns:a16="http://schemas.microsoft.com/office/drawing/2014/main" xmlns="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10" name="Text Box 1">
          <a:extLst>
            <a:ext uri="{FF2B5EF4-FFF2-40B4-BE49-F238E27FC236}">
              <a16:creationId xmlns:a16="http://schemas.microsoft.com/office/drawing/2014/main" xmlns="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11" name="Text Box 1">
          <a:extLst>
            <a:ext uri="{FF2B5EF4-FFF2-40B4-BE49-F238E27FC236}">
              <a16:creationId xmlns:a16="http://schemas.microsoft.com/office/drawing/2014/main" xmlns="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12" name="Text Box 1">
          <a:extLst>
            <a:ext uri="{FF2B5EF4-FFF2-40B4-BE49-F238E27FC236}">
              <a16:creationId xmlns:a16="http://schemas.microsoft.com/office/drawing/2014/main" xmlns="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13" name="Text Box 1">
          <a:extLst>
            <a:ext uri="{FF2B5EF4-FFF2-40B4-BE49-F238E27FC236}">
              <a16:creationId xmlns:a16="http://schemas.microsoft.com/office/drawing/2014/main" xmlns="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14" name="Text Box 1">
          <a:extLst>
            <a:ext uri="{FF2B5EF4-FFF2-40B4-BE49-F238E27FC236}">
              <a16:creationId xmlns:a16="http://schemas.microsoft.com/office/drawing/2014/main" xmlns="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15" name="Text Box 1">
          <a:extLst>
            <a:ext uri="{FF2B5EF4-FFF2-40B4-BE49-F238E27FC236}">
              <a16:creationId xmlns:a16="http://schemas.microsoft.com/office/drawing/2014/main" xmlns="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16" name="Text Box 1">
          <a:extLst>
            <a:ext uri="{FF2B5EF4-FFF2-40B4-BE49-F238E27FC236}">
              <a16:creationId xmlns:a16="http://schemas.microsoft.com/office/drawing/2014/main" xmlns="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17" name="Text Box 1">
          <a:extLst>
            <a:ext uri="{FF2B5EF4-FFF2-40B4-BE49-F238E27FC236}">
              <a16:creationId xmlns:a16="http://schemas.microsoft.com/office/drawing/2014/main" xmlns="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18" name="Text Box 1">
          <a:extLst>
            <a:ext uri="{FF2B5EF4-FFF2-40B4-BE49-F238E27FC236}">
              <a16:creationId xmlns:a16="http://schemas.microsoft.com/office/drawing/2014/main" xmlns="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19" name="Text Box 1">
          <a:extLst>
            <a:ext uri="{FF2B5EF4-FFF2-40B4-BE49-F238E27FC236}">
              <a16:creationId xmlns:a16="http://schemas.microsoft.com/office/drawing/2014/main" xmlns="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20" name="Text Box 1">
          <a:extLst>
            <a:ext uri="{FF2B5EF4-FFF2-40B4-BE49-F238E27FC236}">
              <a16:creationId xmlns:a16="http://schemas.microsoft.com/office/drawing/2014/main" xmlns="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21" name="Text Box 1">
          <a:extLst>
            <a:ext uri="{FF2B5EF4-FFF2-40B4-BE49-F238E27FC236}">
              <a16:creationId xmlns:a16="http://schemas.microsoft.com/office/drawing/2014/main" xmlns="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22" name="Text Box 1">
          <a:extLst>
            <a:ext uri="{FF2B5EF4-FFF2-40B4-BE49-F238E27FC236}">
              <a16:creationId xmlns:a16="http://schemas.microsoft.com/office/drawing/2014/main" xmlns="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23" name="Text Box 1">
          <a:extLst>
            <a:ext uri="{FF2B5EF4-FFF2-40B4-BE49-F238E27FC236}">
              <a16:creationId xmlns:a16="http://schemas.microsoft.com/office/drawing/2014/main" xmlns="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24" name="Text Box 1">
          <a:extLst>
            <a:ext uri="{FF2B5EF4-FFF2-40B4-BE49-F238E27FC236}">
              <a16:creationId xmlns:a16="http://schemas.microsoft.com/office/drawing/2014/main" xmlns="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25" name="Text Box 1">
          <a:extLst>
            <a:ext uri="{FF2B5EF4-FFF2-40B4-BE49-F238E27FC236}">
              <a16:creationId xmlns:a16="http://schemas.microsoft.com/office/drawing/2014/main" xmlns="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26" name="Text Box 1">
          <a:extLst>
            <a:ext uri="{FF2B5EF4-FFF2-40B4-BE49-F238E27FC236}">
              <a16:creationId xmlns:a16="http://schemas.microsoft.com/office/drawing/2014/main" xmlns="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27" name="Text Box 1">
          <a:extLst>
            <a:ext uri="{FF2B5EF4-FFF2-40B4-BE49-F238E27FC236}">
              <a16:creationId xmlns:a16="http://schemas.microsoft.com/office/drawing/2014/main" xmlns="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28" name="Text Box 1">
          <a:extLst>
            <a:ext uri="{FF2B5EF4-FFF2-40B4-BE49-F238E27FC236}">
              <a16:creationId xmlns:a16="http://schemas.microsoft.com/office/drawing/2014/main" xmlns="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29" name="Text Box 1">
          <a:extLst>
            <a:ext uri="{FF2B5EF4-FFF2-40B4-BE49-F238E27FC236}">
              <a16:creationId xmlns:a16="http://schemas.microsoft.com/office/drawing/2014/main" xmlns="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30" name="Text Box 1">
          <a:extLst>
            <a:ext uri="{FF2B5EF4-FFF2-40B4-BE49-F238E27FC236}">
              <a16:creationId xmlns:a16="http://schemas.microsoft.com/office/drawing/2014/main" xmlns="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31" name="Text Box 1">
          <a:extLst>
            <a:ext uri="{FF2B5EF4-FFF2-40B4-BE49-F238E27FC236}">
              <a16:creationId xmlns:a16="http://schemas.microsoft.com/office/drawing/2014/main" xmlns="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32" name="Text Box 1">
          <a:extLst>
            <a:ext uri="{FF2B5EF4-FFF2-40B4-BE49-F238E27FC236}">
              <a16:creationId xmlns:a16="http://schemas.microsoft.com/office/drawing/2014/main" xmlns="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33" name="Text Box 1">
          <a:extLst>
            <a:ext uri="{FF2B5EF4-FFF2-40B4-BE49-F238E27FC236}">
              <a16:creationId xmlns:a16="http://schemas.microsoft.com/office/drawing/2014/main" xmlns="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34" name="Text Box 1">
          <a:extLst>
            <a:ext uri="{FF2B5EF4-FFF2-40B4-BE49-F238E27FC236}">
              <a16:creationId xmlns:a16="http://schemas.microsoft.com/office/drawing/2014/main" xmlns="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35" name="Text Box 1">
          <a:extLst>
            <a:ext uri="{FF2B5EF4-FFF2-40B4-BE49-F238E27FC236}">
              <a16:creationId xmlns:a16="http://schemas.microsoft.com/office/drawing/2014/main" xmlns="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36" name="Text Box 1">
          <a:extLst>
            <a:ext uri="{FF2B5EF4-FFF2-40B4-BE49-F238E27FC236}">
              <a16:creationId xmlns:a16="http://schemas.microsoft.com/office/drawing/2014/main" xmlns="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37" name="Text Box 1">
          <a:extLst>
            <a:ext uri="{FF2B5EF4-FFF2-40B4-BE49-F238E27FC236}">
              <a16:creationId xmlns:a16="http://schemas.microsoft.com/office/drawing/2014/main" xmlns="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38" name="Text Box 1">
          <a:extLst>
            <a:ext uri="{FF2B5EF4-FFF2-40B4-BE49-F238E27FC236}">
              <a16:creationId xmlns:a16="http://schemas.microsoft.com/office/drawing/2014/main" xmlns="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39" name="Text Box 1">
          <a:extLst>
            <a:ext uri="{FF2B5EF4-FFF2-40B4-BE49-F238E27FC236}">
              <a16:creationId xmlns:a16="http://schemas.microsoft.com/office/drawing/2014/main" xmlns="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40" name="Text Box 1">
          <a:extLst>
            <a:ext uri="{FF2B5EF4-FFF2-40B4-BE49-F238E27FC236}">
              <a16:creationId xmlns:a16="http://schemas.microsoft.com/office/drawing/2014/main" xmlns="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41" name="Text Box 1">
          <a:extLst>
            <a:ext uri="{FF2B5EF4-FFF2-40B4-BE49-F238E27FC236}">
              <a16:creationId xmlns:a16="http://schemas.microsoft.com/office/drawing/2014/main" xmlns="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42" name="Text Box 1">
          <a:extLst>
            <a:ext uri="{FF2B5EF4-FFF2-40B4-BE49-F238E27FC236}">
              <a16:creationId xmlns:a16="http://schemas.microsoft.com/office/drawing/2014/main" xmlns="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43" name="Text Box 1">
          <a:extLst>
            <a:ext uri="{FF2B5EF4-FFF2-40B4-BE49-F238E27FC236}">
              <a16:creationId xmlns:a16="http://schemas.microsoft.com/office/drawing/2014/main" xmlns="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44" name="Text Box 1">
          <a:extLst>
            <a:ext uri="{FF2B5EF4-FFF2-40B4-BE49-F238E27FC236}">
              <a16:creationId xmlns:a16="http://schemas.microsoft.com/office/drawing/2014/main" xmlns="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45" name="Text Box 1">
          <a:extLst>
            <a:ext uri="{FF2B5EF4-FFF2-40B4-BE49-F238E27FC236}">
              <a16:creationId xmlns:a16="http://schemas.microsoft.com/office/drawing/2014/main" xmlns="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46" name="Text Box 1">
          <a:extLst>
            <a:ext uri="{FF2B5EF4-FFF2-40B4-BE49-F238E27FC236}">
              <a16:creationId xmlns:a16="http://schemas.microsoft.com/office/drawing/2014/main" xmlns="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47" name="Text Box 1">
          <a:extLst>
            <a:ext uri="{FF2B5EF4-FFF2-40B4-BE49-F238E27FC236}">
              <a16:creationId xmlns:a16="http://schemas.microsoft.com/office/drawing/2014/main" xmlns="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48" name="Text Box 1">
          <a:extLst>
            <a:ext uri="{FF2B5EF4-FFF2-40B4-BE49-F238E27FC236}">
              <a16:creationId xmlns:a16="http://schemas.microsoft.com/office/drawing/2014/main" xmlns="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49" name="Text Box 1">
          <a:extLst>
            <a:ext uri="{FF2B5EF4-FFF2-40B4-BE49-F238E27FC236}">
              <a16:creationId xmlns:a16="http://schemas.microsoft.com/office/drawing/2014/main" xmlns="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50" name="Text Box 1">
          <a:extLst>
            <a:ext uri="{FF2B5EF4-FFF2-40B4-BE49-F238E27FC236}">
              <a16:creationId xmlns:a16="http://schemas.microsoft.com/office/drawing/2014/main" xmlns="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51" name="Text Box 1">
          <a:extLst>
            <a:ext uri="{FF2B5EF4-FFF2-40B4-BE49-F238E27FC236}">
              <a16:creationId xmlns:a16="http://schemas.microsoft.com/office/drawing/2014/main" xmlns="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52" name="Text Box 1">
          <a:extLst>
            <a:ext uri="{FF2B5EF4-FFF2-40B4-BE49-F238E27FC236}">
              <a16:creationId xmlns:a16="http://schemas.microsoft.com/office/drawing/2014/main" xmlns="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53" name="Text Box 1">
          <a:extLst>
            <a:ext uri="{FF2B5EF4-FFF2-40B4-BE49-F238E27FC236}">
              <a16:creationId xmlns:a16="http://schemas.microsoft.com/office/drawing/2014/main" xmlns="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54" name="Text Box 1">
          <a:extLst>
            <a:ext uri="{FF2B5EF4-FFF2-40B4-BE49-F238E27FC236}">
              <a16:creationId xmlns:a16="http://schemas.microsoft.com/office/drawing/2014/main" xmlns="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55" name="Text Box 1">
          <a:extLst>
            <a:ext uri="{FF2B5EF4-FFF2-40B4-BE49-F238E27FC236}">
              <a16:creationId xmlns:a16="http://schemas.microsoft.com/office/drawing/2014/main" xmlns="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56" name="Text Box 1">
          <a:extLst>
            <a:ext uri="{FF2B5EF4-FFF2-40B4-BE49-F238E27FC236}">
              <a16:creationId xmlns:a16="http://schemas.microsoft.com/office/drawing/2014/main" xmlns="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57" name="Text Box 1">
          <a:extLst>
            <a:ext uri="{FF2B5EF4-FFF2-40B4-BE49-F238E27FC236}">
              <a16:creationId xmlns:a16="http://schemas.microsoft.com/office/drawing/2014/main" xmlns="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58" name="Text Box 1">
          <a:extLst>
            <a:ext uri="{FF2B5EF4-FFF2-40B4-BE49-F238E27FC236}">
              <a16:creationId xmlns:a16="http://schemas.microsoft.com/office/drawing/2014/main" xmlns="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59" name="Text Box 1">
          <a:extLst>
            <a:ext uri="{FF2B5EF4-FFF2-40B4-BE49-F238E27FC236}">
              <a16:creationId xmlns:a16="http://schemas.microsoft.com/office/drawing/2014/main" xmlns="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60" name="Text Box 1">
          <a:extLst>
            <a:ext uri="{FF2B5EF4-FFF2-40B4-BE49-F238E27FC236}">
              <a16:creationId xmlns:a16="http://schemas.microsoft.com/office/drawing/2014/main" xmlns="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61" name="Text Box 1">
          <a:extLst>
            <a:ext uri="{FF2B5EF4-FFF2-40B4-BE49-F238E27FC236}">
              <a16:creationId xmlns:a16="http://schemas.microsoft.com/office/drawing/2014/main" xmlns="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62" name="Text Box 1">
          <a:extLst>
            <a:ext uri="{FF2B5EF4-FFF2-40B4-BE49-F238E27FC236}">
              <a16:creationId xmlns:a16="http://schemas.microsoft.com/office/drawing/2014/main" xmlns="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63" name="Text Box 1">
          <a:extLst>
            <a:ext uri="{FF2B5EF4-FFF2-40B4-BE49-F238E27FC236}">
              <a16:creationId xmlns:a16="http://schemas.microsoft.com/office/drawing/2014/main" xmlns="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64" name="Text Box 1">
          <a:extLst>
            <a:ext uri="{FF2B5EF4-FFF2-40B4-BE49-F238E27FC236}">
              <a16:creationId xmlns:a16="http://schemas.microsoft.com/office/drawing/2014/main" xmlns="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65" name="Text Box 1">
          <a:extLst>
            <a:ext uri="{FF2B5EF4-FFF2-40B4-BE49-F238E27FC236}">
              <a16:creationId xmlns:a16="http://schemas.microsoft.com/office/drawing/2014/main" xmlns="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66" name="Text Box 1">
          <a:extLst>
            <a:ext uri="{FF2B5EF4-FFF2-40B4-BE49-F238E27FC236}">
              <a16:creationId xmlns:a16="http://schemas.microsoft.com/office/drawing/2014/main" xmlns="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67" name="Text Box 1">
          <a:extLst>
            <a:ext uri="{FF2B5EF4-FFF2-40B4-BE49-F238E27FC236}">
              <a16:creationId xmlns:a16="http://schemas.microsoft.com/office/drawing/2014/main" xmlns="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68" name="Text Box 1">
          <a:extLst>
            <a:ext uri="{FF2B5EF4-FFF2-40B4-BE49-F238E27FC236}">
              <a16:creationId xmlns:a16="http://schemas.microsoft.com/office/drawing/2014/main" xmlns="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69" name="Text Box 1">
          <a:extLst>
            <a:ext uri="{FF2B5EF4-FFF2-40B4-BE49-F238E27FC236}">
              <a16:creationId xmlns:a16="http://schemas.microsoft.com/office/drawing/2014/main" xmlns="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70" name="Text Box 1">
          <a:extLst>
            <a:ext uri="{FF2B5EF4-FFF2-40B4-BE49-F238E27FC236}">
              <a16:creationId xmlns:a16="http://schemas.microsoft.com/office/drawing/2014/main" xmlns="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71" name="Text Box 1">
          <a:extLst>
            <a:ext uri="{FF2B5EF4-FFF2-40B4-BE49-F238E27FC236}">
              <a16:creationId xmlns:a16="http://schemas.microsoft.com/office/drawing/2014/main" xmlns="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72" name="Text Box 1">
          <a:extLst>
            <a:ext uri="{FF2B5EF4-FFF2-40B4-BE49-F238E27FC236}">
              <a16:creationId xmlns:a16="http://schemas.microsoft.com/office/drawing/2014/main" xmlns="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73" name="Text Box 1">
          <a:extLst>
            <a:ext uri="{FF2B5EF4-FFF2-40B4-BE49-F238E27FC236}">
              <a16:creationId xmlns:a16="http://schemas.microsoft.com/office/drawing/2014/main" xmlns="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74" name="Text Box 1">
          <a:extLst>
            <a:ext uri="{FF2B5EF4-FFF2-40B4-BE49-F238E27FC236}">
              <a16:creationId xmlns:a16="http://schemas.microsoft.com/office/drawing/2014/main" xmlns="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75" name="Text Box 1">
          <a:extLst>
            <a:ext uri="{FF2B5EF4-FFF2-40B4-BE49-F238E27FC236}">
              <a16:creationId xmlns:a16="http://schemas.microsoft.com/office/drawing/2014/main" xmlns="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76" name="Text Box 1">
          <a:extLst>
            <a:ext uri="{FF2B5EF4-FFF2-40B4-BE49-F238E27FC236}">
              <a16:creationId xmlns:a16="http://schemas.microsoft.com/office/drawing/2014/main" xmlns="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77" name="Text Box 1">
          <a:extLst>
            <a:ext uri="{FF2B5EF4-FFF2-40B4-BE49-F238E27FC236}">
              <a16:creationId xmlns:a16="http://schemas.microsoft.com/office/drawing/2014/main" xmlns="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78" name="Text Box 1">
          <a:extLst>
            <a:ext uri="{FF2B5EF4-FFF2-40B4-BE49-F238E27FC236}">
              <a16:creationId xmlns:a16="http://schemas.microsoft.com/office/drawing/2014/main" xmlns="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79" name="Text Box 1">
          <a:extLst>
            <a:ext uri="{FF2B5EF4-FFF2-40B4-BE49-F238E27FC236}">
              <a16:creationId xmlns:a16="http://schemas.microsoft.com/office/drawing/2014/main" xmlns="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80" name="Text Box 1">
          <a:extLst>
            <a:ext uri="{FF2B5EF4-FFF2-40B4-BE49-F238E27FC236}">
              <a16:creationId xmlns:a16="http://schemas.microsoft.com/office/drawing/2014/main" xmlns="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81" name="Text Box 1">
          <a:extLst>
            <a:ext uri="{FF2B5EF4-FFF2-40B4-BE49-F238E27FC236}">
              <a16:creationId xmlns:a16="http://schemas.microsoft.com/office/drawing/2014/main" xmlns="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82" name="Text Box 1">
          <a:extLst>
            <a:ext uri="{FF2B5EF4-FFF2-40B4-BE49-F238E27FC236}">
              <a16:creationId xmlns:a16="http://schemas.microsoft.com/office/drawing/2014/main" xmlns="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83" name="Text Box 1">
          <a:extLst>
            <a:ext uri="{FF2B5EF4-FFF2-40B4-BE49-F238E27FC236}">
              <a16:creationId xmlns:a16="http://schemas.microsoft.com/office/drawing/2014/main" xmlns="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84" name="Text Box 1">
          <a:extLst>
            <a:ext uri="{FF2B5EF4-FFF2-40B4-BE49-F238E27FC236}">
              <a16:creationId xmlns:a16="http://schemas.microsoft.com/office/drawing/2014/main" xmlns="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85" name="Text Box 1">
          <a:extLst>
            <a:ext uri="{FF2B5EF4-FFF2-40B4-BE49-F238E27FC236}">
              <a16:creationId xmlns:a16="http://schemas.microsoft.com/office/drawing/2014/main" xmlns="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86" name="Text Box 1">
          <a:extLst>
            <a:ext uri="{FF2B5EF4-FFF2-40B4-BE49-F238E27FC236}">
              <a16:creationId xmlns:a16="http://schemas.microsoft.com/office/drawing/2014/main" xmlns="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87" name="Text Box 1">
          <a:extLst>
            <a:ext uri="{FF2B5EF4-FFF2-40B4-BE49-F238E27FC236}">
              <a16:creationId xmlns:a16="http://schemas.microsoft.com/office/drawing/2014/main" xmlns="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88" name="Text Box 1">
          <a:extLst>
            <a:ext uri="{FF2B5EF4-FFF2-40B4-BE49-F238E27FC236}">
              <a16:creationId xmlns:a16="http://schemas.microsoft.com/office/drawing/2014/main" xmlns="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89" name="Text Box 1">
          <a:extLst>
            <a:ext uri="{FF2B5EF4-FFF2-40B4-BE49-F238E27FC236}">
              <a16:creationId xmlns:a16="http://schemas.microsoft.com/office/drawing/2014/main" xmlns="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90" name="Text Box 1">
          <a:extLst>
            <a:ext uri="{FF2B5EF4-FFF2-40B4-BE49-F238E27FC236}">
              <a16:creationId xmlns:a16="http://schemas.microsoft.com/office/drawing/2014/main" xmlns="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91" name="Text Box 1">
          <a:extLst>
            <a:ext uri="{FF2B5EF4-FFF2-40B4-BE49-F238E27FC236}">
              <a16:creationId xmlns:a16="http://schemas.microsoft.com/office/drawing/2014/main" xmlns="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92" name="Text Box 1">
          <a:extLst>
            <a:ext uri="{FF2B5EF4-FFF2-40B4-BE49-F238E27FC236}">
              <a16:creationId xmlns:a16="http://schemas.microsoft.com/office/drawing/2014/main" xmlns="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93" name="Text Box 1">
          <a:extLst>
            <a:ext uri="{FF2B5EF4-FFF2-40B4-BE49-F238E27FC236}">
              <a16:creationId xmlns:a16="http://schemas.microsoft.com/office/drawing/2014/main" xmlns="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94" name="Text Box 1">
          <a:extLst>
            <a:ext uri="{FF2B5EF4-FFF2-40B4-BE49-F238E27FC236}">
              <a16:creationId xmlns:a16="http://schemas.microsoft.com/office/drawing/2014/main" xmlns="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95" name="Text Box 1">
          <a:extLst>
            <a:ext uri="{FF2B5EF4-FFF2-40B4-BE49-F238E27FC236}">
              <a16:creationId xmlns:a16="http://schemas.microsoft.com/office/drawing/2014/main" xmlns="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96" name="Text Box 1">
          <a:extLst>
            <a:ext uri="{FF2B5EF4-FFF2-40B4-BE49-F238E27FC236}">
              <a16:creationId xmlns:a16="http://schemas.microsoft.com/office/drawing/2014/main" xmlns="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97" name="Text Box 1">
          <a:extLst>
            <a:ext uri="{FF2B5EF4-FFF2-40B4-BE49-F238E27FC236}">
              <a16:creationId xmlns:a16="http://schemas.microsoft.com/office/drawing/2014/main" xmlns="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98" name="Text Box 1">
          <a:extLst>
            <a:ext uri="{FF2B5EF4-FFF2-40B4-BE49-F238E27FC236}">
              <a16:creationId xmlns:a16="http://schemas.microsoft.com/office/drawing/2014/main" xmlns="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399" name="Text Box 1">
          <a:extLst>
            <a:ext uri="{FF2B5EF4-FFF2-40B4-BE49-F238E27FC236}">
              <a16:creationId xmlns:a16="http://schemas.microsoft.com/office/drawing/2014/main" xmlns="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00" name="Text Box 1">
          <a:extLst>
            <a:ext uri="{FF2B5EF4-FFF2-40B4-BE49-F238E27FC236}">
              <a16:creationId xmlns:a16="http://schemas.microsoft.com/office/drawing/2014/main" xmlns="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01" name="Text Box 1">
          <a:extLst>
            <a:ext uri="{FF2B5EF4-FFF2-40B4-BE49-F238E27FC236}">
              <a16:creationId xmlns:a16="http://schemas.microsoft.com/office/drawing/2014/main" xmlns="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02" name="Text Box 1">
          <a:extLst>
            <a:ext uri="{FF2B5EF4-FFF2-40B4-BE49-F238E27FC236}">
              <a16:creationId xmlns:a16="http://schemas.microsoft.com/office/drawing/2014/main" xmlns="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03" name="Text Box 1">
          <a:extLst>
            <a:ext uri="{FF2B5EF4-FFF2-40B4-BE49-F238E27FC236}">
              <a16:creationId xmlns:a16="http://schemas.microsoft.com/office/drawing/2014/main" xmlns="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04" name="Text Box 1">
          <a:extLst>
            <a:ext uri="{FF2B5EF4-FFF2-40B4-BE49-F238E27FC236}">
              <a16:creationId xmlns:a16="http://schemas.microsoft.com/office/drawing/2014/main" xmlns="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05" name="Text Box 1">
          <a:extLst>
            <a:ext uri="{FF2B5EF4-FFF2-40B4-BE49-F238E27FC236}">
              <a16:creationId xmlns:a16="http://schemas.microsoft.com/office/drawing/2014/main" xmlns="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06" name="Text Box 1">
          <a:extLst>
            <a:ext uri="{FF2B5EF4-FFF2-40B4-BE49-F238E27FC236}">
              <a16:creationId xmlns:a16="http://schemas.microsoft.com/office/drawing/2014/main" xmlns="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07" name="Text Box 1">
          <a:extLst>
            <a:ext uri="{FF2B5EF4-FFF2-40B4-BE49-F238E27FC236}">
              <a16:creationId xmlns:a16="http://schemas.microsoft.com/office/drawing/2014/main" xmlns="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08" name="Text Box 1">
          <a:extLst>
            <a:ext uri="{FF2B5EF4-FFF2-40B4-BE49-F238E27FC236}">
              <a16:creationId xmlns:a16="http://schemas.microsoft.com/office/drawing/2014/main" xmlns="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09" name="Text Box 1">
          <a:extLst>
            <a:ext uri="{FF2B5EF4-FFF2-40B4-BE49-F238E27FC236}">
              <a16:creationId xmlns:a16="http://schemas.microsoft.com/office/drawing/2014/main" xmlns="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10" name="Text Box 1">
          <a:extLst>
            <a:ext uri="{FF2B5EF4-FFF2-40B4-BE49-F238E27FC236}">
              <a16:creationId xmlns:a16="http://schemas.microsoft.com/office/drawing/2014/main" xmlns="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11" name="Text Box 1">
          <a:extLst>
            <a:ext uri="{FF2B5EF4-FFF2-40B4-BE49-F238E27FC236}">
              <a16:creationId xmlns:a16="http://schemas.microsoft.com/office/drawing/2014/main" xmlns="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12" name="Text Box 1">
          <a:extLst>
            <a:ext uri="{FF2B5EF4-FFF2-40B4-BE49-F238E27FC236}">
              <a16:creationId xmlns:a16="http://schemas.microsoft.com/office/drawing/2014/main" xmlns="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13" name="Text Box 1">
          <a:extLst>
            <a:ext uri="{FF2B5EF4-FFF2-40B4-BE49-F238E27FC236}">
              <a16:creationId xmlns:a16="http://schemas.microsoft.com/office/drawing/2014/main" xmlns="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14" name="Text Box 1">
          <a:extLst>
            <a:ext uri="{FF2B5EF4-FFF2-40B4-BE49-F238E27FC236}">
              <a16:creationId xmlns:a16="http://schemas.microsoft.com/office/drawing/2014/main" xmlns="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15" name="Text Box 1">
          <a:extLst>
            <a:ext uri="{FF2B5EF4-FFF2-40B4-BE49-F238E27FC236}">
              <a16:creationId xmlns:a16="http://schemas.microsoft.com/office/drawing/2014/main" xmlns="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16" name="Text Box 1">
          <a:extLst>
            <a:ext uri="{FF2B5EF4-FFF2-40B4-BE49-F238E27FC236}">
              <a16:creationId xmlns:a16="http://schemas.microsoft.com/office/drawing/2014/main" xmlns="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17" name="Text Box 1">
          <a:extLst>
            <a:ext uri="{FF2B5EF4-FFF2-40B4-BE49-F238E27FC236}">
              <a16:creationId xmlns:a16="http://schemas.microsoft.com/office/drawing/2014/main" xmlns="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18" name="Text Box 1">
          <a:extLst>
            <a:ext uri="{FF2B5EF4-FFF2-40B4-BE49-F238E27FC236}">
              <a16:creationId xmlns:a16="http://schemas.microsoft.com/office/drawing/2014/main" xmlns="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19" name="Text Box 1">
          <a:extLst>
            <a:ext uri="{FF2B5EF4-FFF2-40B4-BE49-F238E27FC236}">
              <a16:creationId xmlns:a16="http://schemas.microsoft.com/office/drawing/2014/main" xmlns="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20" name="Text Box 1">
          <a:extLst>
            <a:ext uri="{FF2B5EF4-FFF2-40B4-BE49-F238E27FC236}">
              <a16:creationId xmlns:a16="http://schemas.microsoft.com/office/drawing/2014/main" xmlns="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21" name="Text Box 1">
          <a:extLst>
            <a:ext uri="{FF2B5EF4-FFF2-40B4-BE49-F238E27FC236}">
              <a16:creationId xmlns:a16="http://schemas.microsoft.com/office/drawing/2014/main" xmlns="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22" name="Text Box 1">
          <a:extLst>
            <a:ext uri="{FF2B5EF4-FFF2-40B4-BE49-F238E27FC236}">
              <a16:creationId xmlns:a16="http://schemas.microsoft.com/office/drawing/2014/main" xmlns="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23" name="Text Box 1">
          <a:extLst>
            <a:ext uri="{FF2B5EF4-FFF2-40B4-BE49-F238E27FC236}">
              <a16:creationId xmlns:a16="http://schemas.microsoft.com/office/drawing/2014/main" xmlns="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24" name="Text Box 1">
          <a:extLst>
            <a:ext uri="{FF2B5EF4-FFF2-40B4-BE49-F238E27FC236}">
              <a16:creationId xmlns:a16="http://schemas.microsoft.com/office/drawing/2014/main" xmlns="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25" name="Text Box 1">
          <a:extLst>
            <a:ext uri="{FF2B5EF4-FFF2-40B4-BE49-F238E27FC236}">
              <a16:creationId xmlns:a16="http://schemas.microsoft.com/office/drawing/2014/main" xmlns="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26" name="Text Box 1">
          <a:extLst>
            <a:ext uri="{FF2B5EF4-FFF2-40B4-BE49-F238E27FC236}">
              <a16:creationId xmlns:a16="http://schemas.microsoft.com/office/drawing/2014/main" xmlns="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27" name="Text Box 1">
          <a:extLst>
            <a:ext uri="{FF2B5EF4-FFF2-40B4-BE49-F238E27FC236}">
              <a16:creationId xmlns:a16="http://schemas.microsoft.com/office/drawing/2014/main" xmlns="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28" name="Text Box 1">
          <a:extLst>
            <a:ext uri="{FF2B5EF4-FFF2-40B4-BE49-F238E27FC236}">
              <a16:creationId xmlns:a16="http://schemas.microsoft.com/office/drawing/2014/main" xmlns="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29" name="Text Box 1">
          <a:extLst>
            <a:ext uri="{FF2B5EF4-FFF2-40B4-BE49-F238E27FC236}">
              <a16:creationId xmlns:a16="http://schemas.microsoft.com/office/drawing/2014/main" xmlns="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30" name="Text Box 1">
          <a:extLst>
            <a:ext uri="{FF2B5EF4-FFF2-40B4-BE49-F238E27FC236}">
              <a16:creationId xmlns:a16="http://schemas.microsoft.com/office/drawing/2014/main" xmlns="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31" name="Text Box 1">
          <a:extLst>
            <a:ext uri="{FF2B5EF4-FFF2-40B4-BE49-F238E27FC236}">
              <a16:creationId xmlns:a16="http://schemas.microsoft.com/office/drawing/2014/main" xmlns="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32" name="Text Box 1">
          <a:extLst>
            <a:ext uri="{FF2B5EF4-FFF2-40B4-BE49-F238E27FC236}">
              <a16:creationId xmlns:a16="http://schemas.microsoft.com/office/drawing/2014/main" xmlns="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33" name="Text Box 1">
          <a:extLst>
            <a:ext uri="{FF2B5EF4-FFF2-40B4-BE49-F238E27FC236}">
              <a16:creationId xmlns:a16="http://schemas.microsoft.com/office/drawing/2014/main" xmlns="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34" name="Text Box 1">
          <a:extLst>
            <a:ext uri="{FF2B5EF4-FFF2-40B4-BE49-F238E27FC236}">
              <a16:creationId xmlns:a16="http://schemas.microsoft.com/office/drawing/2014/main" xmlns="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35" name="Text Box 1">
          <a:extLst>
            <a:ext uri="{FF2B5EF4-FFF2-40B4-BE49-F238E27FC236}">
              <a16:creationId xmlns:a16="http://schemas.microsoft.com/office/drawing/2014/main" xmlns="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36" name="Text Box 1">
          <a:extLst>
            <a:ext uri="{FF2B5EF4-FFF2-40B4-BE49-F238E27FC236}">
              <a16:creationId xmlns:a16="http://schemas.microsoft.com/office/drawing/2014/main" xmlns="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37" name="Text Box 1">
          <a:extLst>
            <a:ext uri="{FF2B5EF4-FFF2-40B4-BE49-F238E27FC236}">
              <a16:creationId xmlns:a16="http://schemas.microsoft.com/office/drawing/2014/main" xmlns="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38" name="Text Box 1">
          <a:extLst>
            <a:ext uri="{FF2B5EF4-FFF2-40B4-BE49-F238E27FC236}">
              <a16:creationId xmlns:a16="http://schemas.microsoft.com/office/drawing/2014/main" xmlns="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39" name="Text Box 1">
          <a:extLst>
            <a:ext uri="{FF2B5EF4-FFF2-40B4-BE49-F238E27FC236}">
              <a16:creationId xmlns:a16="http://schemas.microsoft.com/office/drawing/2014/main" xmlns="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40" name="Text Box 1">
          <a:extLst>
            <a:ext uri="{FF2B5EF4-FFF2-40B4-BE49-F238E27FC236}">
              <a16:creationId xmlns:a16="http://schemas.microsoft.com/office/drawing/2014/main" xmlns="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41" name="Text Box 1">
          <a:extLst>
            <a:ext uri="{FF2B5EF4-FFF2-40B4-BE49-F238E27FC236}">
              <a16:creationId xmlns:a16="http://schemas.microsoft.com/office/drawing/2014/main" xmlns="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42" name="Text Box 1">
          <a:extLst>
            <a:ext uri="{FF2B5EF4-FFF2-40B4-BE49-F238E27FC236}">
              <a16:creationId xmlns:a16="http://schemas.microsoft.com/office/drawing/2014/main" xmlns="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43" name="Text Box 1">
          <a:extLst>
            <a:ext uri="{FF2B5EF4-FFF2-40B4-BE49-F238E27FC236}">
              <a16:creationId xmlns:a16="http://schemas.microsoft.com/office/drawing/2014/main" xmlns="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44" name="Text Box 1">
          <a:extLst>
            <a:ext uri="{FF2B5EF4-FFF2-40B4-BE49-F238E27FC236}">
              <a16:creationId xmlns:a16="http://schemas.microsoft.com/office/drawing/2014/main" xmlns="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45" name="Text Box 1">
          <a:extLst>
            <a:ext uri="{FF2B5EF4-FFF2-40B4-BE49-F238E27FC236}">
              <a16:creationId xmlns:a16="http://schemas.microsoft.com/office/drawing/2014/main" xmlns="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46" name="Text Box 1">
          <a:extLst>
            <a:ext uri="{FF2B5EF4-FFF2-40B4-BE49-F238E27FC236}">
              <a16:creationId xmlns:a16="http://schemas.microsoft.com/office/drawing/2014/main" xmlns="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47" name="Text Box 1">
          <a:extLst>
            <a:ext uri="{FF2B5EF4-FFF2-40B4-BE49-F238E27FC236}">
              <a16:creationId xmlns:a16="http://schemas.microsoft.com/office/drawing/2014/main" xmlns="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48" name="Text Box 1">
          <a:extLst>
            <a:ext uri="{FF2B5EF4-FFF2-40B4-BE49-F238E27FC236}">
              <a16:creationId xmlns:a16="http://schemas.microsoft.com/office/drawing/2014/main" xmlns="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49" name="Text Box 1">
          <a:extLst>
            <a:ext uri="{FF2B5EF4-FFF2-40B4-BE49-F238E27FC236}">
              <a16:creationId xmlns:a16="http://schemas.microsoft.com/office/drawing/2014/main" xmlns="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50" name="Text Box 1">
          <a:extLst>
            <a:ext uri="{FF2B5EF4-FFF2-40B4-BE49-F238E27FC236}">
              <a16:creationId xmlns:a16="http://schemas.microsoft.com/office/drawing/2014/main" xmlns="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51" name="Text Box 1">
          <a:extLst>
            <a:ext uri="{FF2B5EF4-FFF2-40B4-BE49-F238E27FC236}">
              <a16:creationId xmlns:a16="http://schemas.microsoft.com/office/drawing/2014/main" xmlns="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52" name="Text Box 1">
          <a:extLst>
            <a:ext uri="{FF2B5EF4-FFF2-40B4-BE49-F238E27FC236}">
              <a16:creationId xmlns:a16="http://schemas.microsoft.com/office/drawing/2014/main" xmlns="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53" name="Text Box 1">
          <a:extLst>
            <a:ext uri="{FF2B5EF4-FFF2-40B4-BE49-F238E27FC236}">
              <a16:creationId xmlns:a16="http://schemas.microsoft.com/office/drawing/2014/main" xmlns="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54" name="Text Box 1">
          <a:extLst>
            <a:ext uri="{FF2B5EF4-FFF2-40B4-BE49-F238E27FC236}">
              <a16:creationId xmlns:a16="http://schemas.microsoft.com/office/drawing/2014/main" xmlns="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55" name="Text Box 1">
          <a:extLst>
            <a:ext uri="{FF2B5EF4-FFF2-40B4-BE49-F238E27FC236}">
              <a16:creationId xmlns:a16="http://schemas.microsoft.com/office/drawing/2014/main" xmlns="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56" name="Text Box 1">
          <a:extLst>
            <a:ext uri="{FF2B5EF4-FFF2-40B4-BE49-F238E27FC236}">
              <a16:creationId xmlns:a16="http://schemas.microsoft.com/office/drawing/2014/main" xmlns="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57" name="Text Box 1">
          <a:extLst>
            <a:ext uri="{FF2B5EF4-FFF2-40B4-BE49-F238E27FC236}">
              <a16:creationId xmlns:a16="http://schemas.microsoft.com/office/drawing/2014/main" xmlns="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58" name="Text Box 1">
          <a:extLst>
            <a:ext uri="{FF2B5EF4-FFF2-40B4-BE49-F238E27FC236}">
              <a16:creationId xmlns:a16="http://schemas.microsoft.com/office/drawing/2014/main" xmlns="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59" name="Text Box 1">
          <a:extLst>
            <a:ext uri="{FF2B5EF4-FFF2-40B4-BE49-F238E27FC236}">
              <a16:creationId xmlns:a16="http://schemas.microsoft.com/office/drawing/2014/main" xmlns="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60" name="Text Box 1">
          <a:extLst>
            <a:ext uri="{FF2B5EF4-FFF2-40B4-BE49-F238E27FC236}">
              <a16:creationId xmlns:a16="http://schemas.microsoft.com/office/drawing/2014/main" xmlns="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61" name="Text Box 1">
          <a:extLst>
            <a:ext uri="{FF2B5EF4-FFF2-40B4-BE49-F238E27FC236}">
              <a16:creationId xmlns:a16="http://schemas.microsoft.com/office/drawing/2014/main" xmlns="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62" name="Text Box 1">
          <a:extLst>
            <a:ext uri="{FF2B5EF4-FFF2-40B4-BE49-F238E27FC236}">
              <a16:creationId xmlns:a16="http://schemas.microsoft.com/office/drawing/2014/main" xmlns="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63" name="Text Box 1">
          <a:extLst>
            <a:ext uri="{FF2B5EF4-FFF2-40B4-BE49-F238E27FC236}">
              <a16:creationId xmlns:a16="http://schemas.microsoft.com/office/drawing/2014/main" xmlns="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64" name="Text Box 1">
          <a:extLst>
            <a:ext uri="{FF2B5EF4-FFF2-40B4-BE49-F238E27FC236}">
              <a16:creationId xmlns:a16="http://schemas.microsoft.com/office/drawing/2014/main" xmlns="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65" name="Text Box 1">
          <a:extLst>
            <a:ext uri="{FF2B5EF4-FFF2-40B4-BE49-F238E27FC236}">
              <a16:creationId xmlns:a16="http://schemas.microsoft.com/office/drawing/2014/main" xmlns="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66" name="Text Box 1">
          <a:extLst>
            <a:ext uri="{FF2B5EF4-FFF2-40B4-BE49-F238E27FC236}">
              <a16:creationId xmlns:a16="http://schemas.microsoft.com/office/drawing/2014/main" xmlns="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67" name="Text Box 1">
          <a:extLst>
            <a:ext uri="{FF2B5EF4-FFF2-40B4-BE49-F238E27FC236}">
              <a16:creationId xmlns:a16="http://schemas.microsoft.com/office/drawing/2014/main" xmlns="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68" name="Text Box 1">
          <a:extLst>
            <a:ext uri="{FF2B5EF4-FFF2-40B4-BE49-F238E27FC236}">
              <a16:creationId xmlns:a16="http://schemas.microsoft.com/office/drawing/2014/main" xmlns="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69" name="Text Box 1">
          <a:extLst>
            <a:ext uri="{FF2B5EF4-FFF2-40B4-BE49-F238E27FC236}">
              <a16:creationId xmlns:a16="http://schemas.microsoft.com/office/drawing/2014/main" xmlns="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70" name="Text Box 1">
          <a:extLst>
            <a:ext uri="{FF2B5EF4-FFF2-40B4-BE49-F238E27FC236}">
              <a16:creationId xmlns:a16="http://schemas.microsoft.com/office/drawing/2014/main" xmlns="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71" name="Text Box 1">
          <a:extLst>
            <a:ext uri="{FF2B5EF4-FFF2-40B4-BE49-F238E27FC236}">
              <a16:creationId xmlns:a16="http://schemas.microsoft.com/office/drawing/2014/main" xmlns="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72" name="Text Box 1">
          <a:extLst>
            <a:ext uri="{FF2B5EF4-FFF2-40B4-BE49-F238E27FC236}">
              <a16:creationId xmlns:a16="http://schemas.microsoft.com/office/drawing/2014/main" xmlns="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73" name="Text Box 1">
          <a:extLst>
            <a:ext uri="{FF2B5EF4-FFF2-40B4-BE49-F238E27FC236}">
              <a16:creationId xmlns:a16="http://schemas.microsoft.com/office/drawing/2014/main" xmlns="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74" name="Text Box 1">
          <a:extLst>
            <a:ext uri="{FF2B5EF4-FFF2-40B4-BE49-F238E27FC236}">
              <a16:creationId xmlns:a16="http://schemas.microsoft.com/office/drawing/2014/main" xmlns="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75" name="Text Box 1">
          <a:extLst>
            <a:ext uri="{FF2B5EF4-FFF2-40B4-BE49-F238E27FC236}">
              <a16:creationId xmlns:a16="http://schemas.microsoft.com/office/drawing/2014/main" xmlns="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76" name="Text Box 1">
          <a:extLst>
            <a:ext uri="{FF2B5EF4-FFF2-40B4-BE49-F238E27FC236}">
              <a16:creationId xmlns:a16="http://schemas.microsoft.com/office/drawing/2014/main" xmlns="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77" name="Text Box 1">
          <a:extLst>
            <a:ext uri="{FF2B5EF4-FFF2-40B4-BE49-F238E27FC236}">
              <a16:creationId xmlns:a16="http://schemas.microsoft.com/office/drawing/2014/main" xmlns="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78" name="Text Box 1">
          <a:extLst>
            <a:ext uri="{FF2B5EF4-FFF2-40B4-BE49-F238E27FC236}">
              <a16:creationId xmlns:a16="http://schemas.microsoft.com/office/drawing/2014/main" xmlns="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79" name="Text Box 1">
          <a:extLst>
            <a:ext uri="{FF2B5EF4-FFF2-40B4-BE49-F238E27FC236}">
              <a16:creationId xmlns:a16="http://schemas.microsoft.com/office/drawing/2014/main" xmlns="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80" name="Text Box 1">
          <a:extLst>
            <a:ext uri="{FF2B5EF4-FFF2-40B4-BE49-F238E27FC236}">
              <a16:creationId xmlns:a16="http://schemas.microsoft.com/office/drawing/2014/main" xmlns="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xmlns="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82" name="Text Box 1">
          <a:extLst>
            <a:ext uri="{FF2B5EF4-FFF2-40B4-BE49-F238E27FC236}">
              <a16:creationId xmlns:a16="http://schemas.microsoft.com/office/drawing/2014/main" xmlns="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83" name="Text Box 1">
          <a:extLst>
            <a:ext uri="{FF2B5EF4-FFF2-40B4-BE49-F238E27FC236}">
              <a16:creationId xmlns:a16="http://schemas.microsoft.com/office/drawing/2014/main" xmlns="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84" name="Text Box 1">
          <a:extLst>
            <a:ext uri="{FF2B5EF4-FFF2-40B4-BE49-F238E27FC236}">
              <a16:creationId xmlns:a16="http://schemas.microsoft.com/office/drawing/2014/main" xmlns="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85" name="Text Box 1">
          <a:extLst>
            <a:ext uri="{FF2B5EF4-FFF2-40B4-BE49-F238E27FC236}">
              <a16:creationId xmlns:a16="http://schemas.microsoft.com/office/drawing/2014/main" xmlns="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86" name="Text Box 1">
          <a:extLst>
            <a:ext uri="{FF2B5EF4-FFF2-40B4-BE49-F238E27FC236}">
              <a16:creationId xmlns:a16="http://schemas.microsoft.com/office/drawing/2014/main" xmlns="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87" name="Text Box 1">
          <a:extLst>
            <a:ext uri="{FF2B5EF4-FFF2-40B4-BE49-F238E27FC236}">
              <a16:creationId xmlns:a16="http://schemas.microsoft.com/office/drawing/2014/main" xmlns="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88" name="Text Box 1">
          <a:extLst>
            <a:ext uri="{FF2B5EF4-FFF2-40B4-BE49-F238E27FC236}">
              <a16:creationId xmlns:a16="http://schemas.microsoft.com/office/drawing/2014/main" xmlns="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89" name="Text Box 1">
          <a:extLst>
            <a:ext uri="{FF2B5EF4-FFF2-40B4-BE49-F238E27FC236}">
              <a16:creationId xmlns:a16="http://schemas.microsoft.com/office/drawing/2014/main" xmlns="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90" name="Text Box 1">
          <a:extLst>
            <a:ext uri="{FF2B5EF4-FFF2-40B4-BE49-F238E27FC236}">
              <a16:creationId xmlns:a16="http://schemas.microsoft.com/office/drawing/2014/main" xmlns="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91" name="Text Box 1">
          <a:extLst>
            <a:ext uri="{FF2B5EF4-FFF2-40B4-BE49-F238E27FC236}">
              <a16:creationId xmlns:a16="http://schemas.microsoft.com/office/drawing/2014/main" xmlns="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92" name="Text Box 1">
          <a:extLst>
            <a:ext uri="{FF2B5EF4-FFF2-40B4-BE49-F238E27FC236}">
              <a16:creationId xmlns:a16="http://schemas.microsoft.com/office/drawing/2014/main" xmlns="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93" name="Text Box 1">
          <a:extLst>
            <a:ext uri="{FF2B5EF4-FFF2-40B4-BE49-F238E27FC236}">
              <a16:creationId xmlns:a16="http://schemas.microsoft.com/office/drawing/2014/main" xmlns="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94" name="Text Box 1">
          <a:extLst>
            <a:ext uri="{FF2B5EF4-FFF2-40B4-BE49-F238E27FC236}">
              <a16:creationId xmlns:a16="http://schemas.microsoft.com/office/drawing/2014/main" xmlns="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95" name="Text Box 1">
          <a:extLst>
            <a:ext uri="{FF2B5EF4-FFF2-40B4-BE49-F238E27FC236}">
              <a16:creationId xmlns:a16="http://schemas.microsoft.com/office/drawing/2014/main" xmlns="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96" name="Text Box 1">
          <a:extLst>
            <a:ext uri="{FF2B5EF4-FFF2-40B4-BE49-F238E27FC236}">
              <a16:creationId xmlns:a16="http://schemas.microsoft.com/office/drawing/2014/main" xmlns="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97" name="Text Box 1">
          <a:extLst>
            <a:ext uri="{FF2B5EF4-FFF2-40B4-BE49-F238E27FC236}">
              <a16:creationId xmlns:a16="http://schemas.microsoft.com/office/drawing/2014/main" xmlns="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98" name="Text Box 1">
          <a:extLst>
            <a:ext uri="{FF2B5EF4-FFF2-40B4-BE49-F238E27FC236}">
              <a16:creationId xmlns:a16="http://schemas.microsoft.com/office/drawing/2014/main" xmlns="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499" name="Text Box 1">
          <a:extLst>
            <a:ext uri="{FF2B5EF4-FFF2-40B4-BE49-F238E27FC236}">
              <a16:creationId xmlns:a16="http://schemas.microsoft.com/office/drawing/2014/main" xmlns="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00" name="Text Box 1">
          <a:extLst>
            <a:ext uri="{FF2B5EF4-FFF2-40B4-BE49-F238E27FC236}">
              <a16:creationId xmlns:a16="http://schemas.microsoft.com/office/drawing/2014/main" xmlns="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01" name="Text Box 1">
          <a:extLst>
            <a:ext uri="{FF2B5EF4-FFF2-40B4-BE49-F238E27FC236}">
              <a16:creationId xmlns:a16="http://schemas.microsoft.com/office/drawing/2014/main" xmlns="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02" name="Text Box 1">
          <a:extLst>
            <a:ext uri="{FF2B5EF4-FFF2-40B4-BE49-F238E27FC236}">
              <a16:creationId xmlns:a16="http://schemas.microsoft.com/office/drawing/2014/main" xmlns="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03" name="Text Box 1">
          <a:extLst>
            <a:ext uri="{FF2B5EF4-FFF2-40B4-BE49-F238E27FC236}">
              <a16:creationId xmlns:a16="http://schemas.microsoft.com/office/drawing/2014/main" xmlns="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04" name="Text Box 1">
          <a:extLst>
            <a:ext uri="{FF2B5EF4-FFF2-40B4-BE49-F238E27FC236}">
              <a16:creationId xmlns:a16="http://schemas.microsoft.com/office/drawing/2014/main" xmlns="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05" name="Text Box 1">
          <a:extLst>
            <a:ext uri="{FF2B5EF4-FFF2-40B4-BE49-F238E27FC236}">
              <a16:creationId xmlns:a16="http://schemas.microsoft.com/office/drawing/2014/main" xmlns="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06" name="Text Box 1">
          <a:extLst>
            <a:ext uri="{FF2B5EF4-FFF2-40B4-BE49-F238E27FC236}">
              <a16:creationId xmlns:a16="http://schemas.microsoft.com/office/drawing/2014/main" xmlns="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07" name="Text Box 1">
          <a:extLst>
            <a:ext uri="{FF2B5EF4-FFF2-40B4-BE49-F238E27FC236}">
              <a16:creationId xmlns:a16="http://schemas.microsoft.com/office/drawing/2014/main" xmlns="" id="{7C637D06-8468-4F37-96AC-7577D7E5A4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08" name="Text Box 1">
          <a:extLst>
            <a:ext uri="{FF2B5EF4-FFF2-40B4-BE49-F238E27FC236}">
              <a16:creationId xmlns:a16="http://schemas.microsoft.com/office/drawing/2014/main" xmlns="" id="{0EB77ED9-4955-4112-8B52-DB988C3970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09" name="Text Box 1">
          <a:extLst>
            <a:ext uri="{FF2B5EF4-FFF2-40B4-BE49-F238E27FC236}">
              <a16:creationId xmlns:a16="http://schemas.microsoft.com/office/drawing/2014/main" xmlns="" id="{37358BBA-B330-4F94-823D-782E347E81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10" name="Text Box 1">
          <a:extLst>
            <a:ext uri="{FF2B5EF4-FFF2-40B4-BE49-F238E27FC236}">
              <a16:creationId xmlns:a16="http://schemas.microsoft.com/office/drawing/2014/main" xmlns="" id="{4625EE94-7422-45A4-8BE4-61C89E194D0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11" name="Text Box 1">
          <a:extLst>
            <a:ext uri="{FF2B5EF4-FFF2-40B4-BE49-F238E27FC236}">
              <a16:creationId xmlns:a16="http://schemas.microsoft.com/office/drawing/2014/main" xmlns="" id="{967B08A5-239C-4276-BCD3-5C1354B4DBF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12" name="Text Box 1">
          <a:extLst>
            <a:ext uri="{FF2B5EF4-FFF2-40B4-BE49-F238E27FC236}">
              <a16:creationId xmlns:a16="http://schemas.microsoft.com/office/drawing/2014/main" xmlns="" id="{63A5AC8C-6DE4-4CF7-A9CB-42B5F933806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13" name="Text Box 1">
          <a:extLst>
            <a:ext uri="{FF2B5EF4-FFF2-40B4-BE49-F238E27FC236}">
              <a16:creationId xmlns:a16="http://schemas.microsoft.com/office/drawing/2014/main" xmlns="" id="{73AAD16D-8A5D-40CA-B600-536F9124B14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14" name="Text Box 1">
          <a:extLst>
            <a:ext uri="{FF2B5EF4-FFF2-40B4-BE49-F238E27FC236}">
              <a16:creationId xmlns:a16="http://schemas.microsoft.com/office/drawing/2014/main" xmlns="" id="{5C81FDA4-DA10-47C4-8D6B-93703D91DDA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15" name="Text Box 1">
          <a:extLst>
            <a:ext uri="{FF2B5EF4-FFF2-40B4-BE49-F238E27FC236}">
              <a16:creationId xmlns:a16="http://schemas.microsoft.com/office/drawing/2014/main" xmlns="" id="{942E6382-A38E-4DA7-9EE2-85C3CABD43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16" name="Text Box 1">
          <a:extLst>
            <a:ext uri="{FF2B5EF4-FFF2-40B4-BE49-F238E27FC236}">
              <a16:creationId xmlns:a16="http://schemas.microsoft.com/office/drawing/2014/main" xmlns="" id="{9384740D-A05B-444E-89D9-D515D5623A8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17" name="Text Box 1">
          <a:extLst>
            <a:ext uri="{FF2B5EF4-FFF2-40B4-BE49-F238E27FC236}">
              <a16:creationId xmlns:a16="http://schemas.microsoft.com/office/drawing/2014/main" xmlns="" id="{0737262F-3FC1-4EAE-963E-44ED6EF903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18" name="Text Box 1">
          <a:extLst>
            <a:ext uri="{FF2B5EF4-FFF2-40B4-BE49-F238E27FC236}">
              <a16:creationId xmlns:a16="http://schemas.microsoft.com/office/drawing/2014/main" xmlns="" id="{5A690CE4-F58A-46F1-B1AE-02B64B7EA9E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19" name="Text Box 1">
          <a:extLst>
            <a:ext uri="{FF2B5EF4-FFF2-40B4-BE49-F238E27FC236}">
              <a16:creationId xmlns:a16="http://schemas.microsoft.com/office/drawing/2014/main" xmlns="" id="{A64E8D36-10E8-41D5-8314-5CC01D031F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20" name="Text Box 1">
          <a:extLst>
            <a:ext uri="{FF2B5EF4-FFF2-40B4-BE49-F238E27FC236}">
              <a16:creationId xmlns:a16="http://schemas.microsoft.com/office/drawing/2014/main" xmlns="" id="{04A3C684-8E29-4704-B507-6369403B2F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21" name="Text Box 1">
          <a:extLst>
            <a:ext uri="{FF2B5EF4-FFF2-40B4-BE49-F238E27FC236}">
              <a16:creationId xmlns:a16="http://schemas.microsoft.com/office/drawing/2014/main" xmlns="" id="{AAE48723-5BA3-4B4B-9FCC-0BA3019068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22" name="Text Box 1">
          <a:extLst>
            <a:ext uri="{FF2B5EF4-FFF2-40B4-BE49-F238E27FC236}">
              <a16:creationId xmlns:a16="http://schemas.microsoft.com/office/drawing/2014/main" xmlns="" id="{D29424DD-3063-4456-B4FC-1784E60172D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23" name="Text Box 1">
          <a:extLst>
            <a:ext uri="{FF2B5EF4-FFF2-40B4-BE49-F238E27FC236}">
              <a16:creationId xmlns:a16="http://schemas.microsoft.com/office/drawing/2014/main" xmlns="" id="{38CEE627-16C4-44C1-9634-B796354747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24" name="Text Box 1">
          <a:extLst>
            <a:ext uri="{FF2B5EF4-FFF2-40B4-BE49-F238E27FC236}">
              <a16:creationId xmlns:a16="http://schemas.microsoft.com/office/drawing/2014/main" xmlns="" id="{6932B657-623B-48EF-8AAB-5AF9EC83BC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25" name="Text Box 1">
          <a:extLst>
            <a:ext uri="{FF2B5EF4-FFF2-40B4-BE49-F238E27FC236}">
              <a16:creationId xmlns:a16="http://schemas.microsoft.com/office/drawing/2014/main" xmlns="" id="{7683A7CA-6D68-4F97-A9E2-69EE952569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26" name="Text Box 1">
          <a:extLst>
            <a:ext uri="{FF2B5EF4-FFF2-40B4-BE49-F238E27FC236}">
              <a16:creationId xmlns:a16="http://schemas.microsoft.com/office/drawing/2014/main" xmlns="" id="{B40134E5-D409-4D72-B50E-968976E7FA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27" name="Text Box 1">
          <a:extLst>
            <a:ext uri="{FF2B5EF4-FFF2-40B4-BE49-F238E27FC236}">
              <a16:creationId xmlns:a16="http://schemas.microsoft.com/office/drawing/2014/main" xmlns="" id="{404A6E38-0E1D-44B7-8DFA-FED34B96D0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28" name="Text Box 1">
          <a:extLst>
            <a:ext uri="{FF2B5EF4-FFF2-40B4-BE49-F238E27FC236}">
              <a16:creationId xmlns:a16="http://schemas.microsoft.com/office/drawing/2014/main" xmlns="" id="{87604550-2277-427C-B728-E8545F9FA8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29" name="Text Box 1">
          <a:extLst>
            <a:ext uri="{FF2B5EF4-FFF2-40B4-BE49-F238E27FC236}">
              <a16:creationId xmlns:a16="http://schemas.microsoft.com/office/drawing/2014/main" xmlns="" id="{CE9C827B-EFAE-4C30-89DC-AB90085368A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30" name="Text Box 1">
          <a:extLst>
            <a:ext uri="{FF2B5EF4-FFF2-40B4-BE49-F238E27FC236}">
              <a16:creationId xmlns:a16="http://schemas.microsoft.com/office/drawing/2014/main" xmlns="" id="{899B5F25-E2EA-4629-B2C7-67677BE24A6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31" name="Text Box 1">
          <a:extLst>
            <a:ext uri="{FF2B5EF4-FFF2-40B4-BE49-F238E27FC236}">
              <a16:creationId xmlns:a16="http://schemas.microsoft.com/office/drawing/2014/main" xmlns="" id="{113871E1-250B-41FD-B4DC-EDEA8020BA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32" name="Text Box 1">
          <a:extLst>
            <a:ext uri="{FF2B5EF4-FFF2-40B4-BE49-F238E27FC236}">
              <a16:creationId xmlns:a16="http://schemas.microsoft.com/office/drawing/2014/main" xmlns="" id="{C70E5D91-95E6-40E2-9629-08BC219AA8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33" name="Text Box 1">
          <a:extLst>
            <a:ext uri="{FF2B5EF4-FFF2-40B4-BE49-F238E27FC236}">
              <a16:creationId xmlns:a16="http://schemas.microsoft.com/office/drawing/2014/main" xmlns="" id="{9F1852F4-2BC6-4851-801E-6D7E8FFA4D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34" name="Text Box 1">
          <a:extLst>
            <a:ext uri="{FF2B5EF4-FFF2-40B4-BE49-F238E27FC236}">
              <a16:creationId xmlns:a16="http://schemas.microsoft.com/office/drawing/2014/main" xmlns="" id="{19F68038-8F60-4935-A26C-C99176C5039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35" name="Text Box 1">
          <a:extLst>
            <a:ext uri="{FF2B5EF4-FFF2-40B4-BE49-F238E27FC236}">
              <a16:creationId xmlns:a16="http://schemas.microsoft.com/office/drawing/2014/main" xmlns="" id="{ECC4B548-98D9-4FF5-AB33-C3222128F67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36" name="Text Box 1">
          <a:extLst>
            <a:ext uri="{FF2B5EF4-FFF2-40B4-BE49-F238E27FC236}">
              <a16:creationId xmlns:a16="http://schemas.microsoft.com/office/drawing/2014/main" xmlns="" id="{063C36E9-A783-474E-8264-13963FCF2AE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37" name="Text Box 1">
          <a:extLst>
            <a:ext uri="{FF2B5EF4-FFF2-40B4-BE49-F238E27FC236}">
              <a16:creationId xmlns:a16="http://schemas.microsoft.com/office/drawing/2014/main" xmlns="" id="{F6EF73FD-952E-4577-9403-5C33B209285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38" name="Text Box 1">
          <a:extLst>
            <a:ext uri="{FF2B5EF4-FFF2-40B4-BE49-F238E27FC236}">
              <a16:creationId xmlns:a16="http://schemas.microsoft.com/office/drawing/2014/main" xmlns="" id="{8A88A807-F243-4629-98C9-15A8038F59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39" name="Text Box 1">
          <a:extLst>
            <a:ext uri="{FF2B5EF4-FFF2-40B4-BE49-F238E27FC236}">
              <a16:creationId xmlns:a16="http://schemas.microsoft.com/office/drawing/2014/main" xmlns="" id="{45EDEAA3-6AE4-49AE-8FB7-0F5169E281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40" name="Text Box 1">
          <a:extLst>
            <a:ext uri="{FF2B5EF4-FFF2-40B4-BE49-F238E27FC236}">
              <a16:creationId xmlns:a16="http://schemas.microsoft.com/office/drawing/2014/main" xmlns="" id="{DB49AF9C-29D8-4D66-A13F-F41D0061BF1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41" name="Text Box 1">
          <a:extLst>
            <a:ext uri="{FF2B5EF4-FFF2-40B4-BE49-F238E27FC236}">
              <a16:creationId xmlns:a16="http://schemas.microsoft.com/office/drawing/2014/main" xmlns="" id="{98C3E0D7-1E05-468E-ACB6-F5D10EAE37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42" name="Text Box 1">
          <a:extLst>
            <a:ext uri="{FF2B5EF4-FFF2-40B4-BE49-F238E27FC236}">
              <a16:creationId xmlns:a16="http://schemas.microsoft.com/office/drawing/2014/main" xmlns="" id="{2772AA74-B55A-4D3B-B496-896005501F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43" name="Text Box 1">
          <a:extLst>
            <a:ext uri="{FF2B5EF4-FFF2-40B4-BE49-F238E27FC236}">
              <a16:creationId xmlns:a16="http://schemas.microsoft.com/office/drawing/2014/main" xmlns="" id="{4D1B0A63-D497-4BDD-97AD-5D472945773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44" name="Text Box 1">
          <a:extLst>
            <a:ext uri="{FF2B5EF4-FFF2-40B4-BE49-F238E27FC236}">
              <a16:creationId xmlns:a16="http://schemas.microsoft.com/office/drawing/2014/main" xmlns="" id="{4D002CA1-527C-4287-B18E-BB2E5D026F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45" name="Text Box 1">
          <a:extLst>
            <a:ext uri="{FF2B5EF4-FFF2-40B4-BE49-F238E27FC236}">
              <a16:creationId xmlns:a16="http://schemas.microsoft.com/office/drawing/2014/main" xmlns="" id="{0E97D08F-C4DA-47EA-A3AD-B55BD00C6D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46" name="Text Box 1">
          <a:extLst>
            <a:ext uri="{FF2B5EF4-FFF2-40B4-BE49-F238E27FC236}">
              <a16:creationId xmlns:a16="http://schemas.microsoft.com/office/drawing/2014/main" xmlns="" id="{188A5FA5-44B1-4A5A-8E90-B25DD5E1D6B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47" name="Text Box 1">
          <a:extLst>
            <a:ext uri="{FF2B5EF4-FFF2-40B4-BE49-F238E27FC236}">
              <a16:creationId xmlns:a16="http://schemas.microsoft.com/office/drawing/2014/main" xmlns="" id="{D1D594EB-6AD4-42E1-971F-158493A45D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48" name="Text Box 1">
          <a:extLst>
            <a:ext uri="{FF2B5EF4-FFF2-40B4-BE49-F238E27FC236}">
              <a16:creationId xmlns:a16="http://schemas.microsoft.com/office/drawing/2014/main" xmlns="" id="{90AC8192-1F5E-4A75-A858-8F6EFB763EA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49" name="Text Box 1">
          <a:extLst>
            <a:ext uri="{FF2B5EF4-FFF2-40B4-BE49-F238E27FC236}">
              <a16:creationId xmlns:a16="http://schemas.microsoft.com/office/drawing/2014/main" xmlns="" id="{9F667AD5-487B-4DED-A862-114AA0B358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50" name="Text Box 1">
          <a:extLst>
            <a:ext uri="{FF2B5EF4-FFF2-40B4-BE49-F238E27FC236}">
              <a16:creationId xmlns:a16="http://schemas.microsoft.com/office/drawing/2014/main" xmlns="" id="{16FDBFAF-F5FF-4B40-A6B5-8E7CFA8B42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51" name="Text Box 1">
          <a:extLst>
            <a:ext uri="{FF2B5EF4-FFF2-40B4-BE49-F238E27FC236}">
              <a16:creationId xmlns:a16="http://schemas.microsoft.com/office/drawing/2014/main" xmlns="" id="{44D4070B-820A-4E0E-A6DA-0D67756742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52" name="Text Box 1">
          <a:extLst>
            <a:ext uri="{FF2B5EF4-FFF2-40B4-BE49-F238E27FC236}">
              <a16:creationId xmlns:a16="http://schemas.microsoft.com/office/drawing/2014/main" xmlns="" id="{E94929D2-D7DB-4780-AA75-D0CACC41CF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53" name="Text Box 1">
          <a:extLst>
            <a:ext uri="{FF2B5EF4-FFF2-40B4-BE49-F238E27FC236}">
              <a16:creationId xmlns:a16="http://schemas.microsoft.com/office/drawing/2014/main" xmlns="" id="{734EE3EC-7B8D-4CA0-95CF-E2BE71C7005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54" name="Text Box 1">
          <a:extLst>
            <a:ext uri="{FF2B5EF4-FFF2-40B4-BE49-F238E27FC236}">
              <a16:creationId xmlns:a16="http://schemas.microsoft.com/office/drawing/2014/main" xmlns="" id="{008E1E81-4622-49F1-942C-02DDAE87AE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55" name="Text Box 1">
          <a:extLst>
            <a:ext uri="{FF2B5EF4-FFF2-40B4-BE49-F238E27FC236}">
              <a16:creationId xmlns:a16="http://schemas.microsoft.com/office/drawing/2014/main" xmlns="" id="{57607DA5-9702-4A20-AEEB-77A5096C47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56" name="Text Box 1">
          <a:extLst>
            <a:ext uri="{FF2B5EF4-FFF2-40B4-BE49-F238E27FC236}">
              <a16:creationId xmlns:a16="http://schemas.microsoft.com/office/drawing/2014/main" xmlns="" id="{AA35383E-C106-4BC8-96E4-1FEC64BA6B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57" name="Text Box 1">
          <a:extLst>
            <a:ext uri="{FF2B5EF4-FFF2-40B4-BE49-F238E27FC236}">
              <a16:creationId xmlns:a16="http://schemas.microsoft.com/office/drawing/2014/main" xmlns="" id="{81105687-26C6-4855-A30F-A826FD05C1E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58" name="Text Box 1">
          <a:extLst>
            <a:ext uri="{FF2B5EF4-FFF2-40B4-BE49-F238E27FC236}">
              <a16:creationId xmlns:a16="http://schemas.microsoft.com/office/drawing/2014/main" xmlns="" id="{EFF0E979-EDA5-4547-ABCD-E4E5307FD1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59" name="Text Box 1">
          <a:extLst>
            <a:ext uri="{FF2B5EF4-FFF2-40B4-BE49-F238E27FC236}">
              <a16:creationId xmlns:a16="http://schemas.microsoft.com/office/drawing/2014/main" xmlns="" id="{6AA42E53-12D6-45FF-B539-D5FF0ACFCB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60" name="Text Box 1">
          <a:extLst>
            <a:ext uri="{FF2B5EF4-FFF2-40B4-BE49-F238E27FC236}">
              <a16:creationId xmlns:a16="http://schemas.microsoft.com/office/drawing/2014/main" xmlns="" id="{ADA56533-2651-4A25-9B4E-885F8971644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61" name="Text Box 1">
          <a:extLst>
            <a:ext uri="{FF2B5EF4-FFF2-40B4-BE49-F238E27FC236}">
              <a16:creationId xmlns:a16="http://schemas.microsoft.com/office/drawing/2014/main" xmlns="" id="{5FDE1F50-316E-455F-83CE-6793FDB74D7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62" name="Text Box 1">
          <a:extLst>
            <a:ext uri="{FF2B5EF4-FFF2-40B4-BE49-F238E27FC236}">
              <a16:creationId xmlns:a16="http://schemas.microsoft.com/office/drawing/2014/main" xmlns="" id="{706C99EF-C42F-4C83-94A2-A5F1A9566A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63" name="Text Box 1">
          <a:extLst>
            <a:ext uri="{FF2B5EF4-FFF2-40B4-BE49-F238E27FC236}">
              <a16:creationId xmlns:a16="http://schemas.microsoft.com/office/drawing/2014/main" xmlns="" id="{3598DF46-EA52-4553-934B-B28A0FE27FF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64" name="Text Box 1">
          <a:extLst>
            <a:ext uri="{FF2B5EF4-FFF2-40B4-BE49-F238E27FC236}">
              <a16:creationId xmlns:a16="http://schemas.microsoft.com/office/drawing/2014/main" xmlns="" id="{F0337624-DF3D-42D2-BBE8-F579BEA05E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65" name="Text Box 1">
          <a:extLst>
            <a:ext uri="{FF2B5EF4-FFF2-40B4-BE49-F238E27FC236}">
              <a16:creationId xmlns:a16="http://schemas.microsoft.com/office/drawing/2014/main" xmlns="" id="{6136C35A-06EF-4E83-8A20-8F52B4B2C2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66" name="Text Box 1">
          <a:extLst>
            <a:ext uri="{FF2B5EF4-FFF2-40B4-BE49-F238E27FC236}">
              <a16:creationId xmlns:a16="http://schemas.microsoft.com/office/drawing/2014/main" xmlns="" id="{82950E14-8797-43F5-9E5E-5C6ACE66DD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67" name="Text Box 1">
          <a:extLst>
            <a:ext uri="{FF2B5EF4-FFF2-40B4-BE49-F238E27FC236}">
              <a16:creationId xmlns:a16="http://schemas.microsoft.com/office/drawing/2014/main" xmlns="" id="{520444E0-6BCC-4EC4-A0F5-70CC2ACFAD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68" name="Text Box 1">
          <a:extLst>
            <a:ext uri="{FF2B5EF4-FFF2-40B4-BE49-F238E27FC236}">
              <a16:creationId xmlns:a16="http://schemas.microsoft.com/office/drawing/2014/main" xmlns="" id="{CBBDBA72-6AAD-4CE1-8912-A7E70F164C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69" name="Text Box 1">
          <a:extLst>
            <a:ext uri="{FF2B5EF4-FFF2-40B4-BE49-F238E27FC236}">
              <a16:creationId xmlns:a16="http://schemas.microsoft.com/office/drawing/2014/main" xmlns="" id="{C1CD343C-24EB-4331-89B0-7D2E938EC9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70" name="Text Box 1">
          <a:extLst>
            <a:ext uri="{FF2B5EF4-FFF2-40B4-BE49-F238E27FC236}">
              <a16:creationId xmlns:a16="http://schemas.microsoft.com/office/drawing/2014/main" xmlns="" id="{FA39A847-AE66-45B1-A55F-B05C8C7BDB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71" name="Text Box 1">
          <a:extLst>
            <a:ext uri="{FF2B5EF4-FFF2-40B4-BE49-F238E27FC236}">
              <a16:creationId xmlns:a16="http://schemas.microsoft.com/office/drawing/2014/main" xmlns="" id="{6A4180C8-9BD6-4858-9E58-B7C9057DE5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72" name="Text Box 1">
          <a:extLst>
            <a:ext uri="{FF2B5EF4-FFF2-40B4-BE49-F238E27FC236}">
              <a16:creationId xmlns:a16="http://schemas.microsoft.com/office/drawing/2014/main" xmlns="" id="{81EE57B6-2562-4999-9E04-740E690A8F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73" name="Text Box 1">
          <a:extLst>
            <a:ext uri="{FF2B5EF4-FFF2-40B4-BE49-F238E27FC236}">
              <a16:creationId xmlns:a16="http://schemas.microsoft.com/office/drawing/2014/main" xmlns="" id="{37911E4A-6090-4B52-BBC8-C6E8C42981B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74" name="Text Box 1">
          <a:extLst>
            <a:ext uri="{FF2B5EF4-FFF2-40B4-BE49-F238E27FC236}">
              <a16:creationId xmlns:a16="http://schemas.microsoft.com/office/drawing/2014/main" xmlns="" id="{E665C4E1-F5D9-4436-9C9B-80F2F38B82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75" name="Text Box 1">
          <a:extLst>
            <a:ext uri="{FF2B5EF4-FFF2-40B4-BE49-F238E27FC236}">
              <a16:creationId xmlns:a16="http://schemas.microsoft.com/office/drawing/2014/main" xmlns="" id="{DC1A844C-B002-405A-92AB-9CC178348F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76" name="Text Box 1">
          <a:extLst>
            <a:ext uri="{FF2B5EF4-FFF2-40B4-BE49-F238E27FC236}">
              <a16:creationId xmlns:a16="http://schemas.microsoft.com/office/drawing/2014/main" xmlns="" id="{2CC29C4C-3DCF-496E-9115-2AD67E18EB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77" name="Text Box 1">
          <a:extLst>
            <a:ext uri="{FF2B5EF4-FFF2-40B4-BE49-F238E27FC236}">
              <a16:creationId xmlns:a16="http://schemas.microsoft.com/office/drawing/2014/main" xmlns="" id="{7CF09DA7-57EF-49A2-9B48-6238BBBC23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78" name="Text Box 1">
          <a:extLst>
            <a:ext uri="{FF2B5EF4-FFF2-40B4-BE49-F238E27FC236}">
              <a16:creationId xmlns:a16="http://schemas.microsoft.com/office/drawing/2014/main" xmlns="" id="{59D68E7A-7339-46B4-8B91-FBC6D7FA7F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79" name="Text Box 1">
          <a:extLst>
            <a:ext uri="{FF2B5EF4-FFF2-40B4-BE49-F238E27FC236}">
              <a16:creationId xmlns:a16="http://schemas.microsoft.com/office/drawing/2014/main" xmlns="" id="{833B6582-FC28-4EF6-B084-3A1075CD6EE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80" name="Text Box 1">
          <a:extLst>
            <a:ext uri="{FF2B5EF4-FFF2-40B4-BE49-F238E27FC236}">
              <a16:creationId xmlns:a16="http://schemas.microsoft.com/office/drawing/2014/main" xmlns="" id="{E36C31A3-4CD1-4642-8850-05263FB863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81" name="Text Box 1">
          <a:extLst>
            <a:ext uri="{FF2B5EF4-FFF2-40B4-BE49-F238E27FC236}">
              <a16:creationId xmlns:a16="http://schemas.microsoft.com/office/drawing/2014/main" xmlns="" id="{3D951CA3-C64E-4B3F-BCF4-AEB499BF7AF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82" name="Text Box 1">
          <a:extLst>
            <a:ext uri="{FF2B5EF4-FFF2-40B4-BE49-F238E27FC236}">
              <a16:creationId xmlns:a16="http://schemas.microsoft.com/office/drawing/2014/main" xmlns="" id="{EA2F8B6E-6E64-469A-883C-8C65F667C4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83" name="Text Box 1">
          <a:extLst>
            <a:ext uri="{FF2B5EF4-FFF2-40B4-BE49-F238E27FC236}">
              <a16:creationId xmlns:a16="http://schemas.microsoft.com/office/drawing/2014/main" xmlns="" id="{67C9359B-66F0-4129-B01C-F016C133AE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84" name="Text Box 1">
          <a:extLst>
            <a:ext uri="{FF2B5EF4-FFF2-40B4-BE49-F238E27FC236}">
              <a16:creationId xmlns:a16="http://schemas.microsoft.com/office/drawing/2014/main" xmlns="" id="{48FC7619-B1C1-46A2-9C66-BADFEDC2E7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85" name="Text Box 1">
          <a:extLst>
            <a:ext uri="{FF2B5EF4-FFF2-40B4-BE49-F238E27FC236}">
              <a16:creationId xmlns:a16="http://schemas.microsoft.com/office/drawing/2014/main" xmlns="" id="{14A983C9-6BF6-423C-BC83-216DC5D1A1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86" name="Text Box 1">
          <a:extLst>
            <a:ext uri="{FF2B5EF4-FFF2-40B4-BE49-F238E27FC236}">
              <a16:creationId xmlns:a16="http://schemas.microsoft.com/office/drawing/2014/main" xmlns="" id="{366DEA68-528A-4326-BE5A-F016918E13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87" name="Text Box 1">
          <a:extLst>
            <a:ext uri="{FF2B5EF4-FFF2-40B4-BE49-F238E27FC236}">
              <a16:creationId xmlns:a16="http://schemas.microsoft.com/office/drawing/2014/main" xmlns="" id="{D5885DBD-5482-47D2-BDBF-9AFADEF8D2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88" name="Text Box 1">
          <a:extLst>
            <a:ext uri="{FF2B5EF4-FFF2-40B4-BE49-F238E27FC236}">
              <a16:creationId xmlns:a16="http://schemas.microsoft.com/office/drawing/2014/main" xmlns="" id="{05AE86F6-CCEA-422E-B160-DC70B52D64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89" name="Text Box 1">
          <a:extLst>
            <a:ext uri="{FF2B5EF4-FFF2-40B4-BE49-F238E27FC236}">
              <a16:creationId xmlns:a16="http://schemas.microsoft.com/office/drawing/2014/main" xmlns="" id="{D1A2EC26-2D23-4BE6-A717-2F853231B9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90" name="Text Box 1">
          <a:extLst>
            <a:ext uri="{FF2B5EF4-FFF2-40B4-BE49-F238E27FC236}">
              <a16:creationId xmlns:a16="http://schemas.microsoft.com/office/drawing/2014/main" xmlns="" id="{C4CD63EE-CFD4-4A60-AC4B-F1F20A0E64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91" name="Text Box 1">
          <a:extLst>
            <a:ext uri="{FF2B5EF4-FFF2-40B4-BE49-F238E27FC236}">
              <a16:creationId xmlns:a16="http://schemas.microsoft.com/office/drawing/2014/main" xmlns="" id="{A2270991-342A-4BBB-9C33-1B157CFEBD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92" name="Text Box 1">
          <a:extLst>
            <a:ext uri="{FF2B5EF4-FFF2-40B4-BE49-F238E27FC236}">
              <a16:creationId xmlns:a16="http://schemas.microsoft.com/office/drawing/2014/main" xmlns="" id="{5A9ADBBB-04A3-42D9-A9D5-1B2BE0E5B1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93" name="Text Box 1">
          <a:extLst>
            <a:ext uri="{FF2B5EF4-FFF2-40B4-BE49-F238E27FC236}">
              <a16:creationId xmlns:a16="http://schemas.microsoft.com/office/drawing/2014/main" xmlns="" id="{2C4F8F70-771A-46E0-954F-F749C4CB5FA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94" name="Text Box 1">
          <a:extLst>
            <a:ext uri="{FF2B5EF4-FFF2-40B4-BE49-F238E27FC236}">
              <a16:creationId xmlns:a16="http://schemas.microsoft.com/office/drawing/2014/main" xmlns="" id="{459350D2-CE30-468B-9024-C01BCA9691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95" name="Text Box 1">
          <a:extLst>
            <a:ext uri="{FF2B5EF4-FFF2-40B4-BE49-F238E27FC236}">
              <a16:creationId xmlns:a16="http://schemas.microsoft.com/office/drawing/2014/main" xmlns="" id="{83ADA88F-19F1-466B-9BE1-B6DCB1F06B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96" name="Text Box 1">
          <a:extLst>
            <a:ext uri="{FF2B5EF4-FFF2-40B4-BE49-F238E27FC236}">
              <a16:creationId xmlns:a16="http://schemas.microsoft.com/office/drawing/2014/main" xmlns="" id="{DAD6A5C1-946E-4BD7-87B0-8CC904DACE8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97" name="Text Box 1">
          <a:extLst>
            <a:ext uri="{FF2B5EF4-FFF2-40B4-BE49-F238E27FC236}">
              <a16:creationId xmlns:a16="http://schemas.microsoft.com/office/drawing/2014/main" xmlns="" id="{B529FBE7-146D-4218-AD8B-3335A81255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98" name="Text Box 1">
          <a:extLst>
            <a:ext uri="{FF2B5EF4-FFF2-40B4-BE49-F238E27FC236}">
              <a16:creationId xmlns:a16="http://schemas.microsoft.com/office/drawing/2014/main" xmlns="" id="{037BDF29-C30F-4C69-BD7B-82F27992A2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599" name="Text Box 1">
          <a:extLst>
            <a:ext uri="{FF2B5EF4-FFF2-40B4-BE49-F238E27FC236}">
              <a16:creationId xmlns:a16="http://schemas.microsoft.com/office/drawing/2014/main" xmlns="" id="{2E6336B4-22A5-415B-B7A1-8AA582329C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00" name="Text Box 1">
          <a:extLst>
            <a:ext uri="{FF2B5EF4-FFF2-40B4-BE49-F238E27FC236}">
              <a16:creationId xmlns:a16="http://schemas.microsoft.com/office/drawing/2014/main" xmlns="" id="{A9294F80-F243-4CE0-9FC9-38BDBC775A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01" name="Text Box 1">
          <a:extLst>
            <a:ext uri="{FF2B5EF4-FFF2-40B4-BE49-F238E27FC236}">
              <a16:creationId xmlns:a16="http://schemas.microsoft.com/office/drawing/2014/main" xmlns="" id="{916905E0-FE2A-4019-823B-57EF476B2D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02" name="Text Box 1">
          <a:extLst>
            <a:ext uri="{FF2B5EF4-FFF2-40B4-BE49-F238E27FC236}">
              <a16:creationId xmlns:a16="http://schemas.microsoft.com/office/drawing/2014/main" xmlns="" id="{0B543B28-DDB9-4D79-A34A-1F01E88920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03" name="Text Box 1">
          <a:extLst>
            <a:ext uri="{FF2B5EF4-FFF2-40B4-BE49-F238E27FC236}">
              <a16:creationId xmlns:a16="http://schemas.microsoft.com/office/drawing/2014/main" xmlns="" id="{5E4A9110-B8CD-4640-A91E-047BDAF577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04" name="Text Box 1">
          <a:extLst>
            <a:ext uri="{FF2B5EF4-FFF2-40B4-BE49-F238E27FC236}">
              <a16:creationId xmlns:a16="http://schemas.microsoft.com/office/drawing/2014/main" xmlns="" id="{EB7CBCAA-F647-4A57-98AB-1F72BBA29EB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05" name="Text Box 1">
          <a:extLst>
            <a:ext uri="{FF2B5EF4-FFF2-40B4-BE49-F238E27FC236}">
              <a16:creationId xmlns:a16="http://schemas.microsoft.com/office/drawing/2014/main" xmlns="" id="{79572A45-0E7A-4A80-B7CA-33748BCC2B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06" name="Text Box 1">
          <a:extLst>
            <a:ext uri="{FF2B5EF4-FFF2-40B4-BE49-F238E27FC236}">
              <a16:creationId xmlns:a16="http://schemas.microsoft.com/office/drawing/2014/main" xmlns="" id="{DA304E01-F581-45BA-96E8-5D1AA59844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07" name="Text Box 1">
          <a:extLst>
            <a:ext uri="{FF2B5EF4-FFF2-40B4-BE49-F238E27FC236}">
              <a16:creationId xmlns:a16="http://schemas.microsoft.com/office/drawing/2014/main" xmlns="" id="{F298F31D-CEB8-4A52-9E08-CCDD238CF8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08" name="Text Box 1">
          <a:extLst>
            <a:ext uri="{FF2B5EF4-FFF2-40B4-BE49-F238E27FC236}">
              <a16:creationId xmlns:a16="http://schemas.microsoft.com/office/drawing/2014/main" xmlns="" id="{4D530C86-DFCD-4DF1-B298-9F6D4C3A5A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09" name="Text Box 1">
          <a:extLst>
            <a:ext uri="{FF2B5EF4-FFF2-40B4-BE49-F238E27FC236}">
              <a16:creationId xmlns:a16="http://schemas.microsoft.com/office/drawing/2014/main" xmlns="" id="{60746B33-CF25-474C-8776-7902BE1C1A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10" name="Text Box 1">
          <a:extLst>
            <a:ext uri="{FF2B5EF4-FFF2-40B4-BE49-F238E27FC236}">
              <a16:creationId xmlns:a16="http://schemas.microsoft.com/office/drawing/2014/main" xmlns="" id="{4EDB5AF2-3D55-4797-A4B0-1AF9FBB2638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11" name="Text Box 1">
          <a:extLst>
            <a:ext uri="{FF2B5EF4-FFF2-40B4-BE49-F238E27FC236}">
              <a16:creationId xmlns:a16="http://schemas.microsoft.com/office/drawing/2014/main" xmlns="" id="{4FC7783B-0CCA-4CED-813F-7DAF1262A6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12" name="Text Box 1">
          <a:extLst>
            <a:ext uri="{FF2B5EF4-FFF2-40B4-BE49-F238E27FC236}">
              <a16:creationId xmlns:a16="http://schemas.microsoft.com/office/drawing/2014/main" xmlns="" id="{94375F80-5D58-43F3-8848-B09D0365D3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13" name="Text Box 1">
          <a:extLst>
            <a:ext uri="{FF2B5EF4-FFF2-40B4-BE49-F238E27FC236}">
              <a16:creationId xmlns:a16="http://schemas.microsoft.com/office/drawing/2014/main" xmlns="" id="{3E73CD10-9F75-4A15-A4BA-C8268EFB989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14" name="Text Box 1">
          <a:extLst>
            <a:ext uri="{FF2B5EF4-FFF2-40B4-BE49-F238E27FC236}">
              <a16:creationId xmlns:a16="http://schemas.microsoft.com/office/drawing/2014/main" xmlns="" id="{52CB15FA-E690-4B33-A46C-0AB40884CF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15" name="Text Box 1">
          <a:extLst>
            <a:ext uri="{FF2B5EF4-FFF2-40B4-BE49-F238E27FC236}">
              <a16:creationId xmlns:a16="http://schemas.microsoft.com/office/drawing/2014/main" xmlns="" id="{4A2F1B43-6455-494C-AD2E-320A5096D7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16" name="Text Box 1">
          <a:extLst>
            <a:ext uri="{FF2B5EF4-FFF2-40B4-BE49-F238E27FC236}">
              <a16:creationId xmlns:a16="http://schemas.microsoft.com/office/drawing/2014/main" xmlns="" id="{C3C1B52C-3AAB-409B-A496-15ABB59C2E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17" name="Text Box 1">
          <a:extLst>
            <a:ext uri="{FF2B5EF4-FFF2-40B4-BE49-F238E27FC236}">
              <a16:creationId xmlns:a16="http://schemas.microsoft.com/office/drawing/2014/main" xmlns="" id="{C841B7DE-F0D2-44E7-8432-4458A728D4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18" name="Text Box 1">
          <a:extLst>
            <a:ext uri="{FF2B5EF4-FFF2-40B4-BE49-F238E27FC236}">
              <a16:creationId xmlns:a16="http://schemas.microsoft.com/office/drawing/2014/main" xmlns="" id="{64FB0CA5-4C47-4BB7-95E6-DCBBF791CF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19" name="Text Box 1">
          <a:extLst>
            <a:ext uri="{FF2B5EF4-FFF2-40B4-BE49-F238E27FC236}">
              <a16:creationId xmlns:a16="http://schemas.microsoft.com/office/drawing/2014/main" xmlns="" id="{A60D36D3-F064-45DF-8173-E1FE0347587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20" name="Text Box 1">
          <a:extLst>
            <a:ext uri="{FF2B5EF4-FFF2-40B4-BE49-F238E27FC236}">
              <a16:creationId xmlns:a16="http://schemas.microsoft.com/office/drawing/2014/main" xmlns="" id="{6D6C6BA7-C6CC-43EE-9F71-3B593337C1F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21" name="Text Box 1">
          <a:extLst>
            <a:ext uri="{FF2B5EF4-FFF2-40B4-BE49-F238E27FC236}">
              <a16:creationId xmlns:a16="http://schemas.microsoft.com/office/drawing/2014/main" xmlns="" id="{6DDC5F3F-E8B6-4DDF-A302-6213D32E8A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22" name="Text Box 1">
          <a:extLst>
            <a:ext uri="{FF2B5EF4-FFF2-40B4-BE49-F238E27FC236}">
              <a16:creationId xmlns:a16="http://schemas.microsoft.com/office/drawing/2014/main" xmlns="" id="{6C28780A-6716-4C79-8F0D-DEDB8BD3C6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23" name="Text Box 1">
          <a:extLst>
            <a:ext uri="{FF2B5EF4-FFF2-40B4-BE49-F238E27FC236}">
              <a16:creationId xmlns:a16="http://schemas.microsoft.com/office/drawing/2014/main" xmlns="" id="{DBE98A92-8C71-43F5-B3F2-AAA43010933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24" name="Text Box 1">
          <a:extLst>
            <a:ext uri="{FF2B5EF4-FFF2-40B4-BE49-F238E27FC236}">
              <a16:creationId xmlns:a16="http://schemas.microsoft.com/office/drawing/2014/main" xmlns="" id="{6AA9541E-79E1-4BBA-99EC-CB5F517403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25" name="Text Box 1">
          <a:extLst>
            <a:ext uri="{FF2B5EF4-FFF2-40B4-BE49-F238E27FC236}">
              <a16:creationId xmlns:a16="http://schemas.microsoft.com/office/drawing/2014/main" xmlns="" id="{3BBD024B-71D2-4C00-8D51-EEDDE3D920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26" name="Text Box 1">
          <a:extLst>
            <a:ext uri="{FF2B5EF4-FFF2-40B4-BE49-F238E27FC236}">
              <a16:creationId xmlns:a16="http://schemas.microsoft.com/office/drawing/2014/main" xmlns="" id="{39D7BEA1-83E6-49C8-A45C-721C65C09C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27" name="Text Box 1">
          <a:extLst>
            <a:ext uri="{FF2B5EF4-FFF2-40B4-BE49-F238E27FC236}">
              <a16:creationId xmlns:a16="http://schemas.microsoft.com/office/drawing/2014/main" xmlns="" id="{E0F05E16-6120-4349-B156-1B004C7D12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28" name="Text Box 1">
          <a:extLst>
            <a:ext uri="{FF2B5EF4-FFF2-40B4-BE49-F238E27FC236}">
              <a16:creationId xmlns:a16="http://schemas.microsoft.com/office/drawing/2014/main" xmlns="" id="{286C7F56-F723-488D-876C-DBDB0A1F18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29" name="Text Box 1">
          <a:extLst>
            <a:ext uri="{FF2B5EF4-FFF2-40B4-BE49-F238E27FC236}">
              <a16:creationId xmlns:a16="http://schemas.microsoft.com/office/drawing/2014/main" xmlns="" id="{C9CC9500-1FD8-4435-A938-813B3B103C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30" name="Text Box 1">
          <a:extLst>
            <a:ext uri="{FF2B5EF4-FFF2-40B4-BE49-F238E27FC236}">
              <a16:creationId xmlns:a16="http://schemas.microsoft.com/office/drawing/2014/main" xmlns="" id="{5763E2EF-B953-49BA-AE17-D3826C1759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31" name="Text Box 1">
          <a:extLst>
            <a:ext uri="{FF2B5EF4-FFF2-40B4-BE49-F238E27FC236}">
              <a16:creationId xmlns:a16="http://schemas.microsoft.com/office/drawing/2014/main" xmlns="" id="{BB721639-D401-4866-B42B-A190886189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32" name="Text Box 1">
          <a:extLst>
            <a:ext uri="{FF2B5EF4-FFF2-40B4-BE49-F238E27FC236}">
              <a16:creationId xmlns:a16="http://schemas.microsoft.com/office/drawing/2014/main" xmlns="" id="{ABB22875-CBD9-432C-B593-994B033F40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33" name="Text Box 1">
          <a:extLst>
            <a:ext uri="{FF2B5EF4-FFF2-40B4-BE49-F238E27FC236}">
              <a16:creationId xmlns:a16="http://schemas.microsoft.com/office/drawing/2014/main" xmlns="" id="{9A89C6DC-A492-4470-B3FE-B95EF46C520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34" name="Text Box 1">
          <a:extLst>
            <a:ext uri="{FF2B5EF4-FFF2-40B4-BE49-F238E27FC236}">
              <a16:creationId xmlns:a16="http://schemas.microsoft.com/office/drawing/2014/main" xmlns="" id="{738D0207-DBA7-4CB5-869D-DF565598D0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35" name="Text Box 1">
          <a:extLst>
            <a:ext uri="{FF2B5EF4-FFF2-40B4-BE49-F238E27FC236}">
              <a16:creationId xmlns:a16="http://schemas.microsoft.com/office/drawing/2014/main" xmlns="" id="{DEF6CAC7-58A1-440E-BE64-C87A5827AC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36" name="Text Box 1">
          <a:extLst>
            <a:ext uri="{FF2B5EF4-FFF2-40B4-BE49-F238E27FC236}">
              <a16:creationId xmlns:a16="http://schemas.microsoft.com/office/drawing/2014/main" xmlns="" id="{F8C9491A-4651-4554-8180-23EE2331A6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37" name="Text Box 1">
          <a:extLst>
            <a:ext uri="{FF2B5EF4-FFF2-40B4-BE49-F238E27FC236}">
              <a16:creationId xmlns:a16="http://schemas.microsoft.com/office/drawing/2014/main" xmlns="" id="{FCBF1961-4888-46A0-A848-669CA892D5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38" name="Text Box 1">
          <a:extLst>
            <a:ext uri="{FF2B5EF4-FFF2-40B4-BE49-F238E27FC236}">
              <a16:creationId xmlns:a16="http://schemas.microsoft.com/office/drawing/2014/main" xmlns="" id="{BDA10254-D04A-4102-BF76-F1DA3593EF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39" name="Text Box 1">
          <a:extLst>
            <a:ext uri="{FF2B5EF4-FFF2-40B4-BE49-F238E27FC236}">
              <a16:creationId xmlns:a16="http://schemas.microsoft.com/office/drawing/2014/main" xmlns="" id="{54BFCE52-4A95-4E03-8D7D-11218180B6F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40" name="Text Box 1">
          <a:extLst>
            <a:ext uri="{FF2B5EF4-FFF2-40B4-BE49-F238E27FC236}">
              <a16:creationId xmlns:a16="http://schemas.microsoft.com/office/drawing/2014/main" xmlns="" id="{E3781A56-6CF7-4514-A08A-004EF8AD703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41" name="Text Box 1">
          <a:extLst>
            <a:ext uri="{FF2B5EF4-FFF2-40B4-BE49-F238E27FC236}">
              <a16:creationId xmlns:a16="http://schemas.microsoft.com/office/drawing/2014/main" xmlns="" id="{C799312F-CA53-4A37-A11F-BC3E521E7A8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42" name="Text Box 1">
          <a:extLst>
            <a:ext uri="{FF2B5EF4-FFF2-40B4-BE49-F238E27FC236}">
              <a16:creationId xmlns:a16="http://schemas.microsoft.com/office/drawing/2014/main" xmlns="" id="{332859F8-CB3E-41C1-AE2F-3A00EE1E9E6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43" name="Text Box 1">
          <a:extLst>
            <a:ext uri="{FF2B5EF4-FFF2-40B4-BE49-F238E27FC236}">
              <a16:creationId xmlns:a16="http://schemas.microsoft.com/office/drawing/2014/main" xmlns="" id="{3A5ED767-7BC0-4593-87A9-357515BC373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44" name="Text Box 1">
          <a:extLst>
            <a:ext uri="{FF2B5EF4-FFF2-40B4-BE49-F238E27FC236}">
              <a16:creationId xmlns:a16="http://schemas.microsoft.com/office/drawing/2014/main" xmlns="" id="{63B298D4-05B6-4850-889A-103128E8330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45" name="Text Box 1">
          <a:extLst>
            <a:ext uri="{FF2B5EF4-FFF2-40B4-BE49-F238E27FC236}">
              <a16:creationId xmlns:a16="http://schemas.microsoft.com/office/drawing/2014/main" xmlns="" id="{BBD73EEB-2061-49DD-8C1B-271800FC0CD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46" name="Text Box 1">
          <a:extLst>
            <a:ext uri="{FF2B5EF4-FFF2-40B4-BE49-F238E27FC236}">
              <a16:creationId xmlns:a16="http://schemas.microsoft.com/office/drawing/2014/main" xmlns="" id="{039BBDBC-8A18-433F-8656-08B809BAA5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47" name="Text Box 1">
          <a:extLst>
            <a:ext uri="{FF2B5EF4-FFF2-40B4-BE49-F238E27FC236}">
              <a16:creationId xmlns:a16="http://schemas.microsoft.com/office/drawing/2014/main" xmlns="" id="{A0C437BD-59F1-4E09-AA23-313D39CD2B7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48" name="Text Box 1">
          <a:extLst>
            <a:ext uri="{FF2B5EF4-FFF2-40B4-BE49-F238E27FC236}">
              <a16:creationId xmlns:a16="http://schemas.microsoft.com/office/drawing/2014/main" xmlns="" id="{FB25A5B5-3650-4EBE-9E30-F7490A9B8D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49" name="Text Box 1">
          <a:extLst>
            <a:ext uri="{FF2B5EF4-FFF2-40B4-BE49-F238E27FC236}">
              <a16:creationId xmlns:a16="http://schemas.microsoft.com/office/drawing/2014/main" xmlns="" id="{8FCF2755-7B49-4FCD-9772-6E485AB923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50" name="Text Box 1">
          <a:extLst>
            <a:ext uri="{FF2B5EF4-FFF2-40B4-BE49-F238E27FC236}">
              <a16:creationId xmlns:a16="http://schemas.microsoft.com/office/drawing/2014/main" xmlns="" id="{730D4CBE-3DF6-4355-B4FF-9F641C89C6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51" name="Text Box 1">
          <a:extLst>
            <a:ext uri="{FF2B5EF4-FFF2-40B4-BE49-F238E27FC236}">
              <a16:creationId xmlns:a16="http://schemas.microsoft.com/office/drawing/2014/main" xmlns="" id="{D5784363-6D14-4ADC-A534-F5644CE6DF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52" name="Text Box 1">
          <a:extLst>
            <a:ext uri="{FF2B5EF4-FFF2-40B4-BE49-F238E27FC236}">
              <a16:creationId xmlns:a16="http://schemas.microsoft.com/office/drawing/2014/main" xmlns="" id="{1313020F-468F-4471-A009-B391DA0BA2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53" name="Text Box 1">
          <a:extLst>
            <a:ext uri="{FF2B5EF4-FFF2-40B4-BE49-F238E27FC236}">
              <a16:creationId xmlns:a16="http://schemas.microsoft.com/office/drawing/2014/main" xmlns="" id="{B4C03435-B0CC-42BD-A7C5-F835CA3BD3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54" name="Text Box 1">
          <a:extLst>
            <a:ext uri="{FF2B5EF4-FFF2-40B4-BE49-F238E27FC236}">
              <a16:creationId xmlns:a16="http://schemas.microsoft.com/office/drawing/2014/main" xmlns="" id="{96A8600D-74AE-4AD8-83B5-AC2E1CC0346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55" name="Text Box 1">
          <a:extLst>
            <a:ext uri="{FF2B5EF4-FFF2-40B4-BE49-F238E27FC236}">
              <a16:creationId xmlns:a16="http://schemas.microsoft.com/office/drawing/2014/main" xmlns="" id="{2C386397-B31B-41BB-AB01-D773166A45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56" name="Text Box 1">
          <a:extLst>
            <a:ext uri="{FF2B5EF4-FFF2-40B4-BE49-F238E27FC236}">
              <a16:creationId xmlns:a16="http://schemas.microsoft.com/office/drawing/2014/main" xmlns="" id="{CFC1EA03-620B-4671-9EA1-FCFF0C9FAD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57" name="Text Box 1">
          <a:extLst>
            <a:ext uri="{FF2B5EF4-FFF2-40B4-BE49-F238E27FC236}">
              <a16:creationId xmlns:a16="http://schemas.microsoft.com/office/drawing/2014/main" xmlns="" id="{F24B0DF5-2F89-46D1-946D-1791D11B76D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58" name="Text Box 1">
          <a:extLst>
            <a:ext uri="{FF2B5EF4-FFF2-40B4-BE49-F238E27FC236}">
              <a16:creationId xmlns:a16="http://schemas.microsoft.com/office/drawing/2014/main" xmlns="" id="{2583A349-7F64-4DAA-BF8C-5683D2DADF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59" name="Text Box 1">
          <a:extLst>
            <a:ext uri="{FF2B5EF4-FFF2-40B4-BE49-F238E27FC236}">
              <a16:creationId xmlns:a16="http://schemas.microsoft.com/office/drawing/2014/main" xmlns="" id="{E70E9099-463D-44D0-A98B-4A4428C00A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60" name="Text Box 1">
          <a:extLst>
            <a:ext uri="{FF2B5EF4-FFF2-40B4-BE49-F238E27FC236}">
              <a16:creationId xmlns:a16="http://schemas.microsoft.com/office/drawing/2014/main" xmlns="" id="{74CD18B8-7423-4155-88E8-6AB759932EC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61" name="Text Box 1">
          <a:extLst>
            <a:ext uri="{FF2B5EF4-FFF2-40B4-BE49-F238E27FC236}">
              <a16:creationId xmlns:a16="http://schemas.microsoft.com/office/drawing/2014/main" xmlns="" id="{8136FA91-74A3-4721-80D3-9870A9288A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62" name="Text Box 1">
          <a:extLst>
            <a:ext uri="{FF2B5EF4-FFF2-40B4-BE49-F238E27FC236}">
              <a16:creationId xmlns:a16="http://schemas.microsoft.com/office/drawing/2014/main" xmlns="" id="{349D9A83-DD18-4697-A50A-C21880BB8B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63" name="Text Box 1">
          <a:extLst>
            <a:ext uri="{FF2B5EF4-FFF2-40B4-BE49-F238E27FC236}">
              <a16:creationId xmlns:a16="http://schemas.microsoft.com/office/drawing/2014/main" xmlns="" id="{4A6AC250-BE04-499C-9147-702ECC8759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64" name="Text Box 1">
          <a:extLst>
            <a:ext uri="{FF2B5EF4-FFF2-40B4-BE49-F238E27FC236}">
              <a16:creationId xmlns:a16="http://schemas.microsoft.com/office/drawing/2014/main" xmlns="" id="{DD999081-3B78-4F3C-998E-D33BA83484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65" name="Text Box 1">
          <a:extLst>
            <a:ext uri="{FF2B5EF4-FFF2-40B4-BE49-F238E27FC236}">
              <a16:creationId xmlns:a16="http://schemas.microsoft.com/office/drawing/2014/main" xmlns="" id="{E963FB06-555C-420C-B796-6A0D03451D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66" name="Text Box 1">
          <a:extLst>
            <a:ext uri="{FF2B5EF4-FFF2-40B4-BE49-F238E27FC236}">
              <a16:creationId xmlns:a16="http://schemas.microsoft.com/office/drawing/2014/main" xmlns="" id="{25B1BD80-0A68-40C3-B9F1-2E51FBCC01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67" name="Text Box 1">
          <a:extLst>
            <a:ext uri="{FF2B5EF4-FFF2-40B4-BE49-F238E27FC236}">
              <a16:creationId xmlns:a16="http://schemas.microsoft.com/office/drawing/2014/main" xmlns="" id="{05EF2295-4E5B-4667-9C00-506D3367E7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68" name="Text Box 1">
          <a:extLst>
            <a:ext uri="{FF2B5EF4-FFF2-40B4-BE49-F238E27FC236}">
              <a16:creationId xmlns:a16="http://schemas.microsoft.com/office/drawing/2014/main" xmlns="" id="{D7708400-7611-4B97-BEEC-AEA6CF3AD4E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69" name="Text Box 1">
          <a:extLst>
            <a:ext uri="{FF2B5EF4-FFF2-40B4-BE49-F238E27FC236}">
              <a16:creationId xmlns:a16="http://schemas.microsoft.com/office/drawing/2014/main" xmlns="" id="{3EB11FD0-EE28-4475-8E4A-83E529D248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70" name="Text Box 1">
          <a:extLst>
            <a:ext uri="{FF2B5EF4-FFF2-40B4-BE49-F238E27FC236}">
              <a16:creationId xmlns:a16="http://schemas.microsoft.com/office/drawing/2014/main" xmlns="" id="{D92A7B88-54EA-4565-9541-5A2F6EBEF4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71" name="Text Box 1">
          <a:extLst>
            <a:ext uri="{FF2B5EF4-FFF2-40B4-BE49-F238E27FC236}">
              <a16:creationId xmlns:a16="http://schemas.microsoft.com/office/drawing/2014/main" xmlns="" id="{FB09CE11-796E-4529-82F9-8329051A27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72" name="Text Box 1">
          <a:extLst>
            <a:ext uri="{FF2B5EF4-FFF2-40B4-BE49-F238E27FC236}">
              <a16:creationId xmlns:a16="http://schemas.microsoft.com/office/drawing/2014/main" xmlns="" id="{59A7ADA5-6E28-4DCA-A57C-E809F81738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73" name="Text Box 1">
          <a:extLst>
            <a:ext uri="{FF2B5EF4-FFF2-40B4-BE49-F238E27FC236}">
              <a16:creationId xmlns:a16="http://schemas.microsoft.com/office/drawing/2014/main" xmlns="" id="{6033221D-2130-4820-BB1E-F280085B24E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74" name="Text Box 1">
          <a:extLst>
            <a:ext uri="{FF2B5EF4-FFF2-40B4-BE49-F238E27FC236}">
              <a16:creationId xmlns:a16="http://schemas.microsoft.com/office/drawing/2014/main" xmlns="" id="{BBBE0EB9-D803-4D62-B6DB-6C744A0FFC2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75" name="Text Box 1">
          <a:extLst>
            <a:ext uri="{FF2B5EF4-FFF2-40B4-BE49-F238E27FC236}">
              <a16:creationId xmlns:a16="http://schemas.microsoft.com/office/drawing/2014/main" xmlns="" id="{41A6BD20-666E-43B7-9E5E-6F5D3145BB4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76" name="Text Box 1">
          <a:extLst>
            <a:ext uri="{FF2B5EF4-FFF2-40B4-BE49-F238E27FC236}">
              <a16:creationId xmlns:a16="http://schemas.microsoft.com/office/drawing/2014/main" xmlns="" id="{9F100488-87DE-4BDA-BC9D-72442376A4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77" name="Text Box 1">
          <a:extLst>
            <a:ext uri="{FF2B5EF4-FFF2-40B4-BE49-F238E27FC236}">
              <a16:creationId xmlns:a16="http://schemas.microsoft.com/office/drawing/2014/main" xmlns="" id="{3B49F6C9-CD3E-4F6B-BBF8-D22C392D76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78" name="Text Box 1">
          <a:extLst>
            <a:ext uri="{FF2B5EF4-FFF2-40B4-BE49-F238E27FC236}">
              <a16:creationId xmlns:a16="http://schemas.microsoft.com/office/drawing/2014/main" xmlns="" id="{C5AC3CC5-D4DE-4BFC-8AE3-4AF6FDC11D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79" name="Text Box 1">
          <a:extLst>
            <a:ext uri="{FF2B5EF4-FFF2-40B4-BE49-F238E27FC236}">
              <a16:creationId xmlns:a16="http://schemas.microsoft.com/office/drawing/2014/main" xmlns="" id="{D9E851C5-1671-4270-895D-72ABE8D0DD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80" name="Text Box 1">
          <a:extLst>
            <a:ext uri="{FF2B5EF4-FFF2-40B4-BE49-F238E27FC236}">
              <a16:creationId xmlns:a16="http://schemas.microsoft.com/office/drawing/2014/main" xmlns="" id="{86E1E604-415E-4510-BF10-A78AD03CEC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81" name="Text Box 1">
          <a:extLst>
            <a:ext uri="{FF2B5EF4-FFF2-40B4-BE49-F238E27FC236}">
              <a16:creationId xmlns:a16="http://schemas.microsoft.com/office/drawing/2014/main" xmlns="" id="{972C5F8E-9036-4C39-9F63-EF83724F49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82" name="Text Box 1">
          <a:extLst>
            <a:ext uri="{FF2B5EF4-FFF2-40B4-BE49-F238E27FC236}">
              <a16:creationId xmlns:a16="http://schemas.microsoft.com/office/drawing/2014/main" xmlns="" id="{D65CD0D6-7478-4745-902F-6DB28945B4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83" name="Text Box 1">
          <a:extLst>
            <a:ext uri="{FF2B5EF4-FFF2-40B4-BE49-F238E27FC236}">
              <a16:creationId xmlns:a16="http://schemas.microsoft.com/office/drawing/2014/main" xmlns="" id="{07BAE694-E465-4239-A9BA-E150FB4E81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84" name="Text Box 1">
          <a:extLst>
            <a:ext uri="{FF2B5EF4-FFF2-40B4-BE49-F238E27FC236}">
              <a16:creationId xmlns:a16="http://schemas.microsoft.com/office/drawing/2014/main" xmlns="" id="{C5C9B719-0758-4553-A64E-146C45F28C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85" name="Text Box 1">
          <a:extLst>
            <a:ext uri="{FF2B5EF4-FFF2-40B4-BE49-F238E27FC236}">
              <a16:creationId xmlns:a16="http://schemas.microsoft.com/office/drawing/2014/main" xmlns="" id="{F0D9C35C-C7E1-41F1-8C52-09AC9E0E41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86" name="Text Box 1">
          <a:extLst>
            <a:ext uri="{FF2B5EF4-FFF2-40B4-BE49-F238E27FC236}">
              <a16:creationId xmlns:a16="http://schemas.microsoft.com/office/drawing/2014/main" xmlns="" id="{9EDAACD6-6918-4C40-8AB7-C4A2D59BFE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87" name="Text Box 1">
          <a:extLst>
            <a:ext uri="{FF2B5EF4-FFF2-40B4-BE49-F238E27FC236}">
              <a16:creationId xmlns:a16="http://schemas.microsoft.com/office/drawing/2014/main" xmlns="" id="{F3AF3FF8-7682-48DC-8316-04DF936D2B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88" name="Text Box 1">
          <a:extLst>
            <a:ext uri="{FF2B5EF4-FFF2-40B4-BE49-F238E27FC236}">
              <a16:creationId xmlns:a16="http://schemas.microsoft.com/office/drawing/2014/main" xmlns="" id="{D5C392C7-89EA-4CBF-9707-82CBA36E764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89" name="Text Box 1">
          <a:extLst>
            <a:ext uri="{FF2B5EF4-FFF2-40B4-BE49-F238E27FC236}">
              <a16:creationId xmlns:a16="http://schemas.microsoft.com/office/drawing/2014/main" xmlns="" id="{DCB76943-6662-4896-87AD-6C1784515E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90" name="Text Box 1">
          <a:extLst>
            <a:ext uri="{FF2B5EF4-FFF2-40B4-BE49-F238E27FC236}">
              <a16:creationId xmlns:a16="http://schemas.microsoft.com/office/drawing/2014/main" xmlns="" id="{34394BFE-9DCE-44F8-9C0B-D5178039566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91" name="Text Box 1">
          <a:extLst>
            <a:ext uri="{FF2B5EF4-FFF2-40B4-BE49-F238E27FC236}">
              <a16:creationId xmlns:a16="http://schemas.microsoft.com/office/drawing/2014/main" xmlns="" id="{1A72A32C-B3D5-41E8-94E1-B1585A264A1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92" name="Text Box 1">
          <a:extLst>
            <a:ext uri="{FF2B5EF4-FFF2-40B4-BE49-F238E27FC236}">
              <a16:creationId xmlns:a16="http://schemas.microsoft.com/office/drawing/2014/main" xmlns="" id="{5719BBC3-5FE5-41F2-8583-08E026557E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93" name="Text Box 1">
          <a:extLst>
            <a:ext uri="{FF2B5EF4-FFF2-40B4-BE49-F238E27FC236}">
              <a16:creationId xmlns:a16="http://schemas.microsoft.com/office/drawing/2014/main" xmlns="" id="{012E1BB7-B2D7-461F-BC1A-ADDDB2A2FAF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94" name="Text Box 1">
          <a:extLst>
            <a:ext uri="{FF2B5EF4-FFF2-40B4-BE49-F238E27FC236}">
              <a16:creationId xmlns:a16="http://schemas.microsoft.com/office/drawing/2014/main" xmlns="" id="{69B8472B-FCE7-4FEF-9C3A-CEF94A4F2E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95" name="Text Box 1">
          <a:extLst>
            <a:ext uri="{FF2B5EF4-FFF2-40B4-BE49-F238E27FC236}">
              <a16:creationId xmlns:a16="http://schemas.microsoft.com/office/drawing/2014/main" xmlns="" id="{D36E443A-E0E6-4833-9092-8EB1D2126A4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96" name="Text Box 1">
          <a:extLst>
            <a:ext uri="{FF2B5EF4-FFF2-40B4-BE49-F238E27FC236}">
              <a16:creationId xmlns:a16="http://schemas.microsoft.com/office/drawing/2014/main" xmlns="" id="{F2FD3016-F694-4477-9FB8-A0CA0739FC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97" name="Text Box 1">
          <a:extLst>
            <a:ext uri="{FF2B5EF4-FFF2-40B4-BE49-F238E27FC236}">
              <a16:creationId xmlns:a16="http://schemas.microsoft.com/office/drawing/2014/main" xmlns="" id="{E31D52E6-B9DF-459D-B694-4B20C8AEDDE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98" name="Text Box 1">
          <a:extLst>
            <a:ext uri="{FF2B5EF4-FFF2-40B4-BE49-F238E27FC236}">
              <a16:creationId xmlns:a16="http://schemas.microsoft.com/office/drawing/2014/main" xmlns="" id="{D105695D-7D40-4988-93B9-2D0A83D9838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699" name="Text Box 1">
          <a:extLst>
            <a:ext uri="{FF2B5EF4-FFF2-40B4-BE49-F238E27FC236}">
              <a16:creationId xmlns:a16="http://schemas.microsoft.com/office/drawing/2014/main" xmlns="" id="{FD5617F4-0F1F-45FE-9B7C-8023577549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00" name="Text Box 1">
          <a:extLst>
            <a:ext uri="{FF2B5EF4-FFF2-40B4-BE49-F238E27FC236}">
              <a16:creationId xmlns:a16="http://schemas.microsoft.com/office/drawing/2014/main" xmlns="" id="{C2D029BF-9A26-46C7-9DF0-8C8A9F9561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01" name="Text Box 1">
          <a:extLst>
            <a:ext uri="{FF2B5EF4-FFF2-40B4-BE49-F238E27FC236}">
              <a16:creationId xmlns:a16="http://schemas.microsoft.com/office/drawing/2014/main" xmlns="" id="{EB7C7EBF-23C6-4F70-93E3-0E95A1378CF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02" name="Text Box 1">
          <a:extLst>
            <a:ext uri="{FF2B5EF4-FFF2-40B4-BE49-F238E27FC236}">
              <a16:creationId xmlns:a16="http://schemas.microsoft.com/office/drawing/2014/main" xmlns="" id="{DB7EFB9C-FB10-4817-9F73-6A8171A2D6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03" name="Text Box 1">
          <a:extLst>
            <a:ext uri="{FF2B5EF4-FFF2-40B4-BE49-F238E27FC236}">
              <a16:creationId xmlns:a16="http://schemas.microsoft.com/office/drawing/2014/main" xmlns="" id="{D7924573-5FB8-47A8-BE2E-1520DC23F8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04" name="Text Box 1">
          <a:extLst>
            <a:ext uri="{FF2B5EF4-FFF2-40B4-BE49-F238E27FC236}">
              <a16:creationId xmlns:a16="http://schemas.microsoft.com/office/drawing/2014/main" xmlns="" id="{5EA96B0B-3481-4B05-95A0-D30DE746F95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05" name="Text Box 1">
          <a:extLst>
            <a:ext uri="{FF2B5EF4-FFF2-40B4-BE49-F238E27FC236}">
              <a16:creationId xmlns:a16="http://schemas.microsoft.com/office/drawing/2014/main" xmlns="" id="{C094C2B8-DAEE-4235-A5D8-6690CCA46C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06" name="Text Box 1">
          <a:extLst>
            <a:ext uri="{FF2B5EF4-FFF2-40B4-BE49-F238E27FC236}">
              <a16:creationId xmlns:a16="http://schemas.microsoft.com/office/drawing/2014/main" xmlns="" id="{8FB3C289-7313-457C-82AF-B17D8FA652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07" name="Text Box 1">
          <a:extLst>
            <a:ext uri="{FF2B5EF4-FFF2-40B4-BE49-F238E27FC236}">
              <a16:creationId xmlns:a16="http://schemas.microsoft.com/office/drawing/2014/main" xmlns="" id="{0FC3B2C4-D64C-4229-BBE5-2D9B2AD307E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08" name="Text Box 1">
          <a:extLst>
            <a:ext uri="{FF2B5EF4-FFF2-40B4-BE49-F238E27FC236}">
              <a16:creationId xmlns:a16="http://schemas.microsoft.com/office/drawing/2014/main" xmlns="" id="{EF0B1BD0-2958-4835-9B1B-42823A56F2E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09" name="Text Box 1">
          <a:extLst>
            <a:ext uri="{FF2B5EF4-FFF2-40B4-BE49-F238E27FC236}">
              <a16:creationId xmlns:a16="http://schemas.microsoft.com/office/drawing/2014/main" xmlns="" id="{8B1C87F5-0DC5-49E1-A3D5-2A25EB657F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10" name="Text Box 1">
          <a:extLst>
            <a:ext uri="{FF2B5EF4-FFF2-40B4-BE49-F238E27FC236}">
              <a16:creationId xmlns:a16="http://schemas.microsoft.com/office/drawing/2014/main" xmlns="" id="{D1B92104-75EE-484A-BF04-F5477193BF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11" name="Text Box 1">
          <a:extLst>
            <a:ext uri="{FF2B5EF4-FFF2-40B4-BE49-F238E27FC236}">
              <a16:creationId xmlns:a16="http://schemas.microsoft.com/office/drawing/2014/main" xmlns="" id="{F1D5431B-3DC1-45E5-9E5A-747C63F4C7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12" name="Text Box 1">
          <a:extLst>
            <a:ext uri="{FF2B5EF4-FFF2-40B4-BE49-F238E27FC236}">
              <a16:creationId xmlns:a16="http://schemas.microsoft.com/office/drawing/2014/main" xmlns="" id="{FED28D34-FAD0-4E69-86E1-639C33C3932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13" name="Text Box 1">
          <a:extLst>
            <a:ext uri="{FF2B5EF4-FFF2-40B4-BE49-F238E27FC236}">
              <a16:creationId xmlns:a16="http://schemas.microsoft.com/office/drawing/2014/main" xmlns="" id="{032A855D-8D25-4D84-B594-4A5657B08F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14" name="Text Box 1">
          <a:extLst>
            <a:ext uri="{FF2B5EF4-FFF2-40B4-BE49-F238E27FC236}">
              <a16:creationId xmlns:a16="http://schemas.microsoft.com/office/drawing/2014/main" xmlns="" id="{83305C5D-F93C-47D8-BCDE-6FD01557643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15" name="Text Box 1">
          <a:extLst>
            <a:ext uri="{FF2B5EF4-FFF2-40B4-BE49-F238E27FC236}">
              <a16:creationId xmlns:a16="http://schemas.microsoft.com/office/drawing/2014/main" xmlns="" id="{68BEDB34-D985-47E4-A8BB-523AB1FEF30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16" name="Text Box 1">
          <a:extLst>
            <a:ext uri="{FF2B5EF4-FFF2-40B4-BE49-F238E27FC236}">
              <a16:creationId xmlns:a16="http://schemas.microsoft.com/office/drawing/2014/main" xmlns="" id="{AE0A914F-6173-459C-AEBF-AA778C569E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17" name="Text Box 1">
          <a:extLst>
            <a:ext uri="{FF2B5EF4-FFF2-40B4-BE49-F238E27FC236}">
              <a16:creationId xmlns:a16="http://schemas.microsoft.com/office/drawing/2014/main" xmlns="" id="{9FB3F595-757A-4A7B-A5EA-0C7A295355B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18" name="Text Box 1">
          <a:extLst>
            <a:ext uri="{FF2B5EF4-FFF2-40B4-BE49-F238E27FC236}">
              <a16:creationId xmlns:a16="http://schemas.microsoft.com/office/drawing/2014/main" xmlns="" id="{9B3FB001-E131-46FD-97C5-89875CF68CE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19" name="Text Box 1">
          <a:extLst>
            <a:ext uri="{FF2B5EF4-FFF2-40B4-BE49-F238E27FC236}">
              <a16:creationId xmlns:a16="http://schemas.microsoft.com/office/drawing/2014/main" xmlns="" id="{FC9442A2-5D75-49F3-B58B-030E4792636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20" name="Text Box 1">
          <a:extLst>
            <a:ext uri="{FF2B5EF4-FFF2-40B4-BE49-F238E27FC236}">
              <a16:creationId xmlns:a16="http://schemas.microsoft.com/office/drawing/2014/main" xmlns="" id="{CC9F19CF-4C18-4984-8762-DCA0FB439B2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21" name="Text Box 1">
          <a:extLst>
            <a:ext uri="{FF2B5EF4-FFF2-40B4-BE49-F238E27FC236}">
              <a16:creationId xmlns:a16="http://schemas.microsoft.com/office/drawing/2014/main" xmlns="" id="{EC7120D6-2D4A-4D03-AC96-5FBA46807B9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22" name="Text Box 1">
          <a:extLst>
            <a:ext uri="{FF2B5EF4-FFF2-40B4-BE49-F238E27FC236}">
              <a16:creationId xmlns:a16="http://schemas.microsoft.com/office/drawing/2014/main" xmlns="" id="{4CB73D99-7C0F-4B57-8AA3-7CFB7D865C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23" name="Text Box 1">
          <a:extLst>
            <a:ext uri="{FF2B5EF4-FFF2-40B4-BE49-F238E27FC236}">
              <a16:creationId xmlns:a16="http://schemas.microsoft.com/office/drawing/2014/main" xmlns="" id="{9EF05EBB-64EA-4889-9AFC-5C762ABF48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24" name="Text Box 1">
          <a:extLst>
            <a:ext uri="{FF2B5EF4-FFF2-40B4-BE49-F238E27FC236}">
              <a16:creationId xmlns:a16="http://schemas.microsoft.com/office/drawing/2014/main" xmlns="" id="{3536D8FF-8E56-4C57-B359-C5E0D506F0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25" name="Text Box 1">
          <a:extLst>
            <a:ext uri="{FF2B5EF4-FFF2-40B4-BE49-F238E27FC236}">
              <a16:creationId xmlns:a16="http://schemas.microsoft.com/office/drawing/2014/main" xmlns="" id="{0B2A219E-D800-4CBD-805B-F2FDB981B5D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26" name="Text Box 1">
          <a:extLst>
            <a:ext uri="{FF2B5EF4-FFF2-40B4-BE49-F238E27FC236}">
              <a16:creationId xmlns:a16="http://schemas.microsoft.com/office/drawing/2014/main" xmlns="" id="{AE7E6626-8FE7-4EC8-BEBD-C911BE453C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27" name="Text Box 1">
          <a:extLst>
            <a:ext uri="{FF2B5EF4-FFF2-40B4-BE49-F238E27FC236}">
              <a16:creationId xmlns:a16="http://schemas.microsoft.com/office/drawing/2014/main" xmlns="" id="{13730E3C-1C34-4AC7-950E-AE0E9E3B39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28" name="Text Box 1">
          <a:extLst>
            <a:ext uri="{FF2B5EF4-FFF2-40B4-BE49-F238E27FC236}">
              <a16:creationId xmlns:a16="http://schemas.microsoft.com/office/drawing/2014/main" xmlns="" id="{0B0EEB82-8899-4BDA-9879-5E73C6840C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29" name="Text Box 1">
          <a:extLst>
            <a:ext uri="{FF2B5EF4-FFF2-40B4-BE49-F238E27FC236}">
              <a16:creationId xmlns:a16="http://schemas.microsoft.com/office/drawing/2014/main" xmlns="" id="{8B3B281A-C2E4-4DF6-AD81-860DA35E75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30" name="Text Box 1">
          <a:extLst>
            <a:ext uri="{FF2B5EF4-FFF2-40B4-BE49-F238E27FC236}">
              <a16:creationId xmlns:a16="http://schemas.microsoft.com/office/drawing/2014/main" xmlns="" id="{FE07FA20-F5EE-43BC-A42C-A395E054DF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31" name="Text Box 1">
          <a:extLst>
            <a:ext uri="{FF2B5EF4-FFF2-40B4-BE49-F238E27FC236}">
              <a16:creationId xmlns:a16="http://schemas.microsoft.com/office/drawing/2014/main" xmlns="" id="{ADAFAB87-4B7A-4544-94ED-E6770A1E4A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32" name="Text Box 1">
          <a:extLst>
            <a:ext uri="{FF2B5EF4-FFF2-40B4-BE49-F238E27FC236}">
              <a16:creationId xmlns:a16="http://schemas.microsoft.com/office/drawing/2014/main" xmlns="" id="{FAC091BC-40C7-49C5-9597-14C5D0B0CD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33" name="Text Box 1">
          <a:extLst>
            <a:ext uri="{FF2B5EF4-FFF2-40B4-BE49-F238E27FC236}">
              <a16:creationId xmlns:a16="http://schemas.microsoft.com/office/drawing/2014/main" xmlns="" id="{7794B8B6-6189-4BD9-9664-06A7CFA2C5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34" name="Text Box 1">
          <a:extLst>
            <a:ext uri="{FF2B5EF4-FFF2-40B4-BE49-F238E27FC236}">
              <a16:creationId xmlns:a16="http://schemas.microsoft.com/office/drawing/2014/main" xmlns="" id="{C0E2702E-AD06-4C01-82E3-C7DE71958D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35" name="Text Box 1">
          <a:extLst>
            <a:ext uri="{FF2B5EF4-FFF2-40B4-BE49-F238E27FC236}">
              <a16:creationId xmlns:a16="http://schemas.microsoft.com/office/drawing/2014/main" xmlns="" id="{EE4C7A85-2D5F-499A-9B81-1FDF894C3F4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36" name="Text Box 1">
          <a:extLst>
            <a:ext uri="{FF2B5EF4-FFF2-40B4-BE49-F238E27FC236}">
              <a16:creationId xmlns:a16="http://schemas.microsoft.com/office/drawing/2014/main" xmlns="" id="{96AC733F-B727-4B3B-9BEA-D21E10F852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37" name="Text Box 1">
          <a:extLst>
            <a:ext uri="{FF2B5EF4-FFF2-40B4-BE49-F238E27FC236}">
              <a16:creationId xmlns:a16="http://schemas.microsoft.com/office/drawing/2014/main" xmlns="" id="{EB170A87-5CEA-4DF0-8ACC-1A4B2F0D75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38" name="Text Box 1">
          <a:extLst>
            <a:ext uri="{FF2B5EF4-FFF2-40B4-BE49-F238E27FC236}">
              <a16:creationId xmlns:a16="http://schemas.microsoft.com/office/drawing/2014/main" xmlns="" id="{0D22C14D-5057-4B25-B769-5999C86486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39" name="Text Box 1">
          <a:extLst>
            <a:ext uri="{FF2B5EF4-FFF2-40B4-BE49-F238E27FC236}">
              <a16:creationId xmlns:a16="http://schemas.microsoft.com/office/drawing/2014/main" xmlns="" id="{BFBCDCC9-89D2-452E-9174-D7DDA0AFE0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40" name="Text Box 1">
          <a:extLst>
            <a:ext uri="{FF2B5EF4-FFF2-40B4-BE49-F238E27FC236}">
              <a16:creationId xmlns:a16="http://schemas.microsoft.com/office/drawing/2014/main" xmlns="" id="{E7E74A85-9FE3-4C20-95DC-5C6B4CC6B67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41" name="Text Box 1">
          <a:extLst>
            <a:ext uri="{FF2B5EF4-FFF2-40B4-BE49-F238E27FC236}">
              <a16:creationId xmlns:a16="http://schemas.microsoft.com/office/drawing/2014/main" xmlns="" id="{D5F24D62-A12D-4A08-B877-BEB3E02D79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42" name="Text Box 1">
          <a:extLst>
            <a:ext uri="{FF2B5EF4-FFF2-40B4-BE49-F238E27FC236}">
              <a16:creationId xmlns:a16="http://schemas.microsoft.com/office/drawing/2014/main" xmlns="" id="{D0360651-80ED-430E-8E3D-C31599B19A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43" name="Text Box 1">
          <a:extLst>
            <a:ext uri="{FF2B5EF4-FFF2-40B4-BE49-F238E27FC236}">
              <a16:creationId xmlns:a16="http://schemas.microsoft.com/office/drawing/2014/main" xmlns="" id="{32B4D95D-6275-4270-9FA0-70C74623984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44" name="Text Box 1">
          <a:extLst>
            <a:ext uri="{FF2B5EF4-FFF2-40B4-BE49-F238E27FC236}">
              <a16:creationId xmlns:a16="http://schemas.microsoft.com/office/drawing/2014/main" xmlns="" id="{362EEA45-86B4-4F53-BCA8-620C8208BA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45" name="Text Box 1">
          <a:extLst>
            <a:ext uri="{FF2B5EF4-FFF2-40B4-BE49-F238E27FC236}">
              <a16:creationId xmlns:a16="http://schemas.microsoft.com/office/drawing/2014/main" xmlns="" id="{F088EAB1-B2CE-4E85-8617-32F6FD5C3D2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46" name="Text Box 1">
          <a:extLst>
            <a:ext uri="{FF2B5EF4-FFF2-40B4-BE49-F238E27FC236}">
              <a16:creationId xmlns:a16="http://schemas.microsoft.com/office/drawing/2014/main" xmlns="" id="{F7FCDD79-9817-42AB-BAF6-83BEB855E0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47" name="Text Box 1">
          <a:extLst>
            <a:ext uri="{FF2B5EF4-FFF2-40B4-BE49-F238E27FC236}">
              <a16:creationId xmlns:a16="http://schemas.microsoft.com/office/drawing/2014/main" xmlns="" id="{C0997EDF-4A85-49F4-9C8B-15C74B2982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48" name="Text Box 1">
          <a:extLst>
            <a:ext uri="{FF2B5EF4-FFF2-40B4-BE49-F238E27FC236}">
              <a16:creationId xmlns:a16="http://schemas.microsoft.com/office/drawing/2014/main" xmlns="" id="{665A01A1-A467-464C-A173-3F31F743B1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49" name="Text Box 1">
          <a:extLst>
            <a:ext uri="{FF2B5EF4-FFF2-40B4-BE49-F238E27FC236}">
              <a16:creationId xmlns:a16="http://schemas.microsoft.com/office/drawing/2014/main" xmlns="" id="{8B1979C0-5CAD-4DC7-9905-7B1D631329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50" name="Text Box 1">
          <a:extLst>
            <a:ext uri="{FF2B5EF4-FFF2-40B4-BE49-F238E27FC236}">
              <a16:creationId xmlns:a16="http://schemas.microsoft.com/office/drawing/2014/main" xmlns="" id="{7E4D9A7B-C76C-4BA0-B4A0-0A843CD413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51" name="Text Box 1">
          <a:extLst>
            <a:ext uri="{FF2B5EF4-FFF2-40B4-BE49-F238E27FC236}">
              <a16:creationId xmlns:a16="http://schemas.microsoft.com/office/drawing/2014/main" xmlns="" id="{76251E6E-0012-4F64-ABB5-5A639707337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52" name="Text Box 1">
          <a:extLst>
            <a:ext uri="{FF2B5EF4-FFF2-40B4-BE49-F238E27FC236}">
              <a16:creationId xmlns:a16="http://schemas.microsoft.com/office/drawing/2014/main" xmlns="" id="{EA7E81D6-D15A-47B2-B9B3-F6DA3823FF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53" name="Text Box 1">
          <a:extLst>
            <a:ext uri="{FF2B5EF4-FFF2-40B4-BE49-F238E27FC236}">
              <a16:creationId xmlns:a16="http://schemas.microsoft.com/office/drawing/2014/main" xmlns="" id="{DC8EB145-5A42-4411-9FA5-E0B4A6D3F6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54" name="Text Box 1">
          <a:extLst>
            <a:ext uri="{FF2B5EF4-FFF2-40B4-BE49-F238E27FC236}">
              <a16:creationId xmlns:a16="http://schemas.microsoft.com/office/drawing/2014/main" xmlns="" id="{B5031E5E-DF3B-4A0E-AD24-2CA5D99971E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55" name="Text Box 1">
          <a:extLst>
            <a:ext uri="{FF2B5EF4-FFF2-40B4-BE49-F238E27FC236}">
              <a16:creationId xmlns:a16="http://schemas.microsoft.com/office/drawing/2014/main" xmlns="" id="{CA803675-5451-4495-BF7D-E00535DF79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56" name="Text Box 1">
          <a:extLst>
            <a:ext uri="{FF2B5EF4-FFF2-40B4-BE49-F238E27FC236}">
              <a16:creationId xmlns:a16="http://schemas.microsoft.com/office/drawing/2014/main" xmlns="" id="{F148C63A-2CE6-4363-B6DD-AED94C3D380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57" name="Text Box 1">
          <a:extLst>
            <a:ext uri="{FF2B5EF4-FFF2-40B4-BE49-F238E27FC236}">
              <a16:creationId xmlns:a16="http://schemas.microsoft.com/office/drawing/2014/main" xmlns="" id="{15A5FFA3-4066-4EA5-B104-A8EA3AFAD89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58" name="Text Box 1">
          <a:extLst>
            <a:ext uri="{FF2B5EF4-FFF2-40B4-BE49-F238E27FC236}">
              <a16:creationId xmlns:a16="http://schemas.microsoft.com/office/drawing/2014/main" xmlns="" id="{1856ED8B-F74A-4EA8-B7F2-73339A5BD04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59" name="Text Box 1">
          <a:extLst>
            <a:ext uri="{FF2B5EF4-FFF2-40B4-BE49-F238E27FC236}">
              <a16:creationId xmlns:a16="http://schemas.microsoft.com/office/drawing/2014/main" xmlns="" id="{CC6A9577-C57D-430D-B7B4-E75181250A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60" name="Text Box 1">
          <a:extLst>
            <a:ext uri="{FF2B5EF4-FFF2-40B4-BE49-F238E27FC236}">
              <a16:creationId xmlns:a16="http://schemas.microsoft.com/office/drawing/2014/main" xmlns="" id="{D4182310-F3AF-47CA-A6F1-D8CCCB0014E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61" name="Text Box 1">
          <a:extLst>
            <a:ext uri="{FF2B5EF4-FFF2-40B4-BE49-F238E27FC236}">
              <a16:creationId xmlns:a16="http://schemas.microsoft.com/office/drawing/2014/main" xmlns="" id="{6605D604-7ECE-47F2-9F15-FA3607874D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62" name="Text Box 1">
          <a:extLst>
            <a:ext uri="{FF2B5EF4-FFF2-40B4-BE49-F238E27FC236}">
              <a16:creationId xmlns:a16="http://schemas.microsoft.com/office/drawing/2014/main" xmlns="" id="{7554D461-EC7C-43B2-A51D-1CCC97321B7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63" name="Text Box 1">
          <a:extLst>
            <a:ext uri="{FF2B5EF4-FFF2-40B4-BE49-F238E27FC236}">
              <a16:creationId xmlns:a16="http://schemas.microsoft.com/office/drawing/2014/main" xmlns="" id="{D80DF3A2-B875-4126-86BC-E3846AAE23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64" name="Text Box 1">
          <a:extLst>
            <a:ext uri="{FF2B5EF4-FFF2-40B4-BE49-F238E27FC236}">
              <a16:creationId xmlns:a16="http://schemas.microsoft.com/office/drawing/2014/main" xmlns="" id="{0D06E709-5591-49FF-95AA-48DBE38BB1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65" name="Text Box 1">
          <a:extLst>
            <a:ext uri="{FF2B5EF4-FFF2-40B4-BE49-F238E27FC236}">
              <a16:creationId xmlns:a16="http://schemas.microsoft.com/office/drawing/2014/main" xmlns="" id="{E9BB5611-F4E4-4790-ADCD-47AB7A21B4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66" name="Text Box 1">
          <a:extLst>
            <a:ext uri="{FF2B5EF4-FFF2-40B4-BE49-F238E27FC236}">
              <a16:creationId xmlns:a16="http://schemas.microsoft.com/office/drawing/2014/main" xmlns="" id="{AAE45A19-6ECE-47D7-8B32-BBCDA05EA20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67" name="Text Box 1">
          <a:extLst>
            <a:ext uri="{FF2B5EF4-FFF2-40B4-BE49-F238E27FC236}">
              <a16:creationId xmlns:a16="http://schemas.microsoft.com/office/drawing/2014/main" xmlns="" id="{1C3AE7DD-7F68-4ABF-972D-C1D86699ED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68" name="Text Box 1">
          <a:extLst>
            <a:ext uri="{FF2B5EF4-FFF2-40B4-BE49-F238E27FC236}">
              <a16:creationId xmlns:a16="http://schemas.microsoft.com/office/drawing/2014/main" xmlns="" id="{41E2EBD3-50F8-4800-8BFC-1A02F23FE98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69" name="Text Box 1">
          <a:extLst>
            <a:ext uri="{FF2B5EF4-FFF2-40B4-BE49-F238E27FC236}">
              <a16:creationId xmlns:a16="http://schemas.microsoft.com/office/drawing/2014/main" xmlns="" id="{E6DB56AB-7194-4D68-A8B1-6B45176AD1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70" name="Text Box 1">
          <a:extLst>
            <a:ext uri="{FF2B5EF4-FFF2-40B4-BE49-F238E27FC236}">
              <a16:creationId xmlns:a16="http://schemas.microsoft.com/office/drawing/2014/main" xmlns="" id="{333F9CDC-60A1-4537-8B12-8674573B40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71" name="Text Box 1">
          <a:extLst>
            <a:ext uri="{FF2B5EF4-FFF2-40B4-BE49-F238E27FC236}">
              <a16:creationId xmlns:a16="http://schemas.microsoft.com/office/drawing/2014/main" xmlns="" id="{C3E1830B-4165-48BF-B002-7AF544C457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72" name="Text Box 1">
          <a:extLst>
            <a:ext uri="{FF2B5EF4-FFF2-40B4-BE49-F238E27FC236}">
              <a16:creationId xmlns:a16="http://schemas.microsoft.com/office/drawing/2014/main" xmlns="" id="{A8FE378E-7D68-40CE-8DF4-D1036C0FE3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73" name="Text Box 1">
          <a:extLst>
            <a:ext uri="{FF2B5EF4-FFF2-40B4-BE49-F238E27FC236}">
              <a16:creationId xmlns:a16="http://schemas.microsoft.com/office/drawing/2014/main" xmlns="" id="{E65D00F1-1B71-41E3-BDB0-C6FEE977C61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74" name="Text Box 1">
          <a:extLst>
            <a:ext uri="{FF2B5EF4-FFF2-40B4-BE49-F238E27FC236}">
              <a16:creationId xmlns:a16="http://schemas.microsoft.com/office/drawing/2014/main" xmlns="" id="{A4A97D05-FE7A-47D0-A227-51CFF322364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75" name="Text Box 1">
          <a:extLst>
            <a:ext uri="{FF2B5EF4-FFF2-40B4-BE49-F238E27FC236}">
              <a16:creationId xmlns:a16="http://schemas.microsoft.com/office/drawing/2014/main" xmlns="" id="{AFFEDE5D-5FDB-48E8-BEE7-B3D520CB6B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76" name="Text Box 1">
          <a:extLst>
            <a:ext uri="{FF2B5EF4-FFF2-40B4-BE49-F238E27FC236}">
              <a16:creationId xmlns:a16="http://schemas.microsoft.com/office/drawing/2014/main" xmlns="" id="{16C4EBBF-50F0-4632-98DE-0C41F47C6A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77" name="Text Box 1">
          <a:extLst>
            <a:ext uri="{FF2B5EF4-FFF2-40B4-BE49-F238E27FC236}">
              <a16:creationId xmlns:a16="http://schemas.microsoft.com/office/drawing/2014/main" xmlns="" id="{8146B46C-7DA0-4FA3-8707-7F87609523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78" name="Text Box 1">
          <a:extLst>
            <a:ext uri="{FF2B5EF4-FFF2-40B4-BE49-F238E27FC236}">
              <a16:creationId xmlns:a16="http://schemas.microsoft.com/office/drawing/2014/main" xmlns="" id="{99070984-2FDD-4726-998C-E0561EF91CF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79" name="Text Box 1">
          <a:extLst>
            <a:ext uri="{FF2B5EF4-FFF2-40B4-BE49-F238E27FC236}">
              <a16:creationId xmlns:a16="http://schemas.microsoft.com/office/drawing/2014/main" xmlns="" id="{A124A687-E5C0-464C-891D-9201F9B1E7E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80" name="Text Box 1">
          <a:extLst>
            <a:ext uri="{FF2B5EF4-FFF2-40B4-BE49-F238E27FC236}">
              <a16:creationId xmlns:a16="http://schemas.microsoft.com/office/drawing/2014/main" xmlns="" id="{41D3C859-0E76-45FC-8BA9-8E27DDE357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81" name="Text Box 1">
          <a:extLst>
            <a:ext uri="{FF2B5EF4-FFF2-40B4-BE49-F238E27FC236}">
              <a16:creationId xmlns:a16="http://schemas.microsoft.com/office/drawing/2014/main" xmlns="" id="{DC4DBBB3-8942-425F-A459-61CCBB3E14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82" name="Text Box 1">
          <a:extLst>
            <a:ext uri="{FF2B5EF4-FFF2-40B4-BE49-F238E27FC236}">
              <a16:creationId xmlns:a16="http://schemas.microsoft.com/office/drawing/2014/main" xmlns="" id="{914A392C-8B53-453D-A6DF-A15246BCF6B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83" name="Text Box 1">
          <a:extLst>
            <a:ext uri="{FF2B5EF4-FFF2-40B4-BE49-F238E27FC236}">
              <a16:creationId xmlns:a16="http://schemas.microsoft.com/office/drawing/2014/main" xmlns="" id="{B35EFD30-9197-44DD-8B1C-9A8690DFE2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84" name="Text Box 1">
          <a:extLst>
            <a:ext uri="{FF2B5EF4-FFF2-40B4-BE49-F238E27FC236}">
              <a16:creationId xmlns:a16="http://schemas.microsoft.com/office/drawing/2014/main" xmlns="" id="{34554CC9-DF1F-4D6A-AAF1-08E4374E04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85" name="Text Box 1">
          <a:extLst>
            <a:ext uri="{FF2B5EF4-FFF2-40B4-BE49-F238E27FC236}">
              <a16:creationId xmlns:a16="http://schemas.microsoft.com/office/drawing/2014/main" xmlns="" id="{4E44D78F-541C-4DA7-A931-6097D69C10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86" name="Text Box 1">
          <a:extLst>
            <a:ext uri="{FF2B5EF4-FFF2-40B4-BE49-F238E27FC236}">
              <a16:creationId xmlns:a16="http://schemas.microsoft.com/office/drawing/2014/main" xmlns="" id="{DFCCC9E9-5C73-4FC5-83D9-6B6ADE8AA0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87" name="Text Box 1">
          <a:extLst>
            <a:ext uri="{FF2B5EF4-FFF2-40B4-BE49-F238E27FC236}">
              <a16:creationId xmlns:a16="http://schemas.microsoft.com/office/drawing/2014/main" xmlns="" id="{2463585E-1543-4434-A10C-023AA9925FD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88" name="Text Box 1">
          <a:extLst>
            <a:ext uri="{FF2B5EF4-FFF2-40B4-BE49-F238E27FC236}">
              <a16:creationId xmlns:a16="http://schemas.microsoft.com/office/drawing/2014/main" xmlns="" id="{0506BEA5-4BA0-4D08-A303-8AA58FA40A1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89" name="Text Box 1">
          <a:extLst>
            <a:ext uri="{FF2B5EF4-FFF2-40B4-BE49-F238E27FC236}">
              <a16:creationId xmlns:a16="http://schemas.microsoft.com/office/drawing/2014/main" xmlns="" id="{FA20DFF2-E5A3-4CDC-9EA1-ADD8ABD1FF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90" name="Text Box 1">
          <a:extLst>
            <a:ext uri="{FF2B5EF4-FFF2-40B4-BE49-F238E27FC236}">
              <a16:creationId xmlns:a16="http://schemas.microsoft.com/office/drawing/2014/main" xmlns="" id="{85874B67-38D9-4D9E-8EE5-A2593B5962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91" name="Text Box 1">
          <a:extLst>
            <a:ext uri="{FF2B5EF4-FFF2-40B4-BE49-F238E27FC236}">
              <a16:creationId xmlns:a16="http://schemas.microsoft.com/office/drawing/2014/main" xmlns="" id="{47EB030F-FE34-4754-82C3-3CCF119E5D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xmlns="" id="{8ADCB538-ACE5-4C50-BB02-BEB3ACF7D3D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93" name="Text Box 1">
          <a:extLst>
            <a:ext uri="{FF2B5EF4-FFF2-40B4-BE49-F238E27FC236}">
              <a16:creationId xmlns:a16="http://schemas.microsoft.com/office/drawing/2014/main" xmlns="" id="{EEFECE12-AD14-4E56-A00A-6578FC2EE53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94" name="Text Box 1">
          <a:extLst>
            <a:ext uri="{FF2B5EF4-FFF2-40B4-BE49-F238E27FC236}">
              <a16:creationId xmlns:a16="http://schemas.microsoft.com/office/drawing/2014/main" xmlns="" id="{A02C6736-1125-4418-ABBA-2C3531C59F1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95" name="Text Box 1">
          <a:extLst>
            <a:ext uri="{FF2B5EF4-FFF2-40B4-BE49-F238E27FC236}">
              <a16:creationId xmlns:a16="http://schemas.microsoft.com/office/drawing/2014/main" xmlns="" id="{1D78B68E-9E97-44E6-A005-F8D7F5F503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96" name="Text Box 1">
          <a:extLst>
            <a:ext uri="{FF2B5EF4-FFF2-40B4-BE49-F238E27FC236}">
              <a16:creationId xmlns:a16="http://schemas.microsoft.com/office/drawing/2014/main" xmlns="" id="{B05114E6-3A72-415D-91E8-8D9B522488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97" name="Text Box 1">
          <a:extLst>
            <a:ext uri="{FF2B5EF4-FFF2-40B4-BE49-F238E27FC236}">
              <a16:creationId xmlns:a16="http://schemas.microsoft.com/office/drawing/2014/main" xmlns="" id="{6381A158-E7E9-495A-9B4F-32FE42E5572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98" name="Text Box 1">
          <a:extLst>
            <a:ext uri="{FF2B5EF4-FFF2-40B4-BE49-F238E27FC236}">
              <a16:creationId xmlns:a16="http://schemas.microsoft.com/office/drawing/2014/main" xmlns="" id="{C3F1D16A-F1EF-445B-BC6D-3B333F53F66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799" name="Text Box 1">
          <a:extLst>
            <a:ext uri="{FF2B5EF4-FFF2-40B4-BE49-F238E27FC236}">
              <a16:creationId xmlns:a16="http://schemas.microsoft.com/office/drawing/2014/main" xmlns="" id="{566BA280-4970-46C1-985E-AF13B03AAF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00" name="Text Box 1">
          <a:extLst>
            <a:ext uri="{FF2B5EF4-FFF2-40B4-BE49-F238E27FC236}">
              <a16:creationId xmlns:a16="http://schemas.microsoft.com/office/drawing/2014/main" xmlns="" id="{981C913C-A414-4CFE-8665-9ECE265A60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01" name="Text Box 1">
          <a:extLst>
            <a:ext uri="{FF2B5EF4-FFF2-40B4-BE49-F238E27FC236}">
              <a16:creationId xmlns:a16="http://schemas.microsoft.com/office/drawing/2014/main" xmlns="" id="{DA579B2C-5B68-450F-AEA5-FEB7699FE5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02" name="Text Box 1">
          <a:extLst>
            <a:ext uri="{FF2B5EF4-FFF2-40B4-BE49-F238E27FC236}">
              <a16:creationId xmlns:a16="http://schemas.microsoft.com/office/drawing/2014/main" xmlns="" id="{3646D0B0-62BA-4435-B4EC-870E4EF460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03" name="Text Box 1">
          <a:extLst>
            <a:ext uri="{FF2B5EF4-FFF2-40B4-BE49-F238E27FC236}">
              <a16:creationId xmlns:a16="http://schemas.microsoft.com/office/drawing/2014/main" xmlns="" id="{7F6D16FF-1F37-4D33-B007-AA091738E9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04" name="Text Box 1">
          <a:extLst>
            <a:ext uri="{FF2B5EF4-FFF2-40B4-BE49-F238E27FC236}">
              <a16:creationId xmlns:a16="http://schemas.microsoft.com/office/drawing/2014/main" xmlns="" id="{00B15263-CC53-4EFA-AAC1-416BA098CD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05" name="Text Box 1">
          <a:extLst>
            <a:ext uri="{FF2B5EF4-FFF2-40B4-BE49-F238E27FC236}">
              <a16:creationId xmlns:a16="http://schemas.microsoft.com/office/drawing/2014/main" xmlns="" id="{2205EAC4-4EC8-4D84-8408-8570EC51E5B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06" name="Text Box 1">
          <a:extLst>
            <a:ext uri="{FF2B5EF4-FFF2-40B4-BE49-F238E27FC236}">
              <a16:creationId xmlns:a16="http://schemas.microsoft.com/office/drawing/2014/main" xmlns="" id="{849DAE49-D8D8-4803-89D0-08D7471CD6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07" name="Text Box 1">
          <a:extLst>
            <a:ext uri="{FF2B5EF4-FFF2-40B4-BE49-F238E27FC236}">
              <a16:creationId xmlns:a16="http://schemas.microsoft.com/office/drawing/2014/main" xmlns="" id="{089C3DAD-D636-434D-814F-D0FF210CB5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08" name="Text Box 1">
          <a:extLst>
            <a:ext uri="{FF2B5EF4-FFF2-40B4-BE49-F238E27FC236}">
              <a16:creationId xmlns:a16="http://schemas.microsoft.com/office/drawing/2014/main" xmlns="" id="{D60D2D9B-B4E2-4810-8071-27E66B4C38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09" name="Text Box 1">
          <a:extLst>
            <a:ext uri="{FF2B5EF4-FFF2-40B4-BE49-F238E27FC236}">
              <a16:creationId xmlns:a16="http://schemas.microsoft.com/office/drawing/2014/main" xmlns="" id="{B8C5F0A0-D305-4F5E-8582-9CECA8C785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10" name="Text Box 1">
          <a:extLst>
            <a:ext uri="{FF2B5EF4-FFF2-40B4-BE49-F238E27FC236}">
              <a16:creationId xmlns:a16="http://schemas.microsoft.com/office/drawing/2014/main" xmlns="" id="{EE6373CC-9B50-4519-9FDD-FAE77FA65F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11" name="Text Box 1">
          <a:extLst>
            <a:ext uri="{FF2B5EF4-FFF2-40B4-BE49-F238E27FC236}">
              <a16:creationId xmlns:a16="http://schemas.microsoft.com/office/drawing/2014/main" xmlns="" id="{547EDC7A-3E55-4C24-9500-FFFBB3AF082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12" name="Text Box 1">
          <a:extLst>
            <a:ext uri="{FF2B5EF4-FFF2-40B4-BE49-F238E27FC236}">
              <a16:creationId xmlns:a16="http://schemas.microsoft.com/office/drawing/2014/main" xmlns="" id="{F8B6AFAB-A1F4-4151-88BD-EEDB338AD9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13" name="Text Box 1">
          <a:extLst>
            <a:ext uri="{FF2B5EF4-FFF2-40B4-BE49-F238E27FC236}">
              <a16:creationId xmlns:a16="http://schemas.microsoft.com/office/drawing/2014/main" xmlns="" id="{62D10176-FA0D-4D06-B2E1-50F4FC658C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14" name="Text Box 1">
          <a:extLst>
            <a:ext uri="{FF2B5EF4-FFF2-40B4-BE49-F238E27FC236}">
              <a16:creationId xmlns:a16="http://schemas.microsoft.com/office/drawing/2014/main" xmlns="" id="{91A3C80D-050C-4B3D-94FE-474AE28B81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15" name="Text Box 1">
          <a:extLst>
            <a:ext uri="{FF2B5EF4-FFF2-40B4-BE49-F238E27FC236}">
              <a16:creationId xmlns:a16="http://schemas.microsoft.com/office/drawing/2014/main" xmlns="" id="{AD335271-C91D-4AC6-ABF2-3666146F41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16" name="Text Box 1">
          <a:extLst>
            <a:ext uri="{FF2B5EF4-FFF2-40B4-BE49-F238E27FC236}">
              <a16:creationId xmlns:a16="http://schemas.microsoft.com/office/drawing/2014/main" xmlns="" id="{520201BC-F605-49CF-9B4A-3B61ECE792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17" name="Text Box 1">
          <a:extLst>
            <a:ext uri="{FF2B5EF4-FFF2-40B4-BE49-F238E27FC236}">
              <a16:creationId xmlns:a16="http://schemas.microsoft.com/office/drawing/2014/main" xmlns="" id="{1ACA3C61-0556-4315-9531-E7E47347C2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18" name="Text Box 1">
          <a:extLst>
            <a:ext uri="{FF2B5EF4-FFF2-40B4-BE49-F238E27FC236}">
              <a16:creationId xmlns:a16="http://schemas.microsoft.com/office/drawing/2014/main" xmlns="" id="{3C4C85EE-05A2-4817-B426-2C2327A5523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19" name="Text Box 1">
          <a:extLst>
            <a:ext uri="{FF2B5EF4-FFF2-40B4-BE49-F238E27FC236}">
              <a16:creationId xmlns:a16="http://schemas.microsoft.com/office/drawing/2014/main" xmlns="" id="{9832673C-818C-4A81-8261-DD06C5D5B1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20" name="Text Box 1">
          <a:extLst>
            <a:ext uri="{FF2B5EF4-FFF2-40B4-BE49-F238E27FC236}">
              <a16:creationId xmlns:a16="http://schemas.microsoft.com/office/drawing/2014/main" xmlns="" id="{B9E0FD2A-4FC9-4B65-8E78-6FCC1CF80C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21" name="Text Box 1">
          <a:extLst>
            <a:ext uri="{FF2B5EF4-FFF2-40B4-BE49-F238E27FC236}">
              <a16:creationId xmlns:a16="http://schemas.microsoft.com/office/drawing/2014/main" xmlns="" id="{945AFD0C-0AE7-4547-B11E-191339B2E98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22" name="Text Box 1">
          <a:extLst>
            <a:ext uri="{FF2B5EF4-FFF2-40B4-BE49-F238E27FC236}">
              <a16:creationId xmlns:a16="http://schemas.microsoft.com/office/drawing/2014/main" xmlns="" id="{1C9E35F3-0C68-45BB-9ECA-11A21A475F8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23" name="Text Box 1">
          <a:extLst>
            <a:ext uri="{FF2B5EF4-FFF2-40B4-BE49-F238E27FC236}">
              <a16:creationId xmlns:a16="http://schemas.microsoft.com/office/drawing/2014/main" xmlns="" id="{5A8EF139-9576-4420-9FA1-CEFD104783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24" name="Text Box 1">
          <a:extLst>
            <a:ext uri="{FF2B5EF4-FFF2-40B4-BE49-F238E27FC236}">
              <a16:creationId xmlns:a16="http://schemas.microsoft.com/office/drawing/2014/main" xmlns="" id="{2A0BACE1-779D-45B1-89DE-8386CAFFB5E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25" name="Text Box 1">
          <a:extLst>
            <a:ext uri="{FF2B5EF4-FFF2-40B4-BE49-F238E27FC236}">
              <a16:creationId xmlns:a16="http://schemas.microsoft.com/office/drawing/2014/main" xmlns="" id="{90A46921-EA40-495D-AB81-1483ED2F45C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26" name="Text Box 1">
          <a:extLst>
            <a:ext uri="{FF2B5EF4-FFF2-40B4-BE49-F238E27FC236}">
              <a16:creationId xmlns:a16="http://schemas.microsoft.com/office/drawing/2014/main" xmlns="" id="{F5101523-0E6C-4349-9C8B-468CABC2AD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27" name="Text Box 1">
          <a:extLst>
            <a:ext uri="{FF2B5EF4-FFF2-40B4-BE49-F238E27FC236}">
              <a16:creationId xmlns:a16="http://schemas.microsoft.com/office/drawing/2014/main" xmlns="" id="{59DBC56A-8B54-4DC4-A2B7-85094108B8B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28" name="Text Box 1">
          <a:extLst>
            <a:ext uri="{FF2B5EF4-FFF2-40B4-BE49-F238E27FC236}">
              <a16:creationId xmlns:a16="http://schemas.microsoft.com/office/drawing/2014/main" xmlns="" id="{97236825-1D8A-4431-B1A3-7606A0B7BA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29" name="Text Box 1">
          <a:extLst>
            <a:ext uri="{FF2B5EF4-FFF2-40B4-BE49-F238E27FC236}">
              <a16:creationId xmlns:a16="http://schemas.microsoft.com/office/drawing/2014/main" xmlns="" id="{3E2A2687-1573-42AF-80AA-A9FB052D9C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30" name="Text Box 1">
          <a:extLst>
            <a:ext uri="{FF2B5EF4-FFF2-40B4-BE49-F238E27FC236}">
              <a16:creationId xmlns:a16="http://schemas.microsoft.com/office/drawing/2014/main" xmlns="" id="{6069EB72-3512-4B06-AF47-3C8A7AD426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31" name="Text Box 1">
          <a:extLst>
            <a:ext uri="{FF2B5EF4-FFF2-40B4-BE49-F238E27FC236}">
              <a16:creationId xmlns:a16="http://schemas.microsoft.com/office/drawing/2014/main" xmlns="" id="{F32137F4-491A-4575-A9E1-169B44557F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32" name="Text Box 1">
          <a:extLst>
            <a:ext uri="{FF2B5EF4-FFF2-40B4-BE49-F238E27FC236}">
              <a16:creationId xmlns:a16="http://schemas.microsoft.com/office/drawing/2014/main" xmlns="" id="{8D7FA22C-A8D8-4F0E-96FD-FBA065AFF0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33" name="Text Box 1">
          <a:extLst>
            <a:ext uri="{FF2B5EF4-FFF2-40B4-BE49-F238E27FC236}">
              <a16:creationId xmlns:a16="http://schemas.microsoft.com/office/drawing/2014/main" xmlns="" id="{51F92FBD-336C-47DA-A8AB-9FA57F97D6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34" name="Text Box 1">
          <a:extLst>
            <a:ext uri="{FF2B5EF4-FFF2-40B4-BE49-F238E27FC236}">
              <a16:creationId xmlns:a16="http://schemas.microsoft.com/office/drawing/2014/main" xmlns="" id="{CBD17BB3-8A5D-45BF-AF64-D194C93772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35" name="Text Box 1">
          <a:extLst>
            <a:ext uri="{FF2B5EF4-FFF2-40B4-BE49-F238E27FC236}">
              <a16:creationId xmlns:a16="http://schemas.microsoft.com/office/drawing/2014/main" xmlns="" id="{A5C66E89-BD16-4046-870E-5485B42AD08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36" name="Text Box 1">
          <a:extLst>
            <a:ext uri="{FF2B5EF4-FFF2-40B4-BE49-F238E27FC236}">
              <a16:creationId xmlns:a16="http://schemas.microsoft.com/office/drawing/2014/main" xmlns="" id="{6C03FD96-F524-4673-B72A-F9858C8EF6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37" name="Text Box 1">
          <a:extLst>
            <a:ext uri="{FF2B5EF4-FFF2-40B4-BE49-F238E27FC236}">
              <a16:creationId xmlns:a16="http://schemas.microsoft.com/office/drawing/2014/main" xmlns="" id="{452F9F0F-B2B0-42F1-83F5-974D3EC077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38" name="Text Box 1">
          <a:extLst>
            <a:ext uri="{FF2B5EF4-FFF2-40B4-BE49-F238E27FC236}">
              <a16:creationId xmlns:a16="http://schemas.microsoft.com/office/drawing/2014/main" xmlns="" id="{B9E61B08-3206-40A8-A13B-DD25E7BEC6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39" name="Text Box 1">
          <a:extLst>
            <a:ext uri="{FF2B5EF4-FFF2-40B4-BE49-F238E27FC236}">
              <a16:creationId xmlns:a16="http://schemas.microsoft.com/office/drawing/2014/main" xmlns="" id="{94F8BEB7-278A-4EB6-85B4-44B9F0E5DA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40" name="Text Box 1">
          <a:extLst>
            <a:ext uri="{FF2B5EF4-FFF2-40B4-BE49-F238E27FC236}">
              <a16:creationId xmlns:a16="http://schemas.microsoft.com/office/drawing/2014/main" xmlns="" id="{2F2CBA0D-C286-4474-A2CC-31E5747908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41" name="Text Box 1">
          <a:extLst>
            <a:ext uri="{FF2B5EF4-FFF2-40B4-BE49-F238E27FC236}">
              <a16:creationId xmlns:a16="http://schemas.microsoft.com/office/drawing/2014/main" xmlns="" id="{B8E14F8F-C11C-43E3-AB4A-0BE0FC367A1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42" name="Text Box 1">
          <a:extLst>
            <a:ext uri="{FF2B5EF4-FFF2-40B4-BE49-F238E27FC236}">
              <a16:creationId xmlns:a16="http://schemas.microsoft.com/office/drawing/2014/main" xmlns="" id="{56A37F21-C3CB-47FD-B1DF-697D9C674B4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43" name="Text Box 1">
          <a:extLst>
            <a:ext uri="{FF2B5EF4-FFF2-40B4-BE49-F238E27FC236}">
              <a16:creationId xmlns:a16="http://schemas.microsoft.com/office/drawing/2014/main" xmlns="" id="{300F7B96-D601-4ABA-B483-7DEA5D8FD5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44" name="Text Box 1">
          <a:extLst>
            <a:ext uri="{FF2B5EF4-FFF2-40B4-BE49-F238E27FC236}">
              <a16:creationId xmlns:a16="http://schemas.microsoft.com/office/drawing/2014/main" xmlns="" id="{9BE53A69-2C29-4985-8FDA-4A4C7485A09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45" name="Text Box 1">
          <a:extLst>
            <a:ext uri="{FF2B5EF4-FFF2-40B4-BE49-F238E27FC236}">
              <a16:creationId xmlns:a16="http://schemas.microsoft.com/office/drawing/2014/main" xmlns="" id="{63F13524-54A2-4C26-B0EC-C1242D103C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46" name="Text Box 1">
          <a:extLst>
            <a:ext uri="{FF2B5EF4-FFF2-40B4-BE49-F238E27FC236}">
              <a16:creationId xmlns:a16="http://schemas.microsoft.com/office/drawing/2014/main" xmlns="" id="{0E0B6A7B-AD2C-4DAF-B4C2-95CF8313B4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47" name="Text Box 1">
          <a:extLst>
            <a:ext uri="{FF2B5EF4-FFF2-40B4-BE49-F238E27FC236}">
              <a16:creationId xmlns:a16="http://schemas.microsoft.com/office/drawing/2014/main" xmlns="" id="{1E798B04-FB63-476C-A663-19120739E0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48" name="Text Box 1">
          <a:extLst>
            <a:ext uri="{FF2B5EF4-FFF2-40B4-BE49-F238E27FC236}">
              <a16:creationId xmlns:a16="http://schemas.microsoft.com/office/drawing/2014/main" xmlns="" id="{39081B43-3516-4165-B98B-52E291DE3D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49" name="Text Box 1">
          <a:extLst>
            <a:ext uri="{FF2B5EF4-FFF2-40B4-BE49-F238E27FC236}">
              <a16:creationId xmlns:a16="http://schemas.microsoft.com/office/drawing/2014/main" xmlns="" id="{6392344B-9A05-46EB-AE2D-06B2AE72433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50" name="Text Box 1">
          <a:extLst>
            <a:ext uri="{FF2B5EF4-FFF2-40B4-BE49-F238E27FC236}">
              <a16:creationId xmlns:a16="http://schemas.microsoft.com/office/drawing/2014/main" xmlns="" id="{8AE8E47B-E2D8-4822-A9BE-37A2734EAB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51" name="Text Box 1">
          <a:extLst>
            <a:ext uri="{FF2B5EF4-FFF2-40B4-BE49-F238E27FC236}">
              <a16:creationId xmlns:a16="http://schemas.microsoft.com/office/drawing/2014/main" xmlns="" id="{4B88942D-121B-42BF-884A-62D82B6F2EE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52" name="Text Box 1">
          <a:extLst>
            <a:ext uri="{FF2B5EF4-FFF2-40B4-BE49-F238E27FC236}">
              <a16:creationId xmlns:a16="http://schemas.microsoft.com/office/drawing/2014/main" xmlns="" id="{B2F1F913-43FE-4AC5-B77E-0CE96D7E89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53" name="Text Box 1">
          <a:extLst>
            <a:ext uri="{FF2B5EF4-FFF2-40B4-BE49-F238E27FC236}">
              <a16:creationId xmlns:a16="http://schemas.microsoft.com/office/drawing/2014/main" xmlns="" id="{C73D0A18-63D3-4F0F-BB56-C291172B10C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54" name="Text Box 1">
          <a:extLst>
            <a:ext uri="{FF2B5EF4-FFF2-40B4-BE49-F238E27FC236}">
              <a16:creationId xmlns:a16="http://schemas.microsoft.com/office/drawing/2014/main" xmlns="" id="{E26411DF-C8C9-4F1A-A09F-A974C761A5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55" name="Text Box 1">
          <a:extLst>
            <a:ext uri="{FF2B5EF4-FFF2-40B4-BE49-F238E27FC236}">
              <a16:creationId xmlns:a16="http://schemas.microsoft.com/office/drawing/2014/main" xmlns="" id="{B68E9DD8-F872-4532-9325-8403F94EE3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56" name="Text Box 1">
          <a:extLst>
            <a:ext uri="{FF2B5EF4-FFF2-40B4-BE49-F238E27FC236}">
              <a16:creationId xmlns:a16="http://schemas.microsoft.com/office/drawing/2014/main" xmlns="" id="{8707B55A-2503-4C09-A450-A2890235F8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57" name="Text Box 1">
          <a:extLst>
            <a:ext uri="{FF2B5EF4-FFF2-40B4-BE49-F238E27FC236}">
              <a16:creationId xmlns:a16="http://schemas.microsoft.com/office/drawing/2014/main" xmlns="" id="{383514B7-6DCB-4EA7-BB29-15F0A55964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58" name="Text Box 1">
          <a:extLst>
            <a:ext uri="{FF2B5EF4-FFF2-40B4-BE49-F238E27FC236}">
              <a16:creationId xmlns:a16="http://schemas.microsoft.com/office/drawing/2014/main" xmlns="" id="{123F97A9-D3A1-4321-986F-49C3439C99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59" name="Text Box 1">
          <a:extLst>
            <a:ext uri="{FF2B5EF4-FFF2-40B4-BE49-F238E27FC236}">
              <a16:creationId xmlns:a16="http://schemas.microsoft.com/office/drawing/2014/main" xmlns="" id="{FDC5E814-EA9D-41B1-8ACF-17E4C0227D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60" name="Text Box 1">
          <a:extLst>
            <a:ext uri="{FF2B5EF4-FFF2-40B4-BE49-F238E27FC236}">
              <a16:creationId xmlns:a16="http://schemas.microsoft.com/office/drawing/2014/main" xmlns="" id="{EC2AB6B5-CAD2-4E12-9920-68D8FD47E1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61" name="Text Box 1">
          <a:extLst>
            <a:ext uri="{FF2B5EF4-FFF2-40B4-BE49-F238E27FC236}">
              <a16:creationId xmlns:a16="http://schemas.microsoft.com/office/drawing/2014/main" xmlns="" id="{48EA1228-AD4C-4C30-BC1F-3509E6DD39F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62" name="Text Box 1">
          <a:extLst>
            <a:ext uri="{FF2B5EF4-FFF2-40B4-BE49-F238E27FC236}">
              <a16:creationId xmlns:a16="http://schemas.microsoft.com/office/drawing/2014/main" xmlns="" id="{92A94C73-801D-4022-8F42-3E5955E634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63" name="Text Box 1">
          <a:extLst>
            <a:ext uri="{FF2B5EF4-FFF2-40B4-BE49-F238E27FC236}">
              <a16:creationId xmlns:a16="http://schemas.microsoft.com/office/drawing/2014/main" xmlns="" id="{ECC2B026-0B58-4D60-848A-899B60146C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64" name="Text Box 1">
          <a:extLst>
            <a:ext uri="{FF2B5EF4-FFF2-40B4-BE49-F238E27FC236}">
              <a16:creationId xmlns:a16="http://schemas.microsoft.com/office/drawing/2014/main" xmlns="" id="{0AEDABF4-7BF2-4C24-9B0C-B939E63C5C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65" name="Text Box 1">
          <a:extLst>
            <a:ext uri="{FF2B5EF4-FFF2-40B4-BE49-F238E27FC236}">
              <a16:creationId xmlns:a16="http://schemas.microsoft.com/office/drawing/2014/main" xmlns="" id="{F679C8EF-B034-4CD9-A425-2614851D4F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66" name="Text Box 1">
          <a:extLst>
            <a:ext uri="{FF2B5EF4-FFF2-40B4-BE49-F238E27FC236}">
              <a16:creationId xmlns:a16="http://schemas.microsoft.com/office/drawing/2014/main" xmlns="" id="{DD353A6B-833C-41E9-A307-2792BC90E4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67" name="Text Box 1">
          <a:extLst>
            <a:ext uri="{FF2B5EF4-FFF2-40B4-BE49-F238E27FC236}">
              <a16:creationId xmlns:a16="http://schemas.microsoft.com/office/drawing/2014/main" xmlns="" id="{C8FB98EE-29DB-4F10-8A15-DED6CA8D4A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68" name="Text Box 1">
          <a:extLst>
            <a:ext uri="{FF2B5EF4-FFF2-40B4-BE49-F238E27FC236}">
              <a16:creationId xmlns:a16="http://schemas.microsoft.com/office/drawing/2014/main" xmlns="" id="{2FA61280-B51E-467D-8CDF-1604591C56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69" name="Text Box 1">
          <a:extLst>
            <a:ext uri="{FF2B5EF4-FFF2-40B4-BE49-F238E27FC236}">
              <a16:creationId xmlns:a16="http://schemas.microsoft.com/office/drawing/2014/main" xmlns="" id="{8095168E-6090-4FD2-B52D-1A7C3CD63C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70" name="Text Box 1">
          <a:extLst>
            <a:ext uri="{FF2B5EF4-FFF2-40B4-BE49-F238E27FC236}">
              <a16:creationId xmlns:a16="http://schemas.microsoft.com/office/drawing/2014/main" xmlns="" id="{40DFFCA9-A021-4E55-AE96-D0C38B61E2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71" name="Text Box 1">
          <a:extLst>
            <a:ext uri="{FF2B5EF4-FFF2-40B4-BE49-F238E27FC236}">
              <a16:creationId xmlns:a16="http://schemas.microsoft.com/office/drawing/2014/main" xmlns="" id="{2E220B35-3D98-4530-B369-75862B2223F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72" name="Text Box 1">
          <a:extLst>
            <a:ext uri="{FF2B5EF4-FFF2-40B4-BE49-F238E27FC236}">
              <a16:creationId xmlns:a16="http://schemas.microsoft.com/office/drawing/2014/main" xmlns="" id="{665822FE-E66D-4BDA-ADB3-BFC90BF495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73" name="Text Box 1">
          <a:extLst>
            <a:ext uri="{FF2B5EF4-FFF2-40B4-BE49-F238E27FC236}">
              <a16:creationId xmlns:a16="http://schemas.microsoft.com/office/drawing/2014/main" xmlns="" id="{7355D5A0-CEE9-445F-A4A6-B7C321FEC2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74" name="Text Box 1">
          <a:extLst>
            <a:ext uri="{FF2B5EF4-FFF2-40B4-BE49-F238E27FC236}">
              <a16:creationId xmlns:a16="http://schemas.microsoft.com/office/drawing/2014/main" xmlns="" id="{16104D3A-DC71-40B0-9858-AA6A595277E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75" name="Text Box 1">
          <a:extLst>
            <a:ext uri="{FF2B5EF4-FFF2-40B4-BE49-F238E27FC236}">
              <a16:creationId xmlns:a16="http://schemas.microsoft.com/office/drawing/2014/main" xmlns="" id="{ECEA59CB-7C2C-428F-8EBC-C59FF5E08E4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76" name="Text Box 1">
          <a:extLst>
            <a:ext uri="{FF2B5EF4-FFF2-40B4-BE49-F238E27FC236}">
              <a16:creationId xmlns:a16="http://schemas.microsoft.com/office/drawing/2014/main" xmlns="" id="{1BBB1F18-CE5D-4DC9-BC4F-0EC5FF6526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77" name="Text Box 1">
          <a:extLst>
            <a:ext uri="{FF2B5EF4-FFF2-40B4-BE49-F238E27FC236}">
              <a16:creationId xmlns:a16="http://schemas.microsoft.com/office/drawing/2014/main" xmlns="" id="{90E7AE49-7B85-478C-97F4-C2C23D7900D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78" name="Text Box 1">
          <a:extLst>
            <a:ext uri="{FF2B5EF4-FFF2-40B4-BE49-F238E27FC236}">
              <a16:creationId xmlns:a16="http://schemas.microsoft.com/office/drawing/2014/main" xmlns="" id="{95E79F6F-C868-42DC-A349-B82951D269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79" name="Text Box 1">
          <a:extLst>
            <a:ext uri="{FF2B5EF4-FFF2-40B4-BE49-F238E27FC236}">
              <a16:creationId xmlns:a16="http://schemas.microsoft.com/office/drawing/2014/main" xmlns="" id="{D0B8F769-F27C-48F8-ABDE-B050AD3F04E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80" name="Text Box 1">
          <a:extLst>
            <a:ext uri="{FF2B5EF4-FFF2-40B4-BE49-F238E27FC236}">
              <a16:creationId xmlns:a16="http://schemas.microsoft.com/office/drawing/2014/main" xmlns="" id="{FD176CD6-9312-4B11-9E10-0F553A2520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81" name="Text Box 1">
          <a:extLst>
            <a:ext uri="{FF2B5EF4-FFF2-40B4-BE49-F238E27FC236}">
              <a16:creationId xmlns:a16="http://schemas.microsoft.com/office/drawing/2014/main" xmlns="" id="{02D387A7-B4A7-471D-8738-FCFC756A0D3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82" name="Text Box 1">
          <a:extLst>
            <a:ext uri="{FF2B5EF4-FFF2-40B4-BE49-F238E27FC236}">
              <a16:creationId xmlns:a16="http://schemas.microsoft.com/office/drawing/2014/main" xmlns="" id="{D7211C19-A890-4FE7-AC2F-43F201FE67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83" name="Text Box 1">
          <a:extLst>
            <a:ext uri="{FF2B5EF4-FFF2-40B4-BE49-F238E27FC236}">
              <a16:creationId xmlns:a16="http://schemas.microsoft.com/office/drawing/2014/main" xmlns="" id="{2C53E124-7C72-41CA-B18F-A9DA795B26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84" name="Text Box 1">
          <a:extLst>
            <a:ext uri="{FF2B5EF4-FFF2-40B4-BE49-F238E27FC236}">
              <a16:creationId xmlns:a16="http://schemas.microsoft.com/office/drawing/2014/main" xmlns="" id="{7A801AA1-08A7-436D-843F-439C0AC2AA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85" name="Text Box 1">
          <a:extLst>
            <a:ext uri="{FF2B5EF4-FFF2-40B4-BE49-F238E27FC236}">
              <a16:creationId xmlns:a16="http://schemas.microsoft.com/office/drawing/2014/main" xmlns="" id="{F6F6F588-EABA-490A-BDA5-49C4D9FE86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86" name="Text Box 1">
          <a:extLst>
            <a:ext uri="{FF2B5EF4-FFF2-40B4-BE49-F238E27FC236}">
              <a16:creationId xmlns:a16="http://schemas.microsoft.com/office/drawing/2014/main" xmlns="" id="{D308B31F-76B2-43D7-B05D-9948945F58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87" name="Text Box 1">
          <a:extLst>
            <a:ext uri="{FF2B5EF4-FFF2-40B4-BE49-F238E27FC236}">
              <a16:creationId xmlns:a16="http://schemas.microsoft.com/office/drawing/2014/main" xmlns="" id="{D8CE6F43-72FD-4596-A61E-E50A7186C3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88" name="Text Box 1">
          <a:extLst>
            <a:ext uri="{FF2B5EF4-FFF2-40B4-BE49-F238E27FC236}">
              <a16:creationId xmlns:a16="http://schemas.microsoft.com/office/drawing/2014/main" xmlns="" id="{634247BE-0A79-4712-9BEA-A936F06F45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89" name="Text Box 1">
          <a:extLst>
            <a:ext uri="{FF2B5EF4-FFF2-40B4-BE49-F238E27FC236}">
              <a16:creationId xmlns:a16="http://schemas.microsoft.com/office/drawing/2014/main" xmlns="" id="{0C65C8D8-B980-4330-B37C-2A4378C28A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90" name="Text Box 1">
          <a:extLst>
            <a:ext uri="{FF2B5EF4-FFF2-40B4-BE49-F238E27FC236}">
              <a16:creationId xmlns:a16="http://schemas.microsoft.com/office/drawing/2014/main" xmlns="" id="{7E782D43-17A5-402A-A692-F7AA364B7C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91" name="Text Box 1">
          <a:extLst>
            <a:ext uri="{FF2B5EF4-FFF2-40B4-BE49-F238E27FC236}">
              <a16:creationId xmlns:a16="http://schemas.microsoft.com/office/drawing/2014/main" xmlns="" id="{05D9F124-158B-429D-86D2-92DEAE602A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92" name="Text Box 1">
          <a:extLst>
            <a:ext uri="{FF2B5EF4-FFF2-40B4-BE49-F238E27FC236}">
              <a16:creationId xmlns:a16="http://schemas.microsoft.com/office/drawing/2014/main" xmlns="" id="{BA37EDFB-026F-4454-A226-0EF3231C74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93" name="Text Box 1">
          <a:extLst>
            <a:ext uri="{FF2B5EF4-FFF2-40B4-BE49-F238E27FC236}">
              <a16:creationId xmlns:a16="http://schemas.microsoft.com/office/drawing/2014/main" xmlns="" id="{C0173EA0-B6F9-4823-A763-5AD0EA3C38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94" name="Text Box 1">
          <a:extLst>
            <a:ext uri="{FF2B5EF4-FFF2-40B4-BE49-F238E27FC236}">
              <a16:creationId xmlns:a16="http://schemas.microsoft.com/office/drawing/2014/main" xmlns="" id="{5AFEE9A3-F57D-4A47-9450-F1CC5FD7C9B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95" name="Text Box 1">
          <a:extLst>
            <a:ext uri="{FF2B5EF4-FFF2-40B4-BE49-F238E27FC236}">
              <a16:creationId xmlns:a16="http://schemas.microsoft.com/office/drawing/2014/main" xmlns="" id="{313C5076-7F5A-4436-BD1D-F51C8F91EB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96" name="Text Box 1">
          <a:extLst>
            <a:ext uri="{FF2B5EF4-FFF2-40B4-BE49-F238E27FC236}">
              <a16:creationId xmlns:a16="http://schemas.microsoft.com/office/drawing/2014/main" xmlns="" id="{D13DE13D-AB5E-46B4-87DF-F64497ECCE2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97" name="Text Box 1">
          <a:extLst>
            <a:ext uri="{FF2B5EF4-FFF2-40B4-BE49-F238E27FC236}">
              <a16:creationId xmlns:a16="http://schemas.microsoft.com/office/drawing/2014/main" xmlns="" id="{70A8D605-F035-43F3-B38D-75810CAA97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98" name="Text Box 1">
          <a:extLst>
            <a:ext uri="{FF2B5EF4-FFF2-40B4-BE49-F238E27FC236}">
              <a16:creationId xmlns:a16="http://schemas.microsoft.com/office/drawing/2014/main" xmlns="" id="{BDFB5E4F-5E79-47A8-B18B-22A17576FE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899" name="Text Box 1">
          <a:extLst>
            <a:ext uri="{FF2B5EF4-FFF2-40B4-BE49-F238E27FC236}">
              <a16:creationId xmlns:a16="http://schemas.microsoft.com/office/drawing/2014/main" xmlns="" id="{A617FDF9-C1F3-423C-B0FE-76560E63DE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00" name="Text Box 1">
          <a:extLst>
            <a:ext uri="{FF2B5EF4-FFF2-40B4-BE49-F238E27FC236}">
              <a16:creationId xmlns:a16="http://schemas.microsoft.com/office/drawing/2014/main" xmlns="" id="{645FA46F-5F31-4ECF-969B-D86315FCEE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01" name="Text Box 1">
          <a:extLst>
            <a:ext uri="{FF2B5EF4-FFF2-40B4-BE49-F238E27FC236}">
              <a16:creationId xmlns:a16="http://schemas.microsoft.com/office/drawing/2014/main" xmlns="" id="{C22EE268-F18C-45B0-89C7-449ADCC3EF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02" name="Text Box 1">
          <a:extLst>
            <a:ext uri="{FF2B5EF4-FFF2-40B4-BE49-F238E27FC236}">
              <a16:creationId xmlns:a16="http://schemas.microsoft.com/office/drawing/2014/main" xmlns="" id="{B6486DEA-A9F7-4698-9D07-FE60D8D7EB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03" name="Text Box 1">
          <a:extLst>
            <a:ext uri="{FF2B5EF4-FFF2-40B4-BE49-F238E27FC236}">
              <a16:creationId xmlns:a16="http://schemas.microsoft.com/office/drawing/2014/main" xmlns="" id="{8F66C776-42B8-421C-9EEB-28C77610F3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04" name="Text Box 1">
          <a:extLst>
            <a:ext uri="{FF2B5EF4-FFF2-40B4-BE49-F238E27FC236}">
              <a16:creationId xmlns:a16="http://schemas.microsoft.com/office/drawing/2014/main" xmlns="" id="{34C0B5E0-E8E2-47C6-ADEB-B0F954FC56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05" name="Text Box 1">
          <a:extLst>
            <a:ext uri="{FF2B5EF4-FFF2-40B4-BE49-F238E27FC236}">
              <a16:creationId xmlns:a16="http://schemas.microsoft.com/office/drawing/2014/main" xmlns="" id="{A1B375D4-8A0C-4EE8-94AB-BCE1DC041D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06" name="Text Box 1">
          <a:extLst>
            <a:ext uri="{FF2B5EF4-FFF2-40B4-BE49-F238E27FC236}">
              <a16:creationId xmlns:a16="http://schemas.microsoft.com/office/drawing/2014/main" xmlns="" id="{C05D63ED-1EF5-40E3-B913-464CA72BFBB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07" name="Text Box 1">
          <a:extLst>
            <a:ext uri="{FF2B5EF4-FFF2-40B4-BE49-F238E27FC236}">
              <a16:creationId xmlns:a16="http://schemas.microsoft.com/office/drawing/2014/main" xmlns="" id="{7540237D-1896-49B2-A776-CBF01294E9E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08" name="Text Box 1">
          <a:extLst>
            <a:ext uri="{FF2B5EF4-FFF2-40B4-BE49-F238E27FC236}">
              <a16:creationId xmlns:a16="http://schemas.microsoft.com/office/drawing/2014/main" xmlns="" id="{D4CB3161-1209-4BA9-9F49-9AEBE60CB2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09" name="Text Box 1">
          <a:extLst>
            <a:ext uri="{FF2B5EF4-FFF2-40B4-BE49-F238E27FC236}">
              <a16:creationId xmlns:a16="http://schemas.microsoft.com/office/drawing/2014/main" xmlns="" id="{E983DC10-76FC-4DFB-B030-825E619D3B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10" name="Text Box 1">
          <a:extLst>
            <a:ext uri="{FF2B5EF4-FFF2-40B4-BE49-F238E27FC236}">
              <a16:creationId xmlns:a16="http://schemas.microsoft.com/office/drawing/2014/main" xmlns="" id="{652E0468-F351-46DA-A26B-8B0F88212F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11" name="Text Box 1">
          <a:extLst>
            <a:ext uri="{FF2B5EF4-FFF2-40B4-BE49-F238E27FC236}">
              <a16:creationId xmlns:a16="http://schemas.microsoft.com/office/drawing/2014/main" xmlns="" id="{76C31CF9-77C8-46CB-8778-20ECF42D9E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12" name="Text Box 1">
          <a:extLst>
            <a:ext uri="{FF2B5EF4-FFF2-40B4-BE49-F238E27FC236}">
              <a16:creationId xmlns:a16="http://schemas.microsoft.com/office/drawing/2014/main" xmlns="" id="{3AE129B4-D151-4687-BE37-9DB79AC8AB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13" name="Text Box 1">
          <a:extLst>
            <a:ext uri="{FF2B5EF4-FFF2-40B4-BE49-F238E27FC236}">
              <a16:creationId xmlns:a16="http://schemas.microsoft.com/office/drawing/2014/main" xmlns="" id="{875BA031-A494-4DAB-BC67-2B083C24FF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14" name="Text Box 1">
          <a:extLst>
            <a:ext uri="{FF2B5EF4-FFF2-40B4-BE49-F238E27FC236}">
              <a16:creationId xmlns:a16="http://schemas.microsoft.com/office/drawing/2014/main" xmlns="" id="{5A276254-B980-4895-8A55-5A7E450F03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15" name="Text Box 1">
          <a:extLst>
            <a:ext uri="{FF2B5EF4-FFF2-40B4-BE49-F238E27FC236}">
              <a16:creationId xmlns:a16="http://schemas.microsoft.com/office/drawing/2014/main" xmlns="" id="{5482D21F-3AE9-4E3D-BEFB-11C9DAA48AC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16" name="Text Box 1">
          <a:extLst>
            <a:ext uri="{FF2B5EF4-FFF2-40B4-BE49-F238E27FC236}">
              <a16:creationId xmlns:a16="http://schemas.microsoft.com/office/drawing/2014/main" xmlns="" id="{66CF2E95-1D14-4FB9-BB44-66EA804DEA3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17" name="Text Box 1">
          <a:extLst>
            <a:ext uri="{FF2B5EF4-FFF2-40B4-BE49-F238E27FC236}">
              <a16:creationId xmlns:a16="http://schemas.microsoft.com/office/drawing/2014/main" xmlns="" id="{21DEB73D-C70C-4394-8B54-2D982D4644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18" name="Text Box 1">
          <a:extLst>
            <a:ext uri="{FF2B5EF4-FFF2-40B4-BE49-F238E27FC236}">
              <a16:creationId xmlns:a16="http://schemas.microsoft.com/office/drawing/2014/main" xmlns="" id="{8DFE2181-BEAE-423E-AFD8-52DFA23DADB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19" name="Text Box 1">
          <a:extLst>
            <a:ext uri="{FF2B5EF4-FFF2-40B4-BE49-F238E27FC236}">
              <a16:creationId xmlns:a16="http://schemas.microsoft.com/office/drawing/2014/main" xmlns="" id="{F9AEDF49-2F1E-4952-934F-CBB819B34C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20" name="Text Box 1">
          <a:extLst>
            <a:ext uri="{FF2B5EF4-FFF2-40B4-BE49-F238E27FC236}">
              <a16:creationId xmlns:a16="http://schemas.microsoft.com/office/drawing/2014/main" xmlns="" id="{D0168B41-7253-4DE1-AD60-666F2D76AB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21" name="Text Box 1">
          <a:extLst>
            <a:ext uri="{FF2B5EF4-FFF2-40B4-BE49-F238E27FC236}">
              <a16:creationId xmlns:a16="http://schemas.microsoft.com/office/drawing/2014/main" xmlns="" id="{5E192B77-A011-4F42-A0CC-A4E7E239891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22" name="Text Box 1">
          <a:extLst>
            <a:ext uri="{FF2B5EF4-FFF2-40B4-BE49-F238E27FC236}">
              <a16:creationId xmlns:a16="http://schemas.microsoft.com/office/drawing/2014/main" xmlns="" id="{E53875D0-B9E1-4F46-8A40-34361AE4EC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23" name="Text Box 1">
          <a:extLst>
            <a:ext uri="{FF2B5EF4-FFF2-40B4-BE49-F238E27FC236}">
              <a16:creationId xmlns:a16="http://schemas.microsoft.com/office/drawing/2014/main" xmlns="" id="{058E1CDC-FC68-4707-B884-6FDF6422FEC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24" name="Text Box 1">
          <a:extLst>
            <a:ext uri="{FF2B5EF4-FFF2-40B4-BE49-F238E27FC236}">
              <a16:creationId xmlns:a16="http://schemas.microsoft.com/office/drawing/2014/main" xmlns="" id="{27B076F9-3D2C-479F-A3C6-D7C7B3C559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25" name="Text Box 1">
          <a:extLst>
            <a:ext uri="{FF2B5EF4-FFF2-40B4-BE49-F238E27FC236}">
              <a16:creationId xmlns:a16="http://schemas.microsoft.com/office/drawing/2014/main" xmlns="" id="{19406145-0C63-442F-A07A-08B92F457B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26" name="Text Box 1">
          <a:extLst>
            <a:ext uri="{FF2B5EF4-FFF2-40B4-BE49-F238E27FC236}">
              <a16:creationId xmlns:a16="http://schemas.microsoft.com/office/drawing/2014/main" xmlns="" id="{9B29DDAE-9913-4ECA-B048-CC357F8A7A9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27" name="Text Box 1">
          <a:extLst>
            <a:ext uri="{FF2B5EF4-FFF2-40B4-BE49-F238E27FC236}">
              <a16:creationId xmlns:a16="http://schemas.microsoft.com/office/drawing/2014/main" xmlns="" id="{1E286154-43CF-41DB-813B-DE7EF482DD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28" name="Text Box 1">
          <a:extLst>
            <a:ext uri="{FF2B5EF4-FFF2-40B4-BE49-F238E27FC236}">
              <a16:creationId xmlns:a16="http://schemas.microsoft.com/office/drawing/2014/main" xmlns="" id="{4879D479-CE4F-4379-99F9-145F1BD245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29" name="Text Box 1">
          <a:extLst>
            <a:ext uri="{FF2B5EF4-FFF2-40B4-BE49-F238E27FC236}">
              <a16:creationId xmlns:a16="http://schemas.microsoft.com/office/drawing/2014/main" xmlns="" id="{C70DF41C-23E1-40CE-A2CD-9E7ED6A2A7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30" name="Text Box 1">
          <a:extLst>
            <a:ext uri="{FF2B5EF4-FFF2-40B4-BE49-F238E27FC236}">
              <a16:creationId xmlns:a16="http://schemas.microsoft.com/office/drawing/2014/main" xmlns="" id="{41BFEA2C-8506-4A13-B9AC-6659A391ED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31" name="Text Box 1">
          <a:extLst>
            <a:ext uri="{FF2B5EF4-FFF2-40B4-BE49-F238E27FC236}">
              <a16:creationId xmlns:a16="http://schemas.microsoft.com/office/drawing/2014/main" xmlns="" id="{220AEF07-6B47-4D5E-9F26-ACF3461A3C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32" name="Text Box 1">
          <a:extLst>
            <a:ext uri="{FF2B5EF4-FFF2-40B4-BE49-F238E27FC236}">
              <a16:creationId xmlns:a16="http://schemas.microsoft.com/office/drawing/2014/main" xmlns="" id="{4265401D-EEFC-4457-B767-D85E5B77F5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33" name="Text Box 1">
          <a:extLst>
            <a:ext uri="{FF2B5EF4-FFF2-40B4-BE49-F238E27FC236}">
              <a16:creationId xmlns:a16="http://schemas.microsoft.com/office/drawing/2014/main" xmlns="" id="{5C7DD1AA-C47B-4C57-A95E-40F98B8546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34" name="Text Box 1">
          <a:extLst>
            <a:ext uri="{FF2B5EF4-FFF2-40B4-BE49-F238E27FC236}">
              <a16:creationId xmlns:a16="http://schemas.microsoft.com/office/drawing/2014/main" xmlns="" id="{FE9BA473-C4AB-45CA-B5CD-7F40BDC6BC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35" name="Text Box 1">
          <a:extLst>
            <a:ext uri="{FF2B5EF4-FFF2-40B4-BE49-F238E27FC236}">
              <a16:creationId xmlns:a16="http://schemas.microsoft.com/office/drawing/2014/main" xmlns="" id="{8FFBB248-4C32-48C7-B83C-E30FBA8639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36" name="Text Box 1">
          <a:extLst>
            <a:ext uri="{FF2B5EF4-FFF2-40B4-BE49-F238E27FC236}">
              <a16:creationId xmlns:a16="http://schemas.microsoft.com/office/drawing/2014/main" xmlns="" id="{9A987CEE-05BC-4AD5-B28C-17B1DFCD74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37" name="Text Box 1">
          <a:extLst>
            <a:ext uri="{FF2B5EF4-FFF2-40B4-BE49-F238E27FC236}">
              <a16:creationId xmlns:a16="http://schemas.microsoft.com/office/drawing/2014/main" xmlns="" id="{79E2D54E-2EA7-4A23-B960-FB3482CA9D4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38" name="Text Box 1">
          <a:extLst>
            <a:ext uri="{FF2B5EF4-FFF2-40B4-BE49-F238E27FC236}">
              <a16:creationId xmlns:a16="http://schemas.microsoft.com/office/drawing/2014/main" xmlns="" id="{F71F56D3-5904-4ECB-9AD9-70BFFED450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39" name="Text Box 1">
          <a:extLst>
            <a:ext uri="{FF2B5EF4-FFF2-40B4-BE49-F238E27FC236}">
              <a16:creationId xmlns:a16="http://schemas.microsoft.com/office/drawing/2014/main" xmlns="" id="{10DB3009-0DDA-4544-AD22-5A95A612346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40" name="Text Box 1">
          <a:extLst>
            <a:ext uri="{FF2B5EF4-FFF2-40B4-BE49-F238E27FC236}">
              <a16:creationId xmlns:a16="http://schemas.microsoft.com/office/drawing/2014/main" xmlns="" id="{7B3FF83A-EF73-4441-A029-90464D08E4E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41" name="Text Box 1">
          <a:extLst>
            <a:ext uri="{FF2B5EF4-FFF2-40B4-BE49-F238E27FC236}">
              <a16:creationId xmlns:a16="http://schemas.microsoft.com/office/drawing/2014/main" xmlns="" id="{C22DE951-1EEA-47DC-8363-DCD15680A8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42" name="Text Box 1">
          <a:extLst>
            <a:ext uri="{FF2B5EF4-FFF2-40B4-BE49-F238E27FC236}">
              <a16:creationId xmlns:a16="http://schemas.microsoft.com/office/drawing/2014/main" xmlns="" id="{58C2DE3F-A83E-45FB-9D0A-8C5DD1970E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43" name="Text Box 1">
          <a:extLst>
            <a:ext uri="{FF2B5EF4-FFF2-40B4-BE49-F238E27FC236}">
              <a16:creationId xmlns:a16="http://schemas.microsoft.com/office/drawing/2014/main" xmlns="" id="{C89DC344-582E-4F6D-AD4A-A912EBCBAD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44" name="Text Box 1">
          <a:extLst>
            <a:ext uri="{FF2B5EF4-FFF2-40B4-BE49-F238E27FC236}">
              <a16:creationId xmlns:a16="http://schemas.microsoft.com/office/drawing/2014/main" xmlns="" id="{52847B77-3402-4C00-9A30-13D0AF02DA7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45" name="Text Box 1">
          <a:extLst>
            <a:ext uri="{FF2B5EF4-FFF2-40B4-BE49-F238E27FC236}">
              <a16:creationId xmlns:a16="http://schemas.microsoft.com/office/drawing/2014/main" xmlns="" id="{761BC3FA-4509-402D-8D77-CC3DB1B176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46" name="Text Box 1">
          <a:extLst>
            <a:ext uri="{FF2B5EF4-FFF2-40B4-BE49-F238E27FC236}">
              <a16:creationId xmlns:a16="http://schemas.microsoft.com/office/drawing/2014/main" xmlns="" id="{EF8059CA-7B20-4061-8BFE-7BBEEEEFBF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47" name="Text Box 1">
          <a:extLst>
            <a:ext uri="{FF2B5EF4-FFF2-40B4-BE49-F238E27FC236}">
              <a16:creationId xmlns:a16="http://schemas.microsoft.com/office/drawing/2014/main" xmlns="" id="{7770B123-82C5-406E-A765-D8FDBCFBC5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48" name="Text Box 1">
          <a:extLst>
            <a:ext uri="{FF2B5EF4-FFF2-40B4-BE49-F238E27FC236}">
              <a16:creationId xmlns:a16="http://schemas.microsoft.com/office/drawing/2014/main" xmlns="" id="{57CB933C-3D3D-4698-A79F-199A736CFE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49" name="Text Box 1">
          <a:extLst>
            <a:ext uri="{FF2B5EF4-FFF2-40B4-BE49-F238E27FC236}">
              <a16:creationId xmlns:a16="http://schemas.microsoft.com/office/drawing/2014/main" xmlns="" id="{B83FB4C4-CBE9-44F0-A499-30A8C02523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50" name="Text Box 1">
          <a:extLst>
            <a:ext uri="{FF2B5EF4-FFF2-40B4-BE49-F238E27FC236}">
              <a16:creationId xmlns:a16="http://schemas.microsoft.com/office/drawing/2014/main" xmlns="" id="{8B8DE826-98BC-466F-B69D-DC2DA16FF6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51" name="Text Box 1">
          <a:extLst>
            <a:ext uri="{FF2B5EF4-FFF2-40B4-BE49-F238E27FC236}">
              <a16:creationId xmlns:a16="http://schemas.microsoft.com/office/drawing/2014/main" xmlns="" id="{A004853A-67DA-4521-8CD6-F340E3762D1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52" name="Text Box 1">
          <a:extLst>
            <a:ext uri="{FF2B5EF4-FFF2-40B4-BE49-F238E27FC236}">
              <a16:creationId xmlns:a16="http://schemas.microsoft.com/office/drawing/2014/main" xmlns="" id="{767848F4-471F-4605-B389-6632D66DEB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53" name="Text Box 1">
          <a:extLst>
            <a:ext uri="{FF2B5EF4-FFF2-40B4-BE49-F238E27FC236}">
              <a16:creationId xmlns:a16="http://schemas.microsoft.com/office/drawing/2014/main" xmlns="" id="{2D64EFE3-AA00-42F4-BFDD-F18406C3AEB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54" name="Text Box 1">
          <a:extLst>
            <a:ext uri="{FF2B5EF4-FFF2-40B4-BE49-F238E27FC236}">
              <a16:creationId xmlns:a16="http://schemas.microsoft.com/office/drawing/2014/main" xmlns="" id="{740F278A-900C-4F1C-A47B-9C487368D9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55" name="Text Box 1">
          <a:extLst>
            <a:ext uri="{FF2B5EF4-FFF2-40B4-BE49-F238E27FC236}">
              <a16:creationId xmlns:a16="http://schemas.microsoft.com/office/drawing/2014/main" xmlns="" id="{60E6D7F6-F3AE-4198-9E95-E7D8D395BA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56" name="Text Box 1">
          <a:extLst>
            <a:ext uri="{FF2B5EF4-FFF2-40B4-BE49-F238E27FC236}">
              <a16:creationId xmlns:a16="http://schemas.microsoft.com/office/drawing/2014/main" xmlns="" id="{ABADEA60-A632-46F5-AA6C-4E105FE634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57" name="Text Box 1">
          <a:extLst>
            <a:ext uri="{FF2B5EF4-FFF2-40B4-BE49-F238E27FC236}">
              <a16:creationId xmlns:a16="http://schemas.microsoft.com/office/drawing/2014/main" xmlns="" id="{9FDDAACE-630C-443B-99D0-F8C10470A5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58" name="Text Box 1">
          <a:extLst>
            <a:ext uri="{FF2B5EF4-FFF2-40B4-BE49-F238E27FC236}">
              <a16:creationId xmlns:a16="http://schemas.microsoft.com/office/drawing/2014/main" xmlns="" id="{CB540526-AB8A-42F6-830A-A3A6523278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59" name="Text Box 1">
          <a:extLst>
            <a:ext uri="{FF2B5EF4-FFF2-40B4-BE49-F238E27FC236}">
              <a16:creationId xmlns:a16="http://schemas.microsoft.com/office/drawing/2014/main" xmlns="" id="{44ACC9A8-C517-4650-A069-2B983CE186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60" name="Text Box 1">
          <a:extLst>
            <a:ext uri="{FF2B5EF4-FFF2-40B4-BE49-F238E27FC236}">
              <a16:creationId xmlns:a16="http://schemas.microsoft.com/office/drawing/2014/main" xmlns="" id="{1587DF6C-6335-4981-9BC3-09468BD63C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61" name="Text Box 1">
          <a:extLst>
            <a:ext uri="{FF2B5EF4-FFF2-40B4-BE49-F238E27FC236}">
              <a16:creationId xmlns:a16="http://schemas.microsoft.com/office/drawing/2014/main" xmlns="" id="{962AF372-9783-405D-B570-1E686781BB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62" name="Text Box 1">
          <a:extLst>
            <a:ext uri="{FF2B5EF4-FFF2-40B4-BE49-F238E27FC236}">
              <a16:creationId xmlns:a16="http://schemas.microsoft.com/office/drawing/2014/main" xmlns="" id="{C1250D17-0C0E-4F23-B2DC-4845219C65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63" name="Text Box 1">
          <a:extLst>
            <a:ext uri="{FF2B5EF4-FFF2-40B4-BE49-F238E27FC236}">
              <a16:creationId xmlns:a16="http://schemas.microsoft.com/office/drawing/2014/main" xmlns="" id="{1E1FCE37-3260-4D48-9808-9123386AC8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64" name="Text Box 1">
          <a:extLst>
            <a:ext uri="{FF2B5EF4-FFF2-40B4-BE49-F238E27FC236}">
              <a16:creationId xmlns:a16="http://schemas.microsoft.com/office/drawing/2014/main" xmlns="" id="{0EB0E246-31CB-4939-A815-8796C001C1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65" name="Text Box 1">
          <a:extLst>
            <a:ext uri="{FF2B5EF4-FFF2-40B4-BE49-F238E27FC236}">
              <a16:creationId xmlns:a16="http://schemas.microsoft.com/office/drawing/2014/main" xmlns="" id="{DEE359D3-EB28-41B0-AE5A-0570629F27C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66" name="Text Box 1">
          <a:extLst>
            <a:ext uri="{FF2B5EF4-FFF2-40B4-BE49-F238E27FC236}">
              <a16:creationId xmlns:a16="http://schemas.microsoft.com/office/drawing/2014/main" xmlns="" id="{341D310F-3635-4386-A20C-2F462A4721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67" name="Text Box 1">
          <a:extLst>
            <a:ext uri="{FF2B5EF4-FFF2-40B4-BE49-F238E27FC236}">
              <a16:creationId xmlns:a16="http://schemas.microsoft.com/office/drawing/2014/main" xmlns="" id="{BA281D98-AD6D-4ADA-ADE0-2A6941C791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68" name="Text Box 1">
          <a:extLst>
            <a:ext uri="{FF2B5EF4-FFF2-40B4-BE49-F238E27FC236}">
              <a16:creationId xmlns:a16="http://schemas.microsoft.com/office/drawing/2014/main" xmlns="" id="{961A69B4-A1B5-4B91-AF6B-57F5E9E6A2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69" name="Text Box 1">
          <a:extLst>
            <a:ext uri="{FF2B5EF4-FFF2-40B4-BE49-F238E27FC236}">
              <a16:creationId xmlns:a16="http://schemas.microsoft.com/office/drawing/2014/main" xmlns="" id="{290FD8EE-EC35-4DEC-BD9E-5EA6F6F2DCC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70" name="Text Box 1">
          <a:extLst>
            <a:ext uri="{FF2B5EF4-FFF2-40B4-BE49-F238E27FC236}">
              <a16:creationId xmlns:a16="http://schemas.microsoft.com/office/drawing/2014/main" xmlns="" id="{902DDB1B-8DB1-44BF-9E3A-B0211CFF812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71" name="Text Box 1">
          <a:extLst>
            <a:ext uri="{FF2B5EF4-FFF2-40B4-BE49-F238E27FC236}">
              <a16:creationId xmlns:a16="http://schemas.microsoft.com/office/drawing/2014/main" xmlns="" id="{CBFF8224-2A19-4527-AF6C-963F814236E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72" name="Text Box 1">
          <a:extLst>
            <a:ext uri="{FF2B5EF4-FFF2-40B4-BE49-F238E27FC236}">
              <a16:creationId xmlns:a16="http://schemas.microsoft.com/office/drawing/2014/main" xmlns="" id="{9FBA06D6-B2AD-4BAF-ADB1-C9401D0E641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73" name="Text Box 1">
          <a:extLst>
            <a:ext uri="{FF2B5EF4-FFF2-40B4-BE49-F238E27FC236}">
              <a16:creationId xmlns:a16="http://schemas.microsoft.com/office/drawing/2014/main" xmlns="" id="{EC667C86-FB35-4EAF-ABBB-48694B06C9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74" name="Text Box 1">
          <a:extLst>
            <a:ext uri="{FF2B5EF4-FFF2-40B4-BE49-F238E27FC236}">
              <a16:creationId xmlns:a16="http://schemas.microsoft.com/office/drawing/2014/main" xmlns="" id="{D670C3F9-26EF-491E-A05F-19B72ACB4A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75" name="Text Box 1">
          <a:extLst>
            <a:ext uri="{FF2B5EF4-FFF2-40B4-BE49-F238E27FC236}">
              <a16:creationId xmlns:a16="http://schemas.microsoft.com/office/drawing/2014/main" xmlns="" id="{639D62E0-474A-4C04-9518-F5C868AD64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76" name="Text Box 1">
          <a:extLst>
            <a:ext uri="{FF2B5EF4-FFF2-40B4-BE49-F238E27FC236}">
              <a16:creationId xmlns:a16="http://schemas.microsoft.com/office/drawing/2014/main" xmlns="" id="{F356EFF1-FA40-4FA2-9F2B-EBDF375001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77" name="Text Box 1">
          <a:extLst>
            <a:ext uri="{FF2B5EF4-FFF2-40B4-BE49-F238E27FC236}">
              <a16:creationId xmlns:a16="http://schemas.microsoft.com/office/drawing/2014/main" xmlns="" id="{D77A322E-A7A6-4F33-B030-35EA5840BF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xmlns="" id="{237E6AB7-971D-4902-8773-42015906C6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79" name="Text Box 1">
          <a:extLst>
            <a:ext uri="{FF2B5EF4-FFF2-40B4-BE49-F238E27FC236}">
              <a16:creationId xmlns:a16="http://schemas.microsoft.com/office/drawing/2014/main" xmlns="" id="{1AD9B9BD-F46A-4BF7-A704-23310EE229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80" name="Text Box 1">
          <a:extLst>
            <a:ext uri="{FF2B5EF4-FFF2-40B4-BE49-F238E27FC236}">
              <a16:creationId xmlns:a16="http://schemas.microsoft.com/office/drawing/2014/main" xmlns="" id="{8ED4DF40-2A31-4E17-A5D5-F22E93D0C9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81" name="Text Box 1">
          <a:extLst>
            <a:ext uri="{FF2B5EF4-FFF2-40B4-BE49-F238E27FC236}">
              <a16:creationId xmlns:a16="http://schemas.microsoft.com/office/drawing/2014/main" xmlns="" id="{E27B5B0F-28B6-486C-B4B6-7C0B1C3B6C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82" name="Text Box 1">
          <a:extLst>
            <a:ext uri="{FF2B5EF4-FFF2-40B4-BE49-F238E27FC236}">
              <a16:creationId xmlns:a16="http://schemas.microsoft.com/office/drawing/2014/main" xmlns="" id="{6A133059-D934-4A6F-8E1B-76DE75F093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83" name="Text Box 1">
          <a:extLst>
            <a:ext uri="{FF2B5EF4-FFF2-40B4-BE49-F238E27FC236}">
              <a16:creationId xmlns:a16="http://schemas.microsoft.com/office/drawing/2014/main" xmlns="" id="{89BD66EA-8F90-4B34-B2B2-B8BD8D5608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84" name="Text Box 1">
          <a:extLst>
            <a:ext uri="{FF2B5EF4-FFF2-40B4-BE49-F238E27FC236}">
              <a16:creationId xmlns:a16="http://schemas.microsoft.com/office/drawing/2014/main" xmlns="" id="{7A594BF2-232E-4181-8D1D-D6EFB28174E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85" name="Text Box 1">
          <a:extLst>
            <a:ext uri="{FF2B5EF4-FFF2-40B4-BE49-F238E27FC236}">
              <a16:creationId xmlns:a16="http://schemas.microsoft.com/office/drawing/2014/main" xmlns="" id="{6658468A-E05B-465F-B33A-5D051182438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86" name="Text Box 1">
          <a:extLst>
            <a:ext uri="{FF2B5EF4-FFF2-40B4-BE49-F238E27FC236}">
              <a16:creationId xmlns:a16="http://schemas.microsoft.com/office/drawing/2014/main" xmlns="" id="{644860A8-15F4-45DB-BFEE-4C4BE7006C5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87" name="Text Box 1">
          <a:extLst>
            <a:ext uri="{FF2B5EF4-FFF2-40B4-BE49-F238E27FC236}">
              <a16:creationId xmlns:a16="http://schemas.microsoft.com/office/drawing/2014/main" xmlns="" id="{CD0B71B9-899E-4B6B-B6C8-E28EF3EDB3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88" name="Text Box 1">
          <a:extLst>
            <a:ext uri="{FF2B5EF4-FFF2-40B4-BE49-F238E27FC236}">
              <a16:creationId xmlns:a16="http://schemas.microsoft.com/office/drawing/2014/main" xmlns="" id="{94B08264-4E76-4ED7-AA9B-D52F2E69CC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89" name="Text Box 1">
          <a:extLst>
            <a:ext uri="{FF2B5EF4-FFF2-40B4-BE49-F238E27FC236}">
              <a16:creationId xmlns:a16="http://schemas.microsoft.com/office/drawing/2014/main" xmlns="" id="{1F0DE1C3-3EB4-40BE-A01A-0F168327D7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90" name="Text Box 1">
          <a:extLst>
            <a:ext uri="{FF2B5EF4-FFF2-40B4-BE49-F238E27FC236}">
              <a16:creationId xmlns:a16="http://schemas.microsoft.com/office/drawing/2014/main" xmlns="" id="{B212DF15-E27F-4289-AA2F-F4C05BD34D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91" name="Text Box 1">
          <a:extLst>
            <a:ext uri="{FF2B5EF4-FFF2-40B4-BE49-F238E27FC236}">
              <a16:creationId xmlns:a16="http://schemas.microsoft.com/office/drawing/2014/main" xmlns="" id="{0F5ADDE7-F41A-47E1-ABDE-E1DB8B2139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92" name="Text Box 1">
          <a:extLst>
            <a:ext uri="{FF2B5EF4-FFF2-40B4-BE49-F238E27FC236}">
              <a16:creationId xmlns:a16="http://schemas.microsoft.com/office/drawing/2014/main" xmlns="" id="{6A09EB97-44CA-4B24-B779-9E06BBD851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93" name="Text Box 1">
          <a:extLst>
            <a:ext uri="{FF2B5EF4-FFF2-40B4-BE49-F238E27FC236}">
              <a16:creationId xmlns:a16="http://schemas.microsoft.com/office/drawing/2014/main" xmlns="" id="{1038DF81-B535-46C9-AC46-4A078346AB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94" name="Text Box 1">
          <a:extLst>
            <a:ext uri="{FF2B5EF4-FFF2-40B4-BE49-F238E27FC236}">
              <a16:creationId xmlns:a16="http://schemas.microsoft.com/office/drawing/2014/main" xmlns="" id="{BFA8696C-312A-4C9C-8EEB-760FB613F2C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95" name="Text Box 1">
          <a:extLst>
            <a:ext uri="{FF2B5EF4-FFF2-40B4-BE49-F238E27FC236}">
              <a16:creationId xmlns:a16="http://schemas.microsoft.com/office/drawing/2014/main" xmlns="" id="{A705F4AD-F294-46EA-97F6-DC5EA109C2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96" name="Text Box 1">
          <a:extLst>
            <a:ext uri="{FF2B5EF4-FFF2-40B4-BE49-F238E27FC236}">
              <a16:creationId xmlns:a16="http://schemas.microsoft.com/office/drawing/2014/main" xmlns="" id="{A4953BA9-C1CA-4994-A13D-BD43634EE2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97" name="Text Box 1">
          <a:extLst>
            <a:ext uri="{FF2B5EF4-FFF2-40B4-BE49-F238E27FC236}">
              <a16:creationId xmlns:a16="http://schemas.microsoft.com/office/drawing/2014/main" xmlns="" id="{22D1F521-D2B7-4BE0-9A72-A67DD1EBE0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98" name="Text Box 1">
          <a:extLst>
            <a:ext uri="{FF2B5EF4-FFF2-40B4-BE49-F238E27FC236}">
              <a16:creationId xmlns:a16="http://schemas.microsoft.com/office/drawing/2014/main" xmlns="" id="{CDBE4C76-B6BE-48E7-A0AA-20CDAA62C8B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0999" name="Text Box 1">
          <a:extLst>
            <a:ext uri="{FF2B5EF4-FFF2-40B4-BE49-F238E27FC236}">
              <a16:creationId xmlns:a16="http://schemas.microsoft.com/office/drawing/2014/main" xmlns="" id="{94AA7E6A-1B62-4ACA-BC81-2ABE6D22F5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00" name="Text Box 1">
          <a:extLst>
            <a:ext uri="{FF2B5EF4-FFF2-40B4-BE49-F238E27FC236}">
              <a16:creationId xmlns:a16="http://schemas.microsoft.com/office/drawing/2014/main" xmlns="" id="{3D1AA4D7-E592-4537-8CAD-6D1D78F258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01" name="Text Box 1">
          <a:extLst>
            <a:ext uri="{FF2B5EF4-FFF2-40B4-BE49-F238E27FC236}">
              <a16:creationId xmlns:a16="http://schemas.microsoft.com/office/drawing/2014/main" xmlns="" id="{F10CD8CD-6457-4926-BC5B-B7E59A2EE8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02" name="Text Box 1">
          <a:extLst>
            <a:ext uri="{FF2B5EF4-FFF2-40B4-BE49-F238E27FC236}">
              <a16:creationId xmlns:a16="http://schemas.microsoft.com/office/drawing/2014/main" xmlns="" id="{229F314D-EF42-4E8D-9BD5-1070A98D8B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03" name="Text Box 1">
          <a:extLst>
            <a:ext uri="{FF2B5EF4-FFF2-40B4-BE49-F238E27FC236}">
              <a16:creationId xmlns:a16="http://schemas.microsoft.com/office/drawing/2014/main" xmlns="" id="{2CCB644F-2D6E-42B9-AE59-B66561D0CEA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04" name="Text Box 1">
          <a:extLst>
            <a:ext uri="{FF2B5EF4-FFF2-40B4-BE49-F238E27FC236}">
              <a16:creationId xmlns:a16="http://schemas.microsoft.com/office/drawing/2014/main" xmlns="" id="{69717E53-D2D1-4027-956F-99E85A00F2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05" name="Text Box 1">
          <a:extLst>
            <a:ext uri="{FF2B5EF4-FFF2-40B4-BE49-F238E27FC236}">
              <a16:creationId xmlns:a16="http://schemas.microsoft.com/office/drawing/2014/main" xmlns="" id="{9B16CBA5-4CDC-48B2-A318-8CEB0B6799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06" name="Text Box 1">
          <a:extLst>
            <a:ext uri="{FF2B5EF4-FFF2-40B4-BE49-F238E27FC236}">
              <a16:creationId xmlns:a16="http://schemas.microsoft.com/office/drawing/2014/main" xmlns="" id="{157BFC1D-0348-42D0-B6BF-61513A6898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07" name="Text Box 1">
          <a:extLst>
            <a:ext uri="{FF2B5EF4-FFF2-40B4-BE49-F238E27FC236}">
              <a16:creationId xmlns:a16="http://schemas.microsoft.com/office/drawing/2014/main" xmlns="" id="{01509D80-E233-4CF4-8132-F3CDBCAAC74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08" name="Text Box 1">
          <a:extLst>
            <a:ext uri="{FF2B5EF4-FFF2-40B4-BE49-F238E27FC236}">
              <a16:creationId xmlns:a16="http://schemas.microsoft.com/office/drawing/2014/main" xmlns="" id="{4CC60990-24A3-4F0B-9F7C-F777BD6CEA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09" name="Text Box 1">
          <a:extLst>
            <a:ext uri="{FF2B5EF4-FFF2-40B4-BE49-F238E27FC236}">
              <a16:creationId xmlns:a16="http://schemas.microsoft.com/office/drawing/2014/main" xmlns="" id="{D1C0A8DD-8C62-48F3-847F-7E96018971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10" name="Text Box 1">
          <a:extLst>
            <a:ext uri="{FF2B5EF4-FFF2-40B4-BE49-F238E27FC236}">
              <a16:creationId xmlns:a16="http://schemas.microsoft.com/office/drawing/2014/main" xmlns="" id="{20CB6FF6-704E-41CC-8DA7-28100599F5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11" name="Text Box 1">
          <a:extLst>
            <a:ext uri="{FF2B5EF4-FFF2-40B4-BE49-F238E27FC236}">
              <a16:creationId xmlns:a16="http://schemas.microsoft.com/office/drawing/2014/main" xmlns="" id="{325A514D-0E09-4C54-9C6B-AC14EDF525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12" name="Text Box 1">
          <a:extLst>
            <a:ext uri="{FF2B5EF4-FFF2-40B4-BE49-F238E27FC236}">
              <a16:creationId xmlns:a16="http://schemas.microsoft.com/office/drawing/2014/main" xmlns="" id="{5AC16941-0EF3-4F94-BA1D-EC2812064D0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13" name="Text Box 1">
          <a:extLst>
            <a:ext uri="{FF2B5EF4-FFF2-40B4-BE49-F238E27FC236}">
              <a16:creationId xmlns:a16="http://schemas.microsoft.com/office/drawing/2014/main" xmlns="" id="{1A2B9308-53DC-44CA-8C37-49888101A1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14" name="Text Box 1">
          <a:extLst>
            <a:ext uri="{FF2B5EF4-FFF2-40B4-BE49-F238E27FC236}">
              <a16:creationId xmlns:a16="http://schemas.microsoft.com/office/drawing/2014/main" xmlns="" id="{82933953-9AE5-4A88-B808-BB843C321F8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15" name="Text Box 1">
          <a:extLst>
            <a:ext uri="{FF2B5EF4-FFF2-40B4-BE49-F238E27FC236}">
              <a16:creationId xmlns:a16="http://schemas.microsoft.com/office/drawing/2014/main" xmlns="" id="{C61D6771-81C3-4B02-A732-621C062EE7D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16" name="Text Box 1">
          <a:extLst>
            <a:ext uri="{FF2B5EF4-FFF2-40B4-BE49-F238E27FC236}">
              <a16:creationId xmlns:a16="http://schemas.microsoft.com/office/drawing/2014/main" xmlns="" id="{4A4476B5-27B7-4211-A367-551987196B3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17" name="Text Box 1">
          <a:extLst>
            <a:ext uri="{FF2B5EF4-FFF2-40B4-BE49-F238E27FC236}">
              <a16:creationId xmlns:a16="http://schemas.microsoft.com/office/drawing/2014/main" xmlns="" id="{3E6C5615-BB5B-4F7B-8E43-7BBC29253BB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18" name="Text Box 1">
          <a:extLst>
            <a:ext uri="{FF2B5EF4-FFF2-40B4-BE49-F238E27FC236}">
              <a16:creationId xmlns:a16="http://schemas.microsoft.com/office/drawing/2014/main" xmlns="" id="{90EFF3C4-82D1-4316-A77B-2D11CEB41C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19" name="Text Box 1">
          <a:extLst>
            <a:ext uri="{FF2B5EF4-FFF2-40B4-BE49-F238E27FC236}">
              <a16:creationId xmlns:a16="http://schemas.microsoft.com/office/drawing/2014/main" xmlns="" id="{D50E5AEE-F643-4849-8FC8-4AD47722C9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20" name="Text Box 1">
          <a:extLst>
            <a:ext uri="{FF2B5EF4-FFF2-40B4-BE49-F238E27FC236}">
              <a16:creationId xmlns:a16="http://schemas.microsoft.com/office/drawing/2014/main" xmlns="" id="{5E513DDB-21E1-467A-8E4E-D54C9B7E1D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21" name="Text Box 1">
          <a:extLst>
            <a:ext uri="{FF2B5EF4-FFF2-40B4-BE49-F238E27FC236}">
              <a16:creationId xmlns:a16="http://schemas.microsoft.com/office/drawing/2014/main" xmlns="" id="{1E8A90AF-7D3D-4CF3-A7B1-EE9BDB1609F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22" name="Text Box 1">
          <a:extLst>
            <a:ext uri="{FF2B5EF4-FFF2-40B4-BE49-F238E27FC236}">
              <a16:creationId xmlns:a16="http://schemas.microsoft.com/office/drawing/2014/main" xmlns="" id="{E4D34E27-2DA3-482F-BDA2-11210BB75BA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23" name="Text Box 1">
          <a:extLst>
            <a:ext uri="{FF2B5EF4-FFF2-40B4-BE49-F238E27FC236}">
              <a16:creationId xmlns:a16="http://schemas.microsoft.com/office/drawing/2014/main" xmlns="" id="{6C5746DE-0E3C-44D9-87E2-3C6C0EC65B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24" name="Text Box 1">
          <a:extLst>
            <a:ext uri="{FF2B5EF4-FFF2-40B4-BE49-F238E27FC236}">
              <a16:creationId xmlns:a16="http://schemas.microsoft.com/office/drawing/2014/main" xmlns="" id="{8D4E38FB-31FA-4461-A014-A69C1F6110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25" name="Text Box 1">
          <a:extLst>
            <a:ext uri="{FF2B5EF4-FFF2-40B4-BE49-F238E27FC236}">
              <a16:creationId xmlns:a16="http://schemas.microsoft.com/office/drawing/2014/main" xmlns="" id="{40D1D70A-C75A-4479-8737-70D98B4A33D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26" name="Text Box 1">
          <a:extLst>
            <a:ext uri="{FF2B5EF4-FFF2-40B4-BE49-F238E27FC236}">
              <a16:creationId xmlns:a16="http://schemas.microsoft.com/office/drawing/2014/main" xmlns="" id="{7117D691-7D78-4804-A70A-6A1F59BAC1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27" name="Text Box 1">
          <a:extLst>
            <a:ext uri="{FF2B5EF4-FFF2-40B4-BE49-F238E27FC236}">
              <a16:creationId xmlns:a16="http://schemas.microsoft.com/office/drawing/2014/main" xmlns="" id="{16114E63-BE98-4C72-8306-C822EA65B5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28" name="Text Box 1">
          <a:extLst>
            <a:ext uri="{FF2B5EF4-FFF2-40B4-BE49-F238E27FC236}">
              <a16:creationId xmlns:a16="http://schemas.microsoft.com/office/drawing/2014/main" xmlns="" id="{A470F92C-8209-4FE9-BBF6-077991E76B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29" name="Text Box 1">
          <a:extLst>
            <a:ext uri="{FF2B5EF4-FFF2-40B4-BE49-F238E27FC236}">
              <a16:creationId xmlns:a16="http://schemas.microsoft.com/office/drawing/2014/main" xmlns="" id="{4A227401-A70E-4512-8F8C-6D6D3FC592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30" name="Text Box 1">
          <a:extLst>
            <a:ext uri="{FF2B5EF4-FFF2-40B4-BE49-F238E27FC236}">
              <a16:creationId xmlns:a16="http://schemas.microsoft.com/office/drawing/2014/main" xmlns="" id="{5C8541DB-3AE1-41D0-8F38-1A22CDDE34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31" name="Text Box 1">
          <a:extLst>
            <a:ext uri="{FF2B5EF4-FFF2-40B4-BE49-F238E27FC236}">
              <a16:creationId xmlns:a16="http://schemas.microsoft.com/office/drawing/2014/main" xmlns="" id="{6676A789-90B9-4005-8F0B-97F8DD3039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32" name="Text Box 1">
          <a:extLst>
            <a:ext uri="{FF2B5EF4-FFF2-40B4-BE49-F238E27FC236}">
              <a16:creationId xmlns:a16="http://schemas.microsoft.com/office/drawing/2014/main" xmlns="" id="{BCDC4F20-20D3-4A54-9E3F-749E1893AF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33" name="Text Box 1">
          <a:extLst>
            <a:ext uri="{FF2B5EF4-FFF2-40B4-BE49-F238E27FC236}">
              <a16:creationId xmlns:a16="http://schemas.microsoft.com/office/drawing/2014/main" xmlns="" id="{0DD09FA0-C815-45F7-A929-F14756CCB6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34" name="Text Box 1">
          <a:extLst>
            <a:ext uri="{FF2B5EF4-FFF2-40B4-BE49-F238E27FC236}">
              <a16:creationId xmlns:a16="http://schemas.microsoft.com/office/drawing/2014/main" xmlns="" id="{5A62DF06-E67D-48FF-8395-63C021F76D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35" name="Text Box 1">
          <a:extLst>
            <a:ext uri="{FF2B5EF4-FFF2-40B4-BE49-F238E27FC236}">
              <a16:creationId xmlns:a16="http://schemas.microsoft.com/office/drawing/2014/main" xmlns="" id="{72E38010-87CB-40F8-9C1B-1F83D88413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36" name="Text Box 1">
          <a:extLst>
            <a:ext uri="{FF2B5EF4-FFF2-40B4-BE49-F238E27FC236}">
              <a16:creationId xmlns:a16="http://schemas.microsoft.com/office/drawing/2014/main" xmlns="" id="{54354EDA-499F-4A7B-8035-5B1747CFE4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37" name="Text Box 1">
          <a:extLst>
            <a:ext uri="{FF2B5EF4-FFF2-40B4-BE49-F238E27FC236}">
              <a16:creationId xmlns:a16="http://schemas.microsoft.com/office/drawing/2014/main" xmlns="" id="{A14F3705-E8D8-4775-8F1F-C22189FADA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38" name="Text Box 1">
          <a:extLst>
            <a:ext uri="{FF2B5EF4-FFF2-40B4-BE49-F238E27FC236}">
              <a16:creationId xmlns:a16="http://schemas.microsoft.com/office/drawing/2014/main" xmlns="" id="{246A5B8B-8412-4B25-AE60-A8F8190C40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39" name="Text Box 1">
          <a:extLst>
            <a:ext uri="{FF2B5EF4-FFF2-40B4-BE49-F238E27FC236}">
              <a16:creationId xmlns:a16="http://schemas.microsoft.com/office/drawing/2014/main" xmlns="" id="{93DF6049-3D90-41F8-89C9-0AB07F0F3D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40" name="Text Box 1">
          <a:extLst>
            <a:ext uri="{FF2B5EF4-FFF2-40B4-BE49-F238E27FC236}">
              <a16:creationId xmlns:a16="http://schemas.microsoft.com/office/drawing/2014/main" xmlns="" id="{1FF6031E-E8B0-48C4-855D-A0AE5CC044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41" name="Text Box 1">
          <a:extLst>
            <a:ext uri="{FF2B5EF4-FFF2-40B4-BE49-F238E27FC236}">
              <a16:creationId xmlns:a16="http://schemas.microsoft.com/office/drawing/2014/main" xmlns="" id="{A21460A1-D29C-4501-B3E3-36867A9565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42" name="Text Box 1">
          <a:extLst>
            <a:ext uri="{FF2B5EF4-FFF2-40B4-BE49-F238E27FC236}">
              <a16:creationId xmlns:a16="http://schemas.microsoft.com/office/drawing/2014/main" xmlns="" id="{F05A0507-2E1B-4B2D-8BD7-F9B61E769EB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43" name="Text Box 1">
          <a:extLst>
            <a:ext uri="{FF2B5EF4-FFF2-40B4-BE49-F238E27FC236}">
              <a16:creationId xmlns:a16="http://schemas.microsoft.com/office/drawing/2014/main" xmlns="" id="{B8E7C5AF-A63B-4CEC-B74F-A563E25F8EC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44" name="Text Box 1">
          <a:extLst>
            <a:ext uri="{FF2B5EF4-FFF2-40B4-BE49-F238E27FC236}">
              <a16:creationId xmlns:a16="http://schemas.microsoft.com/office/drawing/2014/main" xmlns="" id="{5F99F09E-E994-41CC-A642-E7128BEABA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45" name="Text Box 1">
          <a:extLst>
            <a:ext uri="{FF2B5EF4-FFF2-40B4-BE49-F238E27FC236}">
              <a16:creationId xmlns:a16="http://schemas.microsoft.com/office/drawing/2014/main" xmlns="" id="{B7F3ED31-48AF-4ABB-B1AD-7BAF03C959D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46" name="Text Box 1">
          <a:extLst>
            <a:ext uri="{FF2B5EF4-FFF2-40B4-BE49-F238E27FC236}">
              <a16:creationId xmlns:a16="http://schemas.microsoft.com/office/drawing/2014/main" xmlns="" id="{679108BE-1189-4E7D-AB49-DEC42A91C2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47" name="Text Box 1">
          <a:extLst>
            <a:ext uri="{FF2B5EF4-FFF2-40B4-BE49-F238E27FC236}">
              <a16:creationId xmlns:a16="http://schemas.microsoft.com/office/drawing/2014/main" xmlns="" id="{FCEFB1DC-BCD2-4D5C-974D-E61AAC84DD3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48" name="Text Box 1">
          <a:extLst>
            <a:ext uri="{FF2B5EF4-FFF2-40B4-BE49-F238E27FC236}">
              <a16:creationId xmlns:a16="http://schemas.microsoft.com/office/drawing/2014/main" xmlns="" id="{C1620548-D126-4C0D-994A-BD1FA39E19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49" name="Text Box 1">
          <a:extLst>
            <a:ext uri="{FF2B5EF4-FFF2-40B4-BE49-F238E27FC236}">
              <a16:creationId xmlns:a16="http://schemas.microsoft.com/office/drawing/2014/main" xmlns="" id="{DFA9C2FB-851B-4568-88B7-662A99C46A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50" name="Text Box 1">
          <a:extLst>
            <a:ext uri="{FF2B5EF4-FFF2-40B4-BE49-F238E27FC236}">
              <a16:creationId xmlns:a16="http://schemas.microsoft.com/office/drawing/2014/main" xmlns="" id="{90848D37-D118-4AB3-BF27-EB9E04649B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51" name="Text Box 1">
          <a:extLst>
            <a:ext uri="{FF2B5EF4-FFF2-40B4-BE49-F238E27FC236}">
              <a16:creationId xmlns:a16="http://schemas.microsoft.com/office/drawing/2014/main" xmlns="" id="{711BD9F8-EF86-4443-BB5D-0CD5019DFB6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52" name="Text Box 1">
          <a:extLst>
            <a:ext uri="{FF2B5EF4-FFF2-40B4-BE49-F238E27FC236}">
              <a16:creationId xmlns:a16="http://schemas.microsoft.com/office/drawing/2014/main" xmlns="" id="{1763A870-93BB-46AA-9BE7-E4EEAA83A8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53" name="Text Box 1">
          <a:extLst>
            <a:ext uri="{FF2B5EF4-FFF2-40B4-BE49-F238E27FC236}">
              <a16:creationId xmlns:a16="http://schemas.microsoft.com/office/drawing/2014/main" xmlns="" id="{C813827F-E12C-4E20-B9E8-7055C14A19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54" name="Text Box 1">
          <a:extLst>
            <a:ext uri="{FF2B5EF4-FFF2-40B4-BE49-F238E27FC236}">
              <a16:creationId xmlns:a16="http://schemas.microsoft.com/office/drawing/2014/main" xmlns="" id="{FAFAB0B6-4F42-4F6A-ADAE-7A693F1ADB9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55" name="Text Box 1">
          <a:extLst>
            <a:ext uri="{FF2B5EF4-FFF2-40B4-BE49-F238E27FC236}">
              <a16:creationId xmlns:a16="http://schemas.microsoft.com/office/drawing/2014/main" xmlns="" id="{B0F6A25C-0880-4B05-A22B-21F362E7EB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56" name="Text Box 1">
          <a:extLst>
            <a:ext uri="{FF2B5EF4-FFF2-40B4-BE49-F238E27FC236}">
              <a16:creationId xmlns:a16="http://schemas.microsoft.com/office/drawing/2014/main" xmlns="" id="{52470FF4-F579-4391-ABBA-D19DA220FA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57" name="Text Box 1">
          <a:extLst>
            <a:ext uri="{FF2B5EF4-FFF2-40B4-BE49-F238E27FC236}">
              <a16:creationId xmlns:a16="http://schemas.microsoft.com/office/drawing/2014/main" xmlns="" id="{03968893-B65D-4D13-975A-0AE7D83D90E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58" name="Text Box 1">
          <a:extLst>
            <a:ext uri="{FF2B5EF4-FFF2-40B4-BE49-F238E27FC236}">
              <a16:creationId xmlns:a16="http://schemas.microsoft.com/office/drawing/2014/main" xmlns="" id="{8BA94DFB-8744-4395-86B5-C108BD4B32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59" name="Text Box 1">
          <a:extLst>
            <a:ext uri="{FF2B5EF4-FFF2-40B4-BE49-F238E27FC236}">
              <a16:creationId xmlns:a16="http://schemas.microsoft.com/office/drawing/2014/main" xmlns="" id="{1DBCAA94-D3CE-4524-9D82-49B3A2806D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60" name="Text Box 1">
          <a:extLst>
            <a:ext uri="{FF2B5EF4-FFF2-40B4-BE49-F238E27FC236}">
              <a16:creationId xmlns:a16="http://schemas.microsoft.com/office/drawing/2014/main" xmlns="" id="{0FCAA6C3-4DC4-4F38-B134-9BB9816330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61" name="Text Box 1">
          <a:extLst>
            <a:ext uri="{FF2B5EF4-FFF2-40B4-BE49-F238E27FC236}">
              <a16:creationId xmlns:a16="http://schemas.microsoft.com/office/drawing/2014/main" xmlns="" id="{FF58BEE0-4275-4913-A0E7-208477FEA7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62" name="Text Box 1">
          <a:extLst>
            <a:ext uri="{FF2B5EF4-FFF2-40B4-BE49-F238E27FC236}">
              <a16:creationId xmlns:a16="http://schemas.microsoft.com/office/drawing/2014/main" xmlns="" id="{59E3AB7E-8EDF-4BA9-B5C7-4F7859C8431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63" name="Text Box 1">
          <a:extLst>
            <a:ext uri="{FF2B5EF4-FFF2-40B4-BE49-F238E27FC236}">
              <a16:creationId xmlns:a16="http://schemas.microsoft.com/office/drawing/2014/main" xmlns="" id="{3A9C68C7-7C44-4075-AEB4-C826DE21EF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64" name="Text Box 1">
          <a:extLst>
            <a:ext uri="{FF2B5EF4-FFF2-40B4-BE49-F238E27FC236}">
              <a16:creationId xmlns:a16="http://schemas.microsoft.com/office/drawing/2014/main" xmlns="" id="{7554DF87-E99B-40F7-9670-D9A6008AF6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65" name="Text Box 1">
          <a:extLst>
            <a:ext uri="{FF2B5EF4-FFF2-40B4-BE49-F238E27FC236}">
              <a16:creationId xmlns:a16="http://schemas.microsoft.com/office/drawing/2014/main" xmlns="" id="{F9E23AE3-FD8C-4B0D-8A5F-70F938276C5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66" name="Text Box 1">
          <a:extLst>
            <a:ext uri="{FF2B5EF4-FFF2-40B4-BE49-F238E27FC236}">
              <a16:creationId xmlns:a16="http://schemas.microsoft.com/office/drawing/2014/main" xmlns="" id="{F9572B6D-9214-466C-9201-56BB42C511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67" name="Text Box 1">
          <a:extLst>
            <a:ext uri="{FF2B5EF4-FFF2-40B4-BE49-F238E27FC236}">
              <a16:creationId xmlns:a16="http://schemas.microsoft.com/office/drawing/2014/main" xmlns="" id="{C2691534-FDB8-4D80-B7A7-B197A29300E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68" name="Text Box 1">
          <a:extLst>
            <a:ext uri="{FF2B5EF4-FFF2-40B4-BE49-F238E27FC236}">
              <a16:creationId xmlns:a16="http://schemas.microsoft.com/office/drawing/2014/main" xmlns="" id="{3DD21F2D-7271-44CB-8C27-160F4A1464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69" name="Text Box 1">
          <a:extLst>
            <a:ext uri="{FF2B5EF4-FFF2-40B4-BE49-F238E27FC236}">
              <a16:creationId xmlns:a16="http://schemas.microsoft.com/office/drawing/2014/main" xmlns="" id="{04D21947-2315-4006-81CC-F0ACB4A712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70" name="Text Box 1">
          <a:extLst>
            <a:ext uri="{FF2B5EF4-FFF2-40B4-BE49-F238E27FC236}">
              <a16:creationId xmlns:a16="http://schemas.microsoft.com/office/drawing/2014/main" xmlns="" id="{A47335A4-A0DC-4374-A090-EF7CD8FD34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71" name="Text Box 1">
          <a:extLst>
            <a:ext uri="{FF2B5EF4-FFF2-40B4-BE49-F238E27FC236}">
              <a16:creationId xmlns:a16="http://schemas.microsoft.com/office/drawing/2014/main" xmlns="" id="{42B86BBC-F45D-4B55-8B15-87CA349F90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72" name="Text Box 1">
          <a:extLst>
            <a:ext uri="{FF2B5EF4-FFF2-40B4-BE49-F238E27FC236}">
              <a16:creationId xmlns:a16="http://schemas.microsoft.com/office/drawing/2014/main" xmlns="" id="{BBA507C5-5D94-487E-B3A1-6DA7D72D6A3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73" name="Text Box 1">
          <a:extLst>
            <a:ext uri="{FF2B5EF4-FFF2-40B4-BE49-F238E27FC236}">
              <a16:creationId xmlns:a16="http://schemas.microsoft.com/office/drawing/2014/main" xmlns="" id="{51ABFB59-26E1-4D7B-AF22-69BB7E3F8EB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74" name="Text Box 1">
          <a:extLst>
            <a:ext uri="{FF2B5EF4-FFF2-40B4-BE49-F238E27FC236}">
              <a16:creationId xmlns:a16="http://schemas.microsoft.com/office/drawing/2014/main" xmlns="" id="{E161C8A5-C784-4E06-B880-A8C2A53DCDF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75" name="Text Box 1">
          <a:extLst>
            <a:ext uri="{FF2B5EF4-FFF2-40B4-BE49-F238E27FC236}">
              <a16:creationId xmlns:a16="http://schemas.microsoft.com/office/drawing/2014/main" xmlns="" id="{05BF590B-AF4B-4D48-A8E4-D75C2B6313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76" name="Text Box 1">
          <a:extLst>
            <a:ext uri="{FF2B5EF4-FFF2-40B4-BE49-F238E27FC236}">
              <a16:creationId xmlns:a16="http://schemas.microsoft.com/office/drawing/2014/main" xmlns="" id="{E03E6318-ABF7-4A80-9F03-42C805311CB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77" name="Text Box 1">
          <a:extLst>
            <a:ext uri="{FF2B5EF4-FFF2-40B4-BE49-F238E27FC236}">
              <a16:creationId xmlns:a16="http://schemas.microsoft.com/office/drawing/2014/main" xmlns="" id="{4BC96B91-EA49-4354-8669-EE283127279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78" name="Text Box 1">
          <a:extLst>
            <a:ext uri="{FF2B5EF4-FFF2-40B4-BE49-F238E27FC236}">
              <a16:creationId xmlns:a16="http://schemas.microsoft.com/office/drawing/2014/main" xmlns="" id="{B2BD6FA1-00A7-4E2E-82D1-44C346AD3F2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79" name="Text Box 1">
          <a:extLst>
            <a:ext uri="{FF2B5EF4-FFF2-40B4-BE49-F238E27FC236}">
              <a16:creationId xmlns:a16="http://schemas.microsoft.com/office/drawing/2014/main" xmlns="" id="{B00C7F1A-F946-4F84-A1E8-A537C29442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80" name="Text Box 1">
          <a:extLst>
            <a:ext uri="{FF2B5EF4-FFF2-40B4-BE49-F238E27FC236}">
              <a16:creationId xmlns:a16="http://schemas.microsoft.com/office/drawing/2014/main" xmlns="" id="{1133FBA2-AF75-4463-95C7-D86160A3FD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81" name="Text Box 1">
          <a:extLst>
            <a:ext uri="{FF2B5EF4-FFF2-40B4-BE49-F238E27FC236}">
              <a16:creationId xmlns:a16="http://schemas.microsoft.com/office/drawing/2014/main" xmlns="" id="{8A232E0F-64C4-41A6-AEE8-1206290A7D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82" name="Text Box 1">
          <a:extLst>
            <a:ext uri="{FF2B5EF4-FFF2-40B4-BE49-F238E27FC236}">
              <a16:creationId xmlns:a16="http://schemas.microsoft.com/office/drawing/2014/main" xmlns="" id="{0D769D34-BECC-426B-BD6F-CB3446D2AC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83" name="Text Box 1">
          <a:extLst>
            <a:ext uri="{FF2B5EF4-FFF2-40B4-BE49-F238E27FC236}">
              <a16:creationId xmlns:a16="http://schemas.microsoft.com/office/drawing/2014/main" xmlns="" id="{F0CB8119-4A56-48D7-ADB3-8D3D79C225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84" name="Text Box 1">
          <a:extLst>
            <a:ext uri="{FF2B5EF4-FFF2-40B4-BE49-F238E27FC236}">
              <a16:creationId xmlns:a16="http://schemas.microsoft.com/office/drawing/2014/main" xmlns="" id="{E60DAC0A-300F-4401-B590-39865AE3948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85" name="Text Box 1">
          <a:extLst>
            <a:ext uri="{FF2B5EF4-FFF2-40B4-BE49-F238E27FC236}">
              <a16:creationId xmlns:a16="http://schemas.microsoft.com/office/drawing/2014/main" xmlns="" id="{355A8F24-88F5-401F-A077-12AE0F9B492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86" name="Text Box 1">
          <a:extLst>
            <a:ext uri="{FF2B5EF4-FFF2-40B4-BE49-F238E27FC236}">
              <a16:creationId xmlns:a16="http://schemas.microsoft.com/office/drawing/2014/main" xmlns="" id="{DABC7397-D473-4BC3-8367-69EED97192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87" name="Text Box 1">
          <a:extLst>
            <a:ext uri="{FF2B5EF4-FFF2-40B4-BE49-F238E27FC236}">
              <a16:creationId xmlns:a16="http://schemas.microsoft.com/office/drawing/2014/main" xmlns="" id="{E9359978-09D1-43BA-B867-685C1CF9E1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88" name="Text Box 1">
          <a:extLst>
            <a:ext uri="{FF2B5EF4-FFF2-40B4-BE49-F238E27FC236}">
              <a16:creationId xmlns:a16="http://schemas.microsoft.com/office/drawing/2014/main" xmlns="" id="{08EEE427-304F-4F9F-B552-D2818061E5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89" name="Text Box 1">
          <a:extLst>
            <a:ext uri="{FF2B5EF4-FFF2-40B4-BE49-F238E27FC236}">
              <a16:creationId xmlns:a16="http://schemas.microsoft.com/office/drawing/2014/main" xmlns="" id="{EA6AF556-D0F5-4B38-A5A1-9D10486A7C2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90" name="Text Box 1">
          <a:extLst>
            <a:ext uri="{FF2B5EF4-FFF2-40B4-BE49-F238E27FC236}">
              <a16:creationId xmlns:a16="http://schemas.microsoft.com/office/drawing/2014/main" xmlns="" id="{D688CC5C-C373-4315-BFCB-0977A4C247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91" name="Text Box 1">
          <a:extLst>
            <a:ext uri="{FF2B5EF4-FFF2-40B4-BE49-F238E27FC236}">
              <a16:creationId xmlns:a16="http://schemas.microsoft.com/office/drawing/2014/main" xmlns="" id="{CEEF436A-2DC2-4C0D-B5C3-3E482B2FB49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92" name="Text Box 1">
          <a:extLst>
            <a:ext uri="{FF2B5EF4-FFF2-40B4-BE49-F238E27FC236}">
              <a16:creationId xmlns:a16="http://schemas.microsoft.com/office/drawing/2014/main" xmlns="" id="{3B80670D-3ED3-40C8-8AD5-8F9B4D7F45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93" name="Text Box 1">
          <a:extLst>
            <a:ext uri="{FF2B5EF4-FFF2-40B4-BE49-F238E27FC236}">
              <a16:creationId xmlns:a16="http://schemas.microsoft.com/office/drawing/2014/main" xmlns="" id="{171BBA4F-8D8C-440A-9808-5568C6BB5C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94" name="Text Box 1">
          <a:extLst>
            <a:ext uri="{FF2B5EF4-FFF2-40B4-BE49-F238E27FC236}">
              <a16:creationId xmlns:a16="http://schemas.microsoft.com/office/drawing/2014/main" xmlns="" id="{6D1255AC-FE7A-4534-8769-0AA8C4F4C47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95" name="Text Box 1">
          <a:extLst>
            <a:ext uri="{FF2B5EF4-FFF2-40B4-BE49-F238E27FC236}">
              <a16:creationId xmlns:a16="http://schemas.microsoft.com/office/drawing/2014/main" xmlns="" id="{4363DA71-516F-44F9-B8C5-D58E97DAF4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96" name="Text Box 1">
          <a:extLst>
            <a:ext uri="{FF2B5EF4-FFF2-40B4-BE49-F238E27FC236}">
              <a16:creationId xmlns:a16="http://schemas.microsoft.com/office/drawing/2014/main" xmlns="" id="{63F24FE9-009D-41CC-BCB3-CC47EB82CC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97" name="Text Box 1">
          <a:extLst>
            <a:ext uri="{FF2B5EF4-FFF2-40B4-BE49-F238E27FC236}">
              <a16:creationId xmlns:a16="http://schemas.microsoft.com/office/drawing/2014/main" xmlns="" id="{EEA368E6-EF05-4D94-9F4F-E7626629D1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98" name="Text Box 1">
          <a:extLst>
            <a:ext uri="{FF2B5EF4-FFF2-40B4-BE49-F238E27FC236}">
              <a16:creationId xmlns:a16="http://schemas.microsoft.com/office/drawing/2014/main" xmlns="" id="{A992FD4F-2F94-448C-8E94-DCD79D2687E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099" name="Text Box 1">
          <a:extLst>
            <a:ext uri="{FF2B5EF4-FFF2-40B4-BE49-F238E27FC236}">
              <a16:creationId xmlns:a16="http://schemas.microsoft.com/office/drawing/2014/main" xmlns="" id="{4C3FA765-E8FB-4037-A8C0-63CCEC96DA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00" name="Text Box 1">
          <a:extLst>
            <a:ext uri="{FF2B5EF4-FFF2-40B4-BE49-F238E27FC236}">
              <a16:creationId xmlns:a16="http://schemas.microsoft.com/office/drawing/2014/main" xmlns="" id="{E4EC32D0-DD89-411D-8511-C07723B14C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01" name="Text Box 1">
          <a:extLst>
            <a:ext uri="{FF2B5EF4-FFF2-40B4-BE49-F238E27FC236}">
              <a16:creationId xmlns:a16="http://schemas.microsoft.com/office/drawing/2014/main" xmlns="" id="{072ABA9F-FC9B-41EE-B1C2-3992DCEC70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02" name="Text Box 1">
          <a:extLst>
            <a:ext uri="{FF2B5EF4-FFF2-40B4-BE49-F238E27FC236}">
              <a16:creationId xmlns:a16="http://schemas.microsoft.com/office/drawing/2014/main" xmlns="" id="{2C06AAE4-8B2F-4C39-B700-2EE732C44E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03" name="Text Box 1">
          <a:extLst>
            <a:ext uri="{FF2B5EF4-FFF2-40B4-BE49-F238E27FC236}">
              <a16:creationId xmlns:a16="http://schemas.microsoft.com/office/drawing/2014/main" xmlns="" id="{0DEE9BDD-1E58-4650-804C-40713644941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04" name="Text Box 1">
          <a:extLst>
            <a:ext uri="{FF2B5EF4-FFF2-40B4-BE49-F238E27FC236}">
              <a16:creationId xmlns:a16="http://schemas.microsoft.com/office/drawing/2014/main" xmlns="" id="{91A9F5F1-C2A8-4D0E-BE2C-AD25CC950A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05" name="Text Box 1">
          <a:extLst>
            <a:ext uri="{FF2B5EF4-FFF2-40B4-BE49-F238E27FC236}">
              <a16:creationId xmlns:a16="http://schemas.microsoft.com/office/drawing/2014/main" xmlns="" id="{752C8954-A404-4061-A523-AD8E7EB08F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06" name="Text Box 1">
          <a:extLst>
            <a:ext uri="{FF2B5EF4-FFF2-40B4-BE49-F238E27FC236}">
              <a16:creationId xmlns:a16="http://schemas.microsoft.com/office/drawing/2014/main" xmlns="" id="{7543BE5A-59C5-4518-B2CD-1C2BF23265D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07" name="Text Box 1">
          <a:extLst>
            <a:ext uri="{FF2B5EF4-FFF2-40B4-BE49-F238E27FC236}">
              <a16:creationId xmlns:a16="http://schemas.microsoft.com/office/drawing/2014/main" xmlns="" id="{5E79DFE8-8C8A-4344-BA9F-40DB49D6F1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08" name="Text Box 1">
          <a:extLst>
            <a:ext uri="{FF2B5EF4-FFF2-40B4-BE49-F238E27FC236}">
              <a16:creationId xmlns:a16="http://schemas.microsoft.com/office/drawing/2014/main" xmlns="" id="{292835FD-9722-44AC-B7CE-72490ABB87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09" name="Text Box 1">
          <a:extLst>
            <a:ext uri="{FF2B5EF4-FFF2-40B4-BE49-F238E27FC236}">
              <a16:creationId xmlns:a16="http://schemas.microsoft.com/office/drawing/2014/main" xmlns="" id="{172E7957-E508-475B-81CB-6789C971F64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10" name="Text Box 1">
          <a:extLst>
            <a:ext uri="{FF2B5EF4-FFF2-40B4-BE49-F238E27FC236}">
              <a16:creationId xmlns:a16="http://schemas.microsoft.com/office/drawing/2014/main" xmlns="" id="{29006F17-5E4E-4FE3-A98E-361E8194A5C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11" name="Text Box 1">
          <a:extLst>
            <a:ext uri="{FF2B5EF4-FFF2-40B4-BE49-F238E27FC236}">
              <a16:creationId xmlns:a16="http://schemas.microsoft.com/office/drawing/2014/main" xmlns="" id="{49511676-0905-4A9D-BABD-F30E038082B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12" name="Text Box 1">
          <a:extLst>
            <a:ext uri="{FF2B5EF4-FFF2-40B4-BE49-F238E27FC236}">
              <a16:creationId xmlns:a16="http://schemas.microsoft.com/office/drawing/2014/main" xmlns="" id="{B73D7FEA-232A-47EF-A6B5-6B10764A9F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13" name="Text Box 1">
          <a:extLst>
            <a:ext uri="{FF2B5EF4-FFF2-40B4-BE49-F238E27FC236}">
              <a16:creationId xmlns:a16="http://schemas.microsoft.com/office/drawing/2014/main" xmlns="" id="{5B7A8D8C-BF30-443C-8F99-3FA5F8CBD7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14" name="Text Box 1">
          <a:extLst>
            <a:ext uri="{FF2B5EF4-FFF2-40B4-BE49-F238E27FC236}">
              <a16:creationId xmlns:a16="http://schemas.microsoft.com/office/drawing/2014/main" xmlns="" id="{702EF621-DB75-4A23-BA38-794F936FA3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15" name="Text Box 1">
          <a:extLst>
            <a:ext uri="{FF2B5EF4-FFF2-40B4-BE49-F238E27FC236}">
              <a16:creationId xmlns:a16="http://schemas.microsoft.com/office/drawing/2014/main" xmlns="" id="{84EF5FD4-42C5-4DBD-B1E2-8A00C573A61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16" name="Text Box 1">
          <a:extLst>
            <a:ext uri="{FF2B5EF4-FFF2-40B4-BE49-F238E27FC236}">
              <a16:creationId xmlns:a16="http://schemas.microsoft.com/office/drawing/2014/main" xmlns="" id="{48B1591B-2789-445B-B443-3F1707D02B2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17" name="Text Box 1">
          <a:extLst>
            <a:ext uri="{FF2B5EF4-FFF2-40B4-BE49-F238E27FC236}">
              <a16:creationId xmlns:a16="http://schemas.microsoft.com/office/drawing/2014/main" xmlns="" id="{83AFF88A-51B9-49B8-86FC-E4C2801ACD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18" name="Text Box 1">
          <a:extLst>
            <a:ext uri="{FF2B5EF4-FFF2-40B4-BE49-F238E27FC236}">
              <a16:creationId xmlns:a16="http://schemas.microsoft.com/office/drawing/2014/main" xmlns="" id="{23CE2EB9-E9C7-4A46-80C5-260EF60A4F9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19" name="Text Box 1">
          <a:extLst>
            <a:ext uri="{FF2B5EF4-FFF2-40B4-BE49-F238E27FC236}">
              <a16:creationId xmlns:a16="http://schemas.microsoft.com/office/drawing/2014/main" xmlns="" id="{97AD3270-3E28-47BD-85CF-A4564E645F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20" name="Text Box 1">
          <a:extLst>
            <a:ext uri="{FF2B5EF4-FFF2-40B4-BE49-F238E27FC236}">
              <a16:creationId xmlns:a16="http://schemas.microsoft.com/office/drawing/2014/main" xmlns="" id="{5586E256-4800-4F91-BD2C-774989BFC5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21" name="Text Box 1">
          <a:extLst>
            <a:ext uri="{FF2B5EF4-FFF2-40B4-BE49-F238E27FC236}">
              <a16:creationId xmlns:a16="http://schemas.microsoft.com/office/drawing/2014/main" xmlns="" id="{604533CB-9D33-4357-B95F-9A609134FA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22" name="Text Box 1">
          <a:extLst>
            <a:ext uri="{FF2B5EF4-FFF2-40B4-BE49-F238E27FC236}">
              <a16:creationId xmlns:a16="http://schemas.microsoft.com/office/drawing/2014/main" xmlns="" id="{63D65E32-E7A6-48FB-9CFA-75297695A6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23" name="Text Box 1">
          <a:extLst>
            <a:ext uri="{FF2B5EF4-FFF2-40B4-BE49-F238E27FC236}">
              <a16:creationId xmlns:a16="http://schemas.microsoft.com/office/drawing/2014/main" xmlns="" id="{5BA53C68-0C6F-4613-8D59-BD2473836F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24" name="Text Box 1">
          <a:extLst>
            <a:ext uri="{FF2B5EF4-FFF2-40B4-BE49-F238E27FC236}">
              <a16:creationId xmlns:a16="http://schemas.microsoft.com/office/drawing/2014/main" xmlns="" id="{640CAAB6-F89C-4DDA-9D51-21E1D9D307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25" name="Text Box 1">
          <a:extLst>
            <a:ext uri="{FF2B5EF4-FFF2-40B4-BE49-F238E27FC236}">
              <a16:creationId xmlns:a16="http://schemas.microsoft.com/office/drawing/2014/main" xmlns="" id="{5D5932FE-307F-4A73-ADAA-52C98344649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26" name="Text Box 1">
          <a:extLst>
            <a:ext uri="{FF2B5EF4-FFF2-40B4-BE49-F238E27FC236}">
              <a16:creationId xmlns:a16="http://schemas.microsoft.com/office/drawing/2014/main" xmlns="" id="{05621083-4999-46C9-BD61-52CA7136F9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27" name="Text Box 1">
          <a:extLst>
            <a:ext uri="{FF2B5EF4-FFF2-40B4-BE49-F238E27FC236}">
              <a16:creationId xmlns:a16="http://schemas.microsoft.com/office/drawing/2014/main" xmlns="" id="{AC58DE96-873B-47DE-BB19-9427F44404E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28" name="Text Box 1">
          <a:extLst>
            <a:ext uri="{FF2B5EF4-FFF2-40B4-BE49-F238E27FC236}">
              <a16:creationId xmlns:a16="http://schemas.microsoft.com/office/drawing/2014/main" xmlns="" id="{2B65D1B7-86B6-4BFE-9B46-47680563C9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29" name="Text Box 1">
          <a:extLst>
            <a:ext uri="{FF2B5EF4-FFF2-40B4-BE49-F238E27FC236}">
              <a16:creationId xmlns:a16="http://schemas.microsoft.com/office/drawing/2014/main" xmlns="" id="{B8122C0B-9B88-44E2-A081-3CEF8617E8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30" name="Text Box 1">
          <a:extLst>
            <a:ext uri="{FF2B5EF4-FFF2-40B4-BE49-F238E27FC236}">
              <a16:creationId xmlns:a16="http://schemas.microsoft.com/office/drawing/2014/main" xmlns="" id="{C728E1A3-5E90-460E-A648-B88AD4043F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31" name="Text Box 1">
          <a:extLst>
            <a:ext uri="{FF2B5EF4-FFF2-40B4-BE49-F238E27FC236}">
              <a16:creationId xmlns:a16="http://schemas.microsoft.com/office/drawing/2014/main" xmlns="" id="{E75B3ABC-9675-465B-87A4-AD1454B830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32" name="Text Box 1">
          <a:extLst>
            <a:ext uri="{FF2B5EF4-FFF2-40B4-BE49-F238E27FC236}">
              <a16:creationId xmlns:a16="http://schemas.microsoft.com/office/drawing/2014/main" xmlns="" id="{48985CB1-27F0-46C7-8A0F-DE3300A23C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33" name="Text Box 1">
          <a:extLst>
            <a:ext uri="{FF2B5EF4-FFF2-40B4-BE49-F238E27FC236}">
              <a16:creationId xmlns:a16="http://schemas.microsoft.com/office/drawing/2014/main" xmlns="" id="{A1D1AB78-BCAB-4839-A37D-DC8A124FE5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34" name="Text Box 1">
          <a:extLst>
            <a:ext uri="{FF2B5EF4-FFF2-40B4-BE49-F238E27FC236}">
              <a16:creationId xmlns:a16="http://schemas.microsoft.com/office/drawing/2014/main" xmlns="" id="{74820A39-135F-4C9E-A616-74FA1CF27F9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35" name="Text Box 1">
          <a:extLst>
            <a:ext uri="{FF2B5EF4-FFF2-40B4-BE49-F238E27FC236}">
              <a16:creationId xmlns:a16="http://schemas.microsoft.com/office/drawing/2014/main" xmlns="" id="{FBD1C2B6-518B-468F-86D2-EE276E54773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36" name="Text Box 1">
          <a:extLst>
            <a:ext uri="{FF2B5EF4-FFF2-40B4-BE49-F238E27FC236}">
              <a16:creationId xmlns:a16="http://schemas.microsoft.com/office/drawing/2014/main" xmlns="" id="{F5F1833A-2E66-454A-824F-85F51C1E53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37" name="Text Box 1">
          <a:extLst>
            <a:ext uri="{FF2B5EF4-FFF2-40B4-BE49-F238E27FC236}">
              <a16:creationId xmlns:a16="http://schemas.microsoft.com/office/drawing/2014/main" xmlns="" id="{87F6F013-908C-4889-BCCE-F5C14E914C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38" name="Text Box 1">
          <a:extLst>
            <a:ext uri="{FF2B5EF4-FFF2-40B4-BE49-F238E27FC236}">
              <a16:creationId xmlns:a16="http://schemas.microsoft.com/office/drawing/2014/main" xmlns="" id="{E1ECD4FB-3CB7-4C7F-8440-3A493AC708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39" name="Text Box 1">
          <a:extLst>
            <a:ext uri="{FF2B5EF4-FFF2-40B4-BE49-F238E27FC236}">
              <a16:creationId xmlns:a16="http://schemas.microsoft.com/office/drawing/2014/main" xmlns="" id="{A1EE9F44-613E-4C90-8B90-E4C676ED34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40" name="Text Box 1">
          <a:extLst>
            <a:ext uri="{FF2B5EF4-FFF2-40B4-BE49-F238E27FC236}">
              <a16:creationId xmlns:a16="http://schemas.microsoft.com/office/drawing/2014/main" xmlns="" id="{C5092B92-8BDB-4B1F-B4E7-D5460059DE9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41" name="Text Box 1">
          <a:extLst>
            <a:ext uri="{FF2B5EF4-FFF2-40B4-BE49-F238E27FC236}">
              <a16:creationId xmlns:a16="http://schemas.microsoft.com/office/drawing/2014/main" xmlns="" id="{D2B01BD5-8866-4252-AE74-293ECBBF091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42" name="Text Box 1">
          <a:extLst>
            <a:ext uri="{FF2B5EF4-FFF2-40B4-BE49-F238E27FC236}">
              <a16:creationId xmlns:a16="http://schemas.microsoft.com/office/drawing/2014/main" xmlns="" id="{1EF29FCD-9836-4B2F-9AFD-468C50F850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43" name="Text Box 1">
          <a:extLst>
            <a:ext uri="{FF2B5EF4-FFF2-40B4-BE49-F238E27FC236}">
              <a16:creationId xmlns:a16="http://schemas.microsoft.com/office/drawing/2014/main" xmlns="" id="{DBA37356-0868-4169-B8CB-C172D7AA22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44" name="Text Box 1">
          <a:extLst>
            <a:ext uri="{FF2B5EF4-FFF2-40B4-BE49-F238E27FC236}">
              <a16:creationId xmlns:a16="http://schemas.microsoft.com/office/drawing/2014/main" xmlns="" id="{A4001202-836A-43E4-A568-0D0CD6CE30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45" name="Text Box 1">
          <a:extLst>
            <a:ext uri="{FF2B5EF4-FFF2-40B4-BE49-F238E27FC236}">
              <a16:creationId xmlns:a16="http://schemas.microsoft.com/office/drawing/2014/main" xmlns="" id="{77827EA7-0429-4AE8-B339-A3AB164DD65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46" name="Text Box 1">
          <a:extLst>
            <a:ext uri="{FF2B5EF4-FFF2-40B4-BE49-F238E27FC236}">
              <a16:creationId xmlns:a16="http://schemas.microsoft.com/office/drawing/2014/main" xmlns="" id="{0F8FB9D3-7B1E-494C-8462-69F682D50F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47" name="Text Box 1">
          <a:extLst>
            <a:ext uri="{FF2B5EF4-FFF2-40B4-BE49-F238E27FC236}">
              <a16:creationId xmlns:a16="http://schemas.microsoft.com/office/drawing/2014/main" xmlns="" id="{A06F8A38-D95A-43FA-92E8-DF470DA8FC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48" name="Text Box 1">
          <a:extLst>
            <a:ext uri="{FF2B5EF4-FFF2-40B4-BE49-F238E27FC236}">
              <a16:creationId xmlns:a16="http://schemas.microsoft.com/office/drawing/2014/main" xmlns="" id="{019FDACE-E486-4859-BA77-E2E77A9CEA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49" name="Text Box 1">
          <a:extLst>
            <a:ext uri="{FF2B5EF4-FFF2-40B4-BE49-F238E27FC236}">
              <a16:creationId xmlns:a16="http://schemas.microsoft.com/office/drawing/2014/main" xmlns="" id="{1E30B066-C558-4229-A1D8-B11F0C7A9CB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50" name="Text Box 1">
          <a:extLst>
            <a:ext uri="{FF2B5EF4-FFF2-40B4-BE49-F238E27FC236}">
              <a16:creationId xmlns:a16="http://schemas.microsoft.com/office/drawing/2014/main" xmlns="" id="{A9F75005-7906-4A10-98B3-1D4B3D01C1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51" name="Text Box 1">
          <a:extLst>
            <a:ext uri="{FF2B5EF4-FFF2-40B4-BE49-F238E27FC236}">
              <a16:creationId xmlns:a16="http://schemas.microsoft.com/office/drawing/2014/main" xmlns="" id="{3AFFE368-46EC-44F9-BB11-FEA314EE40C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52" name="Text Box 1">
          <a:extLst>
            <a:ext uri="{FF2B5EF4-FFF2-40B4-BE49-F238E27FC236}">
              <a16:creationId xmlns:a16="http://schemas.microsoft.com/office/drawing/2014/main" xmlns="" id="{6E123AFD-A43B-4F90-9CBD-9E74C89773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53" name="Text Box 1">
          <a:extLst>
            <a:ext uri="{FF2B5EF4-FFF2-40B4-BE49-F238E27FC236}">
              <a16:creationId xmlns:a16="http://schemas.microsoft.com/office/drawing/2014/main" xmlns="" id="{EE1EF144-74C5-496E-85F3-A59D04DF03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54" name="Text Box 1">
          <a:extLst>
            <a:ext uri="{FF2B5EF4-FFF2-40B4-BE49-F238E27FC236}">
              <a16:creationId xmlns:a16="http://schemas.microsoft.com/office/drawing/2014/main" xmlns="" id="{0B446B5C-30E0-42B1-B045-0C9B909ABE8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55" name="Text Box 1">
          <a:extLst>
            <a:ext uri="{FF2B5EF4-FFF2-40B4-BE49-F238E27FC236}">
              <a16:creationId xmlns:a16="http://schemas.microsoft.com/office/drawing/2014/main" xmlns="" id="{5D2CABDB-F786-483E-B0A6-957A91F8F9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56" name="Text Box 1">
          <a:extLst>
            <a:ext uri="{FF2B5EF4-FFF2-40B4-BE49-F238E27FC236}">
              <a16:creationId xmlns:a16="http://schemas.microsoft.com/office/drawing/2014/main" xmlns="" id="{EC958E18-0B31-4335-B946-EDA9A67C8B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57" name="Text Box 1">
          <a:extLst>
            <a:ext uri="{FF2B5EF4-FFF2-40B4-BE49-F238E27FC236}">
              <a16:creationId xmlns:a16="http://schemas.microsoft.com/office/drawing/2014/main" xmlns="" id="{7380EB8B-AFCD-4D7E-BEA2-284CF2D3B3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58" name="Text Box 1">
          <a:extLst>
            <a:ext uri="{FF2B5EF4-FFF2-40B4-BE49-F238E27FC236}">
              <a16:creationId xmlns:a16="http://schemas.microsoft.com/office/drawing/2014/main" xmlns="" id="{501C6239-2372-4039-A80B-8D1745B531A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59" name="Text Box 1">
          <a:extLst>
            <a:ext uri="{FF2B5EF4-FFF2-40B4-BE49-F238E27FC236}">
              <a16:creationId xmlns:a16="http://schemas.microsoft.com/office/drawing/2014/main" xmlns="" id="{13504431-92E6-4F0D-B99F-65E3279C76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60" name="Text Box 1">
          <a:extLst>
            <a:ext uri="{FF2B5EF4-FFF2-40B4-BE49-F238E27FC236}">
              <a16:creationId xmlns:a16="http://schemas.microsoft.com/office/drawing/2014/main" xmlns="" id="{D1E3C6A0-7A91-4EE3-BC76-9BF304967C2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61" name="Text Box 1">
          <a:extLst>
            <a:ext uri="{FF2B5EF4-FFF2-40B4-BE49-F238E27FC236}">
              <a16:creationId xmlns:a16="http://schemas.microsoft.com/office/drawing/2014/main" xmlns="" id="{31682AE0-6FC4-46DB-A9D1-29294D4796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62" name="Text Box 1">
          <a:extLst>
            <a:ext uri="{FF2B5EF4-FFF2-40B4-BE49-F238E27FC236}">
              <a16:creationId xmlns:a16="http://schemas.microsoft.com/office/drawing/2014/main" xmlns="" id="{DF277A96-2816-4F76-B6A7-4E01E2FBBC0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63" name="Text Box 1">
          <a:extLst>
            <a:ext uri="{FF2B5EF4-FFF2-40B4-BE49-F238E27FC236}">
              <a16:creationId xmlns:a16="http://schemas.microsoft.com/office/drawing/2014/main" xmlns="" id="{8DE01FD7-D5FE-4100-97F2-11192ABC28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64" name="Text Box 1">
          <a:extLst>
            <a:ext uri="{FF2B5EF4-FFF2-40B4-BE49-F238E27FC236}">
              <a16:creationId xmlns:a16="http://schemas.microsoft.com/office/drawing/2014/main" xmlns="" id="{0B8F1343-F42A-48B6-984F-D71CD00203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65" name="Text Box 1">
          <a:extLst>
            <a:ext uri="{FF2B5EF4-FFF2-40B4-BE49-F238E27FC236}">
              <a16:creationId xmlns:a16="http://schemas.microsoft.com/office/drawing/2014/main" xmlns="" id="{973C1979-4685-4149-8459-AE33D26416C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66" name="Text Box 1">
          <a:extLst>
            <a:ext uri="{FF2B5EF4-FFF2-40B4-BE49-F238E27FC236}">
              <a16:creationId xmlns:a16="http://schemas.microsoft.com/office/drawing/2014/main" xmlns="" id="{A5892EF5-6F21-4F9A-B627-066EDD5C2D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67" name="Text Box 1">
          <a:extLst>
            <a:ext uri="{FF2B5EF4-FFF2-40B4-BE49-F238E27FC236}">
              <a16:creationId xmlns:a16="http://schemas.microsoft.com/office/drawing/2014/main" xmlns="" id="{92EC93CE-142F-4A0B-B349-6E0A7B8F5A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68" name="Text Box 1">
          <a:extLst>
            <a:ext uri="{FF2B5EF4-FFF2-40B4-BE49-F238E27FC236}">
              <a16:creationId xmlns:a16="http://schemas.microsoft.com/office/drawing/2014/main" xmlns="" id="{D70FAE16-D2E3-4233-8129-4EB49E0DFE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69" name="Text Box 1">
          <a:extLst>
            <a:ext uri="{FF2B5EF4-FFF2-40B4-BE49-F238E27FC236}">
              <a16:creationId xmlns:a16="http://schemas.microsoft.com/office/drawing/2014/main" xmlns="" id="{64E0C9C5-5B79-4DD4-B459-5E8F443CD1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70" name="Text Box 1">
          <a:extLst>
            <a:ext uri="{FF2B5EF4-FFF2-40B4-BE49-F238E27FC236}">
              <a16:creationId xmlns:a16="http://schemas.microsoft.com/office/drawing/2014/main" xmlns="" id="{E2FB532D-E61D-4CAC-993A-0589293CF77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71" name="Text Box 1">
          <a:extLst>
            <a:ext uri="{FF2B5EF4-FFF2-40B4-BE49-F238E27FC236}">
              <a16:creationId xmlns:a16="http://schemas.microsoft.com/office/drawing/2014/main" xmlns="" id="{03436C9D-E30D-4D7A-B049-812DAAC9F0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72" name="Text Box 1">
          <a:extLst>
            <a:ext uri="{FF2B5EF4-FFF2-40B4-BE49-F238E27FC236}">
              <a16:creationId xmlns:a16="http://schemas.microsoft.com/office/drawing/2014/main" xmlns="" id="{6931226B-689F-42F1-9210-9294A78DA2B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73" name="Text Box 1">
          <a:extLst>
            <a:ext uri="{FF2B5EF4-FFF2-40B4-BE49-F238E27FC236}">
              <a16:creationId xmlns:a16="http://schemas.microsoft.com/office/drawing/2014/main" xmlns="" id="{74DDFE04-47DF-4A75-BDED-89A239DFDD1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74" name="Text Box 1">
          <a:extLst>
            <a:ext uri="{FF2B5EF4-FFF2-40B4-BE49-F238E27FC236}">
              <a16:creationId xmlns:a16="http://schemas.microsoft.com/office/drawing/2014/main" xmlns="" id="{27B9256F-2384-4046-B9C3-C0870A5A2E8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75" name="Text Box 1">
          <a:extLst>
            <a:ext uri="{FF2B5EF4-FFF2-40B4-BE49-F238E27FC236}">
              <a16:creationId xmlns:a16="http://schemas.microsoft.com/office/drawing/2014/main" xmlns="" id="{7F6D1149-0AAF-4EC8-A7C7-B0486740C3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76" name="Text Box 1">
          <a:extLst>
            <a:ext uri="{FF2B5EF4-FFF2-40B4-BE49-F238E27FC236}">
              <a16:creationId xmlns:a16="http://schemas.microsoft.com/office/drawing/2014/main" xmlns="" id="{766B2FF0-2F44-4465-B83D-EED06DEC24B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77" name="Text Box 1">
          <a:extLst>
            <a:ext uri="{FF2B5EF4-FFF2-40B4-BE49-F238E27FC236}">
              <a16:creationId xmlns:a16="http://schemas.microsoft.com/office/drawing/2014/main" xmlns="" id="{814F80CD-643E-4671-9FF6-7240455368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78" name="Text Box 1">
          <a:extLst>
            <a:ext uri="{FF2B5EF4-FFF2-40B4-BE49-F238E27FC236}">
              <a16:creationId xmlns:a16="http://schemas.microsoft.com/office/drawing/2014/main" xmlns="" id="{46BA21EA-8B99-4761-86F5-80B2A61F90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79" name="Text Box 1">
          <a:extLst>
            <a:ext uri="{FF2B5EF4-FFF2-40B4-BE49-F238E27FC236}">
              <a16:creationId xmlns:a16="http://schemas.microsoft.com/office/drawing/2014/main" xmlns="" id="{A84621CB-D28E-4FFB-8205-A5E69BF418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80" name="Text Box 1">
          <a:extLst>
            <a:ext uri="{FF2B5EF4-FFF2-40B4-BE49-F238E27FC236}">
              <a16:creationId xmlns:a16="http://schemas.microsoft.com/office/drawing/2014/main" xmlns="" id="{78BF7419-954C-4207-9F79-8A6E3FB3DD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81" name="Text Box 1">
          <a:extLst>
            <a:ext uri="{FF2B5EF4-FFF2-40B4-BE49-F238E27FC236}">
              <a16:creationId xmlns:a16="http://schemas.microsoft.com/office/drawing/2014/main" xmlns="" id="{7FCCFE60-E02E-4137-B712-8A0174ACE9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82" name="Text Box 1">
          <a:extLst>
            <a:ext uri="{FF2B5EF4-FFF2-40B4-BE49-F238E27FC236}">
              <a16:creationId xmlns:a16="http://schemas.microsoft.com/office/drawing/2014/main" xmlns="" id="{30E2380B-E21E-4083-8B99-260AD8AA9C1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83" name="Text Box 1">
          <a:extLst>
            <a:ext uri="{FF2B5EF4-FFF2-40B4-BE49-F238E27FC236}">
              <a16:creationId xmlns:a16="http://schemas.microsoft.com/office/drawing/2014/main" xmlns="" id="{8A80A83E-CD13-4C51-9F7D-A990418F8DB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84" name="Text Box 1">
          <a:extLst>
            <a:ext uri="{FF2B5EF4-FFF2-40B4-BE49-F238E27FC236}">
              <a16:creationId xmlns:a16="http://schemas.microsoft.com/office/drawing/2014/main" xmlns="" id="{87C01212-F7B7-4D43-9F01-3690708E61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85" name="Text Box 1">
          <a:extLst>
            <a:ext uri="{FF2B5EF4-FFF2-40B4-BE49-F238E27FC236}">
              <a16:creationId xmlns:a16="http://schemas.microsoft.com/office/drawing/2014/main" xmlns="" id="{73F2DA3F-23D4-4BE4-BE65-70CD4F1E8F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86" name="Text Box 1">
          <a:extLst>
            <a:ext uri="{FF2B5EF4-FFF2-40B4-BE49-F238E27FC236}">
              <a16:creationId xmlns:a16="http://schemas.microsoft.com/office/drawing/2014/main" xmlns="" id="{AE9C526F-B608-4C77-8697-58939496B3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87" name="Text Box 1">
          <a:extLst>
            <a:ext uri="{FF2B5EF4-FFF2-40B4-BE49-F238E27FC236}">
              <a16:creationId xmlns:a16="http://schemas.microsoft.com/office/drawing/2014/main" xmlns="" id="{AA5B0AEC-F0CB-4272-8173-617AC699E2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88" name="Text Box 1">
          <a:extLst>
            <a:ext uri="{FF2B5EF4-FFF2-40B4-BE49-F238E27FC236}">
              <a16:creationId xmlns:a16="http://schemas.microsoft.com/office/drawing/2014/main" xmlns="" id="{686B3B33-A5CB-4C66-A4E8-6213E56859B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89" name="Text Box 1">
          <a:extLst>
            <a:ext uri="{FF2B5EF4-FFF2-40B4-BE49-F238E27FC236}">
              <a16:creationId xmlns:a16="http://schemas.microsoft.com/office/drawing/2014/main" xmlns="" id="{432A8E95-B9F7-45E5-AD9F-C5F3141BEFE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90" name="Text Box 1">
          <a:extLst>
            <a:ext uri="{FF2B5EF4-FFF2-40B4-BE49-F238E27FC236}">
              <a16:creationId xmlns:a16="http://schemas.microsoft.com/office/drawing/2014/main" xmlns="" id="{89EF9F8A-F3C0-4122-B56E-E0B317CA77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91" name="Text Box 1">
          <a:extLst>
            <a:ext uri="{FF2B5EF4-FFF2-40B4-BE49-F238E27FC236}">
              <a16:creationId xmlns:a16="http://schemas.microsoft.com/office/drawing/2014/main" xmlns="" id="{941265D7-C68C-47BA-B62C-16F7E03DEB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92" name="Text Box 1">
          <a:extLst>
            <a:ext uri="{FF2B5EF4-FFF2-40B4-BE49-F238E27FC236}">
              <a16:creationId xmlns:a16="http://schemas.microsoft.com/office/drawing/2014/main" xmlns="" id="{D43D596B-5C1C-4143-83D6-79BCEF8A7C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93" name="Text Box 1">
          <a:extLst>
            <a:ext uri="{FF2B5EF4-FFF2-40B4-BE49-F238E27FC236}">
              <a16:creationId xmlns:a16="http://schemas.microsoft.com/office/drawing/2014/main" xmlns="" id="{EE77DCEC-F31A-49C9-A1E5-8EB2720822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94" name="Text Box 1">
          <a:extLst>
            <a:ext uri="{FF2B5EF4-FFF2-40B4-BE49-F238E27FC236}">
              <a16:creationId xmlns:a16="http://schemas.microsoft.com/office/drawing/2014/main" xmlns="" id="{393B0340-B971-4A8D-A3C2-759DFF28E8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95" name="Text Box 1">
          <a:extLst>
            <a:ext uri="{FF2B5EF4-FFF2-40B4-BE49-F238E27FC236}">
              <a16:creationId xmlns:a16="http://schemas.microsoft.com/office/drawing/2014/main" xmlns="" id="{1DFB02BC-87D4-4B67-B48A-99B54E09141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96" name="Text Box 1">
          <a:extLst>
            <a:ext uri="{FF2B5EF4-FFF2-40B4-BE49-F238E27FC236}">
              <a16:creationId xmlns:a16="http://schemas.microsoft.com/office/drawing/2014/main" xmlns="" id="{FD5CF12C-3290-43AD-BDC7-AFBB75CF9DB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97" name="Text Box 1">
          <a:extLst>
            <a:ext uri="{FF2B5EF4-FFF2-40B4-BE49-F238E27FC236}">
              <a16:creationId xmlns:a16="http://schemas.microsoft.com/office/drawing/2014/main" xmlns="" id="{C64B30C4-C685-48F6-BAED-D3FF8F71F0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98" name="Text Box 1">
          <a:extLst>
            <a:ext uri="{FF2B5EF4-FFF2-40B4-BE49-F238E27FC236}">
              <a16:creationId xmlns:a16="http://schemas.microsoft.com/office/drawing/2014/main" xmlns="" id="{92B9E95C-02F1-4727-9BBD-A44A85678FB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199" name="Text Box 1">
          <a:extLst>
            <a:ext uri="{FF2B5EF4-FFF2-40B4-BE49-F238E27FC236}">
              <a16:creationId xmlns:a16="http://schemas.microsoft.com/office/drawing/2014/main" xmlns="" id="{90F57D9E-7B83-4C9B-AED4-B353DB0D095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00" name="Text Box 1">
          <a:extLst>
            <a:ext uri="{FF2B5EF4-FFF2-40B4-BE49-F238E27FC236}">
              <a16:creationId xmlns:a16="http://schemas.microsoft.com/office/drawing/2014/main" xmlns="" id="{EC0804D1-9CAB-415B-BB9B-6ABD941C86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01" name="Text Box 1">
          <a:extLst>
            <a:ext uri="{FF2B5EF4-FFF2-40B4-BE49-F238E27FC236}">
              <a16:creationId xmlns:a16="http://schemas.microsoft.com/office/drawing/2014/main" xmlns="" id="{96C930DA-5AB7-45B1-92AB-D88307A1F8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02" name="Text Box 1">
          <a:extLst>
            <a:ext uri="{FF2B5EF4-FFF2-40B4-BE49-F238E27FC236}">
              <a16:creationId xmlns:a16="http://schemas.microsoft.com/office/drawing/2014/main" xmlns="" id="{611EB888-3261-4E20-97C9-D8F5A4E2B61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03" name="Text Box 1">
          <a:extLst>
            <a:ext uri="{FF2B5EF4-FFF2-40B4-BE49-F238E27FC236}">
              <a16:creationId xmlns:a16="http://schemas.microsoft.com/office/drawing/2014/main" xmlns="" id="{25450560-F117-4C38-B3E8-0A90E6E3A1C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04" name="Text Box 1">
          <a:extLst>
            <a:ext uri="{FF2B5EF4-FFF2-40B4-BE49-F238E27FC236}">
              <a16:creationId xmlns:a16="http://schemas.microsoft.com/office/drawing/2014/main" xmlns="" id="{DA6915D3-019B-4164-86A6-3569581ACD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05" name="Text Box 1">
          <a:extLst>
            <a:ext uri="{FF2B5EF4-FFF2-40B4-BE49-F238E27FC236}">
              <a16:creationId xmlns:a16="http://schemas.microsoft.com/office/drawing/2014/main" xmlns="" id="{C7295057-0490-4EDF-A0A9-E7D0C65668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06" name="Text Box 1">
          <a:extLst>
            <a:ext uri="{FF2B5EF4-FFF2-40B4-BE49-F238E27FC236}">
              <a16:creationId xmlns:a16="http://schemas.microsoft.com/office/drawing/2014/main" xmlns="" id="{C6534BEE-8607-488A-B659-0DB511ACC9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07" name="Text Box 1">
          <a:extLst>
            <a:ext uri="{FF2B5EF4-FFF2-40B4-BE49-F238E27FC236}">
              <a16:creationId xmlns:a16="http://schemas.microsoft.com/office/drawing/2014/main" xmlns="" id="{541F3E5F-F543-4E6C-9F8D-80F9C66D9D6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08" name="Text Box 1">
          <a:extLst>
            <a:ext uri="{FF2B5EF4-FFF2-40B4-BE49-F238E27FC236}">
              <a16:creationId xmlns:a16="http://schemas.microsoft.com/office/drawing/2014/main" xmlns="" id="{60E34C6C-385E-4A9C-9CA5-EEAE205DD1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09" name="Text Box 1">
          <a:extLst>
            <a:ext uri="{FF2B5EF4-FFF2-40B4-BE49-F238E27FC236}">
              <a16:creationId xmlns:a16="http://schemas.microsoft.com/office/drawing/2014/main" xmlns="" id="{4E18A3FC-5AAB-4780-A337-479B7C03FA4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10" name="Text Box 1">
          <a:extLst>
            <a:ext uri="{FF2B5EF4-FFF2-40B4-BE49-F238E27FC236}">
              <a16:creationId xmlns:a16="http://schemas.microsoft.com/office/drawing/2014/main" xmlns="" id="{F2F49016-F78E-4F13-BC9E-86CCB7F25D9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11" name="Text Box 1">
          <a:extLst>
            <a:ext uri="{FF2B5EF4-FFF2-40B4-BE49-F238E27FC236}">
              <a16:creationId xmlns:a16="http://schemas.microsoft.com/office/drawing/2014/main" xmlns="" id="{71A21E66-85D5-4AD4-9D3C-9C995BCB242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12" name="Text Box 1">
          <a:extLst>
            <a:ext uri="{FF2B5EF4-FFF2-40B4-BE49-F238E27FC236}">
              <a16:creationId xmlns:a16="http://schemas.microsoft.com/office/drawing/2014/main" xmlns="" id="{384B6B5A-A074-4C7E-B04F-12395E5CFA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13" name="Text Box 1">
          <a:extLst>
            <a:ext uri="{FF2B5EF4-FFF2-40B4-BE49-F238E27FC236}">
              <a16:creationId xmlns:a16="http://schemas.microsoft.com/office/drawing/2014/main" xmlns="" id="{94F93FFD-906D-4F6D-97FC-14B246F0D1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14" name="Text Box 1">
          <a:extLst>
            <a:ext uri="{FF2B5EF4-FFF2-40B4-BE49-F238E27FC236}">
              <a16:creationId xmlns:a16="http://schemas.microsoft.com/office/drawing/2014/main" xmlns="" id="{241E4CEF-31A8-4D92-8D67-FD1BEF2E227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15" name="Text Box 1">
          <a:extLst>
            <a:ext uri="{FF2B5EF4-FFF2-40B4-BE49-F238E27FC236}">
              <a16:creationId xmlns:a16="http://schemas.microsoft.com/office/drawing/2014/main" xmlns="" id="{88A0B218-332D-42C2-B798-9091F648290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16" name="Text Box 1">
          <a:extLst>
            <a:ext uri="{FF2B5EF4-FFF2-40B4-BE49-F238E27FC236}">
              <a16:creationId xmlns:a16="http://schemas.microsoft.com/office/drawing/2014/main" xmlns="" id="{BD37CBF7-2FBE-416F-A468-68E496ED8D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17" name="Text Box 1">
          <a:extLst>
            <a:ext uri="{FF2B5EF4-FFF2-40B4-BE49-F238E27FC236}">
              <a16:creationId xmlns:a16="http://schemas.microsoft.com/office/drawing/2014/main" xmlns="" id="{57ED9247-E9A4-470F-9F2F-FC8677F2188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18" name="Text Box 1">
          <a:extLst>
            <a:ext uri="{FF2B5EF4-FFF2-40B4-BE49-F238E27FC236}">
              <a16:creationId xmlns:a16="http://schemas.microsoft.com/office/drawing/2014/main" xmlns="" id="{31B57D8F-A915-4A0C-9DDA-CBAFD07E7A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19" name="Text Box 1">
          <a:extLst>
            <a:ext uri="{FF2B5EF4-FFF2-40B4-BE49-F238E27FC236}">
              <a16:creationId xmlns:a16="http://schemas.microsoft.com/office/drawing/2014/main" xmlns="" id="{28A9A125-7E31-47EA-ADA0-EBBEDD271E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20" name="Text Box 1">
          <a:extLst>
            <a:ext uri="{FF2B5EF4-FFF2-40B4-BE49-F238E27FC236}">
              <a16:creationId xmlns:a16="http://schemas.microsoft.com/office/drawing/2014/main" xmlns="" id="{90B5029D-E86F-4F22-BF0B-2D6F0CB25E3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21" name="Text Box 1">
          <a:extLst>
            <a:ext uri="{FF2B5EF4-FFF2-40B4-BE49-F238E27FC236}">
              <a16:creationId xmlns:a16="http://schemas.microsoft.com/office/drawing/2014/main" xmlns="" id="{F5D133BD-D4F3-4BC7-B40C-4BCCD081DF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22" name="Text Box 1">
          <a:extLst>
            <a:ext uri="{FF2B5EF4-FFF2-40B4-BE49-F238E27FC236}">
              <a16:creationId xmlns:a16="http://schemas.microsoft.com/office/drawing/2014/main" xmlns="" id="{349A5EC8-B504-488D-886F-2ADB239DD1A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23" name="Text Box 1">
          <a:extLst>
            <a:ext uri="{FF2B5EF4-FFF2-40B4-BE49-F238E27FC236}">
              <a16:creationId xmlns:a16="http://schemas.microsoft.com/office/drawing/2014/main" xmlns="" id="{16136F4F-BBDF-4CE2-A00D-F34BE5710C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24" name="Text Box 1">
          <a:extLst>
            <a:ext uri="{FF2B5EF4-FFF2-40B4-BE49-F238E27FC236}">
              <a16:creationId xmlns:a16="http://schemas.microsoft.com/office/drawing/2014/main" xmlns="" id="{7AB6C27A-55A9-4708-ADDF-1399F82E4B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25" name="Text Box 1">
          <a:extLst>
            <a:ext uri="{FF2B5EF4-FFF2-40B4-BE49-F238E27FC236}">
              <a16:creationId xmlns:a16="http://schemas.microsoft.com/office/drawing/2014/main" xmlns="" id="{A9F5E6F5-7899-4070-8FE6-42C5AC2294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26" name="Text Box 1">
          <a:extLst>
            <a:ext uri="{FF2B5EF4-FFF2-40B4-BE49-F238E27FC236}">
              <a16:creationId xmlns:a16="http://schemas.microsoft.com/office/drawing/2014/main" xmlns="" id="{5FDC2A52-1D36-453D-AC32-0F3CEA4785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27" name="Text Box 1">
          <a:extLst>
            <a:ext uri="{FF2B5EF4-FFF2-40B4-BE49-F238E27FC236}">
              <a16:creationId xmlns:a16="http://schemas.microsoft.com/office/drawing/2014/main" xmlns="" id="{D9390DBC-0563-4A1B-BD2E-42092B7337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28" name="Text Box 1">
          <a:extLst>
            <a:ext uri="{FF2B5EF4-FFF2-40B4-BE49-F238E27FC236}">
              <a16:creationId xmlns:a16="http://schemas.microsoft.com/office/drawing/2014/main" xmlns="" id="{03004C92-30A7-4616-B5D3-D39BB96210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29" name="Text Box 1">
          <a:extLst>
            <a:ext uri="{FF2B5EF4-FFF2-40B4-BE49-F238E27FC236}">
              <a16:creationId xmlns:a16="http://schemas.microsoft.com/office/drawing/2014/main" xmlns="" id="{F0E10B52-9838-40DE-A5DF-DA3D07F8812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30" name="Text Box 1">
          <a:extLst>
            <a:ext uri="{FF2B5EF4-FFF2-40B4-BE49-F238E27FC236}">
              <a16:creationId xmlns:a16="http://schemas.microsoft.com/office/drawing/2014/main" xmlns="" id="{C54B3E0D-8363-4969-97BB-B64A454060D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31" name="Text Box 1">
          <a:extLst>
            <a:ext uri="{FF2B5EF4-FFF2-40B4-BE49-F238E27FC236}">
              <a16:creationId xmlns:a16="http://schemas.microsoft.com/office/drawing/2014/main" xmlns="" id="{84C23AB3-16D6-4495-BC27-2A19A16645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32" name="Text Box 1">
          <a:extLst>
            <a:ext uri="{FF2B5EF4-FFF2-40B4-BE49-F238E27FC236}">
              <a16:creationId xmlns:a16="http://schemas.microsoft.com/office/drawing/2014/main" xmlns="" id="{D12E4331-CABF-4770-830B-514938C16E2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33" name="Text Box 1">
          <a:extLst>
            <a:ext uri="{FF2B5EF4-FFF2-40B4-BE49-F238E27FC236}">
              <a16:creationId xmlns:a16="http://schemas.microsoft.com/office/drawing/2014/main" xmlns="" id="{CD448CF9-C694-49EE-8B9B-7AAECE35E9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34" name="Text Box 1">
          <a:extLst>
            <a:ext uri="{FF2B5EF4-FFF2-40B4-BE49-F238E27FC236}">
              <a16:creationId xmlns:a16="http://schemas.microsoft.com/office/drawing/2014/main" xmlns="" id="{7503E22E-BC8B-4250-A59F-04470A7D8F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35" name="Text Box 1">
          <a:extLst>
            <a:ext uri="{FF2B5EF4-FFF2-40B4-BE49-F238E27FC236}">
              <a16:creationId xmlns:a16="http://schemas.microsoft.com/office/drawing/2014/main" xmlns="" id="{923AA6A2-3866-4E8A-8E5A-0D3AD480D5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36" name="Text Box 1">
          <a:extLst>
            <a:ext uri="{FF2B5EF4-FFF2-40B4-BE49-F238E27FC236}">
              <a16:creationId xmlns:a16="http://schemas.microsoft.com/office/drawing/2014/main" xmlns="" id="{6CD6BD16-9EBF-40BD-863A-81711F7962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37" name="Text Box 1">
          <a:extLst>
            <a:ext uri="{FF2B5EF4-FFF2-40B4-BE49-F238E27FC236}">
              <a16:creationId xmlns:a16="http://schemas.microsoft.com/office/drawing/2014/main" xmlns="" id="{9E9AC651-2E7E-47B2-B5E7-084D6BED36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38" name="Text Box 1">
          <a:extLst>
            <a:ext uri="{FF2B5EF4-FFF2-40B4-BE49-F238E27FC236}">
              <a16:creationId xmlns:a16="http://schemas.microsoft.com/office/drawing/2014/main" xmlns="" id="{9D8B570E-4137-4641-BD54-A7B9D04952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39" name="Text Box 1">
          <a:extLst>
            <a:ext uri="{FF2B5EF4-FFF2-40B4-BE49-F238E27FC236}">
              <a16:creationId xmlns:a16="http://schemas.microsoft.com/office/drawing/2014/main" xmlns="" id="{E615B9BD-BAFA-42A4-B44A-F9A60216B8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40" name="Text Box 1">
          <a:extLst>
            <a:ext uri="{FF2B5EF4-FFF2-40B4-BE49-F238E27FC236}">
              <a16:creationId xmlns:a16="http://schemas.microsoft.com/office/drawing/2014/main" xmlns="" id="{060038E1-E3CC-4CF5-B09E-DA6B115EFA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41" name="Text Box 1">
          <a:extLst>
            <a:ext uri="{FF2B5EF4-FFF2-40B4-BE49-F238E27FC236}">
              <a16:creationId xmlns:a16="http://schemas.microsoft.com/office/drawing/2014/main" xmlns="" id="{6A1C971B-72EC-464E-9147-97157C1D17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42" name="Text Box 1">
          <a:extLst>
            <a:ext uri="{FF2B5EF4-FFF2-40B4-BE49-F238E27FC236}">
              <a16:creationId xmlns:a16="http://schemas.microsoft.com/office/drawing/2014/main" xmlns="" id="{D1CF15D8-360A-437E-89DE-5456AFB48E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43" name="Text Box 1">
          <a:extLst>
            <a:ext uri="{FF2B5EF4-FFF2-40B4-BE49-F238E27FC236}">
              <a16:creationId xmlns:a16="http://schemas.microsoft.com/office/drawing/2014/main" xmlns="" id="{8EE76023-91AD-4CA6-8291-40201221974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44" name="Text Box 1">
          <a:extLst>
            <a:ext uri="{FF2B5EF4-FFF2-40B4-BE49-F238E27FC236}">
              <a16:creationId xmlns:a16="http://schemas.microsoft.com/office/drawing/2014/main" xmlns="" id="{60ACB3B5-23A0-4D09-9735-6D5528D889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45" name="Text Box 1">
          <a:extLst>
            <a:ext uri="{FF2B5EF4-FFF2-40B4-BE49-F238E27FC236}">
              <a16:creationId xmlns:a16="http://schemas.microsoft.com/office/drawing/2014/main" xmlns="" id="{2B465F07-DBE5-4A79-8056-B78155E728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46" name="Text Box 1">
          <a:extLst>
            <a:ext uri="{FF2B5EF4-FFF2-40B4-BE49-F238E27FC236}">
              <a16:creationId xmlns:a16="http://schemas.microsoft.com/office/drawing/2014/main" xmlns="" id="{C59EBB6A-A2EC-4828-950C-E59F88274E3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47" name="Text Box 1">
          <a:extLst>
            <a:ext uri="{FF2B5EF4-FFF2-40B4-BE49-F238E27FC236}">
              <a16:creationId xmlns:a16="http://schemas.microsoft.com/office/drawing/2014/main" xmlns="" id="{27F6D01D-1476-4616-94E7-51FC2F4559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48" name="Text Box 1">
          <a:extLst>
            <a:ext uri="{FF2B5EF4-FFF2-40B4-BE49-F238E27FC236}">
              <a16:creationId xmlns:a16="http://schemas.microsoft.com/office/drawing/2014/main" xmlns="" id="{A09860D8-820C-414E-97AC-FF43692679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49" name="Text Box 1">
          <a:extLst>
            <a:ext uri="{FF2B5EF4-FFF2-40B4-BE49-F238E27FC236}">
              <a16:creationId xmlns:a16="http://schemas.microsoft.com/office/drawing/2014/main" xmlns="" id="{59B35998-8984-4483-9E21-340105C7E0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50" name="Text Box 1">
          <a:extLst>
            <a:ext uri="{FF2B5EF4-FFF2-40B4-BE49-F238E27FC236}">
              <a16:creationId xmlns:a16="http://schemas.microsoft.com/office/drawing/2014/main" xmlns="" id="{4B1D05D4-E6EF-45D6-B78B-8A50F67B1F7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51" name="Text Box 1">
          <a:extLst>
            <a:ext uri="{FF2B5EF4-FFF2-40B4-BE49-F238E27FC236}">
              <a16:creationId xmlns:a16="http://schemas.microsoft.com/office/drawing/2014/main" xmlns="" id="{29F1C470-12C8-4C69-BAB7-431D7C576BD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52" name="Text Box 1">
          <a:extLst>
            <a:ext uri="{FF2B5EF4-FFF2-40B4-BE49-F238E27FC236}">
              <a16:creationId xmlns:a16="http://schemas.microsoft.com/office/drawing/2014/main" xmlns="" id="{98BBED67-D4BA-4E51-A34A-CA0F922655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53" name="Text Box 1">
          <a:extLst>
            <a:ext uri="{FF2B5EF4-FFF2-40B4-BE49-F238E27FC236}">
              <a16:creationId xmlns:a16="http://schemas.microsoft.com/office/drawing/2014/main" xmlns="" id="{3A420E62-0E53-4D41-AE70-75D7A2CA40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54" name="Text Box 1">
          <a:extLst>
            <a:ext uri="{FF2B5EF4-FFF2-40B4-BE49-F238E27FC236}">
              <a16:creationId xmlns:a16="http://schemas.microsoft.com/office/drawing/2014/main" xmlns="" id="{58E9E958-5705-46DE-8853-52BD3473AA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55" name="Text Box 1">
          <a:extLst>
            <a:ext uri="{FF2B5EF4-FFF2-40B4-BE49-F238E27FC236}">
              <a16:creationId xmlns:a16="http://schemas.microsoft.com/office/drawing/2014/main" xmlns="" id="{43827098-39F6-4603-BB55-2E54F214F80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56" name="Text Box 1">
          <a:extLst>
            <a:ext uri="{FF2B5EF4-FFF2-40B4-BE49-F238E27FC236}">
              <a16:creationId xmlns:a16="http://schemas.microsoft.com/office/drawing/2014/main" xmlns="" id="{4B7454A1-9407-4252-8D58-04E9F639EA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57" name="Text Box 1">
          <a:extLst>
            <a:ext uri="{FF2B5EF4-FFF2-40B4-BE49-F238E27FC236}">
              <a16:creationId xmlns:a16="http://schemas.microsoft.com/office/drawing/2014/main" xmlns="" id="{6B064BC7-F0C9-4E1C-8C9C-2878267569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58" name="Text Box 1">
          <a:extLst>
            <a:ext uri="{FF2B5EF4-FFF2-40B4-BE49-F238E27FC236}">
              <a16:creationId xmlns:a16="http://schemas.microsoft.com/office/drawing/2014/main" xmlns="" id="{96E0F6B6-A7BF-489A-ABCF-CD70360313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59" name="Text Box 1">
          <a:extLst>
            <a:ext uri="{FF2B5EF4-FFF2-40B4-BE49-F238E27FC236}">
              <a16:creationId xmlns:a16="http://schemas.microsoft.com/office/drawing/2014/main" xmlns="" id="{5ACF1DB2-E895-4509-A7F0-664E6427EF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60" name="Text Box 1">
          <a:extLst>
            <a:ext uri="{FF2B5EF4-FFF2-40B4-BE49-F238E27FC236}">
              <a16:creationId xmlns:a16="http://schemas.microsoft.com/office/drawing/2014/main" xmlns="" id="{B77ED04C-62D8-4816-B3A3-594E6C67FE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61" name="Text Box 1">
          <a:extLst>
            <a:ext uri="{FF2B5EF4-FFF2-40B4-BE49-F238E27FC236}">
              <a16:creationId xmlns:a16="http://schemas.microsoft.com/office/drawing/2014/main" xmlns="" id="{26A86E43-6BD5-4434-BED4-2185D0BCE6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62" name="Text Box 1">
          <a:extLst>
            <a:ext uri="{FF2B5EF4-FFF2-40B4-BE49-F238E27FC236}">
              <a16:creationId xmlns:a16="http://schemas.microsoft.com/office/drawing/2014/main" xmlns="" id="{D2FD3B78-F889-4D5E-AD67-E06AB8F990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63" name="Text Box 1">
          <a:extLst>
            <a:ext uri="{FF2B5EF4-FFF2-40B4-BE49-F238E27FC236}">
              <a16:creationId xmlns:a16="http://schemas.microsoft.com/office/drawing/2014/main" xmlns="" id="{9B6BC342-417E-4BAC-A612-B7426CBAAF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64" name="Text Box 1">
          <a:extLst>
            <a:ext uri="{FF2B5EF4-FFF2-40B4-BE49-F238E27FC236}">
              <a16:creationId xmlns:a16="http://schemas.microsoft.com/office/drawing/2014/main" xmlns="" id="{590A4EE0-08F8-4F5C-9D9C-4D2F656ED2D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65" name="Text Box 1">
          <a:extLst>
            <a:ext uri="{FF2B5EF4-FFF2-40B4-BE49-F238E27FC236}">
              <a16:creationId xmlns:a16="http://schemas.microsoft.com/office/drawing/2014/main" xmlns="" id="{AA03518C-7978-4B77-827A-049E704979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66" name="Text Box 1">
          <a:extLst>
            <a:ext uri="{FF2B5EF4-FFF2-40B4-BE49-F238E27FC236}">
              <a16:creationId xmlns:a16="http://schemas.microsoft.com/office/drawing/2014/main" xmlns="" id="{E99571FF-77E0-4AA6-8762-2A712EAC83E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67" name="Text Box 1">
          <a:extLst>
            <a:ext uri="{FF2B5EF4-FFF2-40B4-BE49-F238E27FC236}">
              <a16:creationId xmlns:a16="http://schemas.microsoft.com/office/drawing/2014/main" xmlns="" id="{05302EAF-6B8C-427C-9655-1BCCCCC05E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68" name="Text Box 1">
          <a:extLst>
            <a:ext uri="{FF2B5EF4-FFF2-40B4-BE49-F238E27FC236}">
              <a16:creationId xmlns:a16="http://schemas.microsoft.com/office/drawing/2014/main" xmlns="" id="{77789382-00D4-43D8-9639-F2FCB7E232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69" name="Text Box 1">
          <a:extLst>
            <a:ext uri="{FF2B5EF4-FFF2-40B4-BE49-F238E27FC236}">
              <a16:creationId xmlns:a16="http://schemas.microsoft.com/office/drawing/2014/main" xmlns="" id="{33530D9B-03D7-43D2-8896-2B59146AFA1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70" name="Text Box 1">
          <a:extLst>
            <a:ext uri="{FF2B5EF4-FFF2-40B4-BE49-F238E27FC236}">
              <a16:creationId xmlns:a16="http://schemas.microsoft.com/office/drawing/2014/main" xmlns="" id="{C8EF55C2-C695-46BF-83CE-A7B340B728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71" name="Text Box 1">
          <a:extLst>
            <a:ext uri="{FF2B5EF4-FFF2-40B4-BE49-F238E27FC236}">
              <a16:creationId xmlns:a16="http://schemas.microsoft.com/office/drawing/2014/main" xmlns="" id="{C1519276-E84A-4472-A9D2-D3E9DCD0FC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72" name="Text Box 1">
          <a:extLst>
            <a:ext uri="{FF2B5EF4-FFF2-40B4-BE49-F238E27FC236}">
              <a16:creationId xmlns:a16="http://schemas.microsoft.com/office/drawing/2014/main" xmlns="" id="{E5EB1988-416D-4C08-AD40-6E5AF5AC4D9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73" name="Text Box 1">
          <a:extLst>
            <a:ext uri="{FF2B5EF4-FFF2-40B4-BE49-F238E27FC236}">
              <a16:creationId xmlns:a16="http://schemas.microsoft.com/office/drawing/2014/main" xmlns="" id="{D6D1E199-0C81-4B72-950B-55126349DD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74" name="Text Box 1">
          <a:extLst>
            <a:ext uri="{FF2B5EF4-FFF2-40B4-BE49-F238E27FC236}">
              <a16:creationId xmlns:a16="http://schemas.microsoft.com/office/drawing/2014/main" xmlns="" id="{ED3B6120-3FA5-4525-A434-8B81E344D7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75" name="Text Box 1">
          <a:extLst>
            <a:ext uri="{FF2B5EF4-FFF2-40B4-BE49-F238E27FC236}">
              <a16:creationId xmlns:a16="http://schemas.microsoft.com/office/drawing/2014/main" xmlns="" id="{957F177F-5C57-4C4C-9CEB-25D6AA3F41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76" name="Text Box 1">
          <a:extLst>
            <a:ext uri="{FF2B5EF4-FFF2-40B4-BE49-F238E27FC236}">
              <a16:creationId xmlns:a16="http://schemas.microsoft.com/office/drawing/2014/main" xmlns="" id="{67EDEBA8-2EBF-4B7F-9043-874294A96BE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77" name="Text Box 1">
          <a:extLst>
            <a:ext uri="{FF2B5EF4-FFF2-40B4-BE49-F238E27FC236}">
              <a16:creationId xmlns:a16="http://schemas.microsoft.com/office/drawing/2014/main" xmlns="" id="{DA9F7470-353E-4368-B726-F36994DF45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78" name="Text Box 1">
          <a:extLst>
            <a:ext uri="{FF2B5EF4-FFF2-40B4-BE49-F238E27FC236}">
              <a16:creationId xmlns:a16="http://schemas.microsoft.com/office/drawing/2014/main" xmlns="" id="{C77AECD8-DD73-4809-8EDB-DFBD42EB31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79" name="Text Box 1">
          <a:extLst>
            <a:ext uri="{FF2B5EF4-FFF2-40B4-BE49-F238E27FC236}">
              <a16:creationId xmlns:a16="http://schemas.microsoft.com/office/drawing/2014/main" xmlns="" id="{71C9250C-A011-4368-A01E-D4C4AC1D55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80" name="Text Box 1">
          <a:extLst>
            <a:ext uri="{FF2B5EF4-FFF2-40B4-BE49-F238E27FC236}">
              <a16:creationId xmlns:a16="http://schemas.microsoft.com/office/drawing/2014/main" xmlns="" id="{4688AE76-B90C-48D4-8A90-E582AC8D23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81" name="Text Box 1">
          <a:extLst>
            <a:ext uri="{FF2B5EF4-FFF2-40B4-BE49-F238E27FC236}">
              <a16:creationId xmlns:a16="http://schemas.microsoft.com/office/drawing/2014/main" xmlns="" id="{A8E72D66-5AC1-4376-9C4D-5AA5332EC0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82" name="Text Box 1">
          <a:extLst>
            <a:ext uri="{FF2B5EF4-FFF2-40B4-BE49-F238E27FC236}">
              <a16:creationId xmlns:a16="http://schemas.microsoft.com/office/drawing/2014/main" xmlns="" id="{DE85A0F1-B7E1-4EB6-8A13-643115FDA61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83" name="Text Box 1">
          <a:extLst>
            <a:ext uri="{FF2B5EF4-FFF2-40B4-BE49-F238E27FC236}">
              <a16:creationId xmlns:a16="http://schemas.microsoft.com/office/drawing/2014/main" xmlns="" id="{95CCB6E7-D147-4CF0-93B8-9FD404F7274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84" name="Text Box 1">
          <a:extLst>
            <a:ext uri="{FF2B5EF4-FFF2-40B4-BE49-F238E27FC236}">
              <a16:creationId xmlns:a16="http://schemas.microsoft.com/office/drawing/2014/main" xmlns="" id="{F8A66A4D-E545-4B95-8E76-9420130D92F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85" name="Text Box 1">
          <a:extLst>
            <a:ext uri="{FF2B5EF4-FFF2-40B4-BE49-F238E27FC236}">
              <a16:creationId xmlns:a16="http://schemas.microsoft.com/office/drawing/2014/main" xmlns="" id="{74080927-7659-490D-916E-DBF0014E7E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86" name="Text Box 1">
          <a:extLst>
            <a:ext uri="{FF2B5EF4-FFF2-40B4-BE49-F238E27FC236}">
              <a16:creationId xmlns:a16="http://schemas.microsoft.com/office/drawing/2014/main" xmlns="" id="{C859EE60-9053-4702-9B74-4FD7E55A52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87" name="Text Box 1">
          <a:extLst>
            <a:ext uri="{FF2B5EF4-FFF2-40B4-BE49-F238E27FC236}">
              <a16:creationId xmlns:a16="http://schemas.microsoft.com/office/drawing/2014/main" xmlns="" id="{B63113CC-17E1-4111-9016-5C9B86C573D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88" name="Text Box 1">
          <a:extLst>
            <a:ext uri="{FF2B5EF4-FFF2-40B4-BE49-F238E27FC236}">
              <a16:creationId xmlns:a16="http://schemas.microsoft.com/office/drawing/2014/main" xmlns="" id="{A504CF17-50CC-4D35-87E6-A57B8732DAA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89" name="Text Box 1">
          <a:extLst>
            <a:ext uri="{FF2B5EF4-FFF2-40B4-BE49-F238E27FC236}">
              <a16:creationId xmlns:a16="http://schemas.microsoft.com/office/drawing/2014/main" xmlns="" id="{BB05CE63-3C78-4771-8408-5C8AD4C98A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90" name="Text Box 1">
          <a:extLst>
            <a:ext uri="{FF2B5EF4-FFF2-40B4-BE49-F238E27FC236}">
              <a16:creationId xmlns:a16="http://schemas.microsoft.com/office/drawing/2014/main" xmlns="" id="{A711A405-E509-46A5-953C-DA08AA9D29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91" name="Text Box 1">
          <a:extLst>
            <a:ext uri="{FF2B5EF4-FFF2-40B4-BE49-F238E27FC236}">
              <a16:creationId xmlns:a16="http://schemas.microsoft.com/office/drawing/2014/main" xmlns="" id="{9B08BE7F-7C6D-4184-89AD-D6B0B0EAB4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92" name="Text Box 1">
          <a:extLst>
            <a:ext uri="{FF2B5EF4-FFF2-40B4-BE49-F238E27FC236}">
              <a16:creationId xmlns:a16="http://schemas.microsoft.com/office/drawing/2014/main" xmlns="" id="{4A1A25E0-588F-422A-8092-C2B191DF25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93" name="Text Box 1">
          <a:extLst>
            <a:ext uri="{FF2B5EF4-FFF2-40B4-BE49-F238E27FC236}">
              <a16:creationId xmlns:a16="http://schemas.microsoft.com/office/drawing/2014/main" xmlns="" id="{33ECB005-DF98-49A6-A1DD-F15871858A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94" name="Text Box 1">
          <a:extLst>
            <a:ext uri="{FF2B5EF4-FFF2-40B4-BE49-F238E27FC236}">
              <a16:creationId xmlns:a16="http://schemas.microsoft.com/office/drawing/2014/main" xmlns="" id="{366CCFD1-C7E4-41A3-B425-5394DBEE11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95" name="Text Box 1">
          <a:extLst>
            <a:ext uri="{FF2B5EF4-FFF2-40B4-BE49-F238E27FC236}">
              <a16:creationId xmlns:a16="http://schemas.microsoft.com/office/drawing/2014/main" xmlns="" id="{154B6071-5335-4001-A992-7C4D3D4C8D1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96" name="Text Box 1">
          <a:extLst>
            <a:ext uri="{FF2B5EF4-FFF2-40B4-BE49-F238E27FC236}">
              <a16:creationId xmlns:a16="http://schemas.microsoft.com/office/drawing/2014/main" xmlns="" id="{3C8D76A9-ED7B-4EEE-8F1C-9136D0B921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97" name="Text Box 1">
          <a:extLst>
            <a:ext uri="{FF2B5EF4-FFF2-40B4-BE49-F238E27FC236}">
              <a16:creationId xmlns:a16="http://schemas.microsoft.com/office/drawing/2014/main" xmlns="" id="{E44EA459-0320-467B-892D-ADEBEB21100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98" name="Text Box 1">
          <a:extLst>
            <a:ext uri="{FF2B5EF4-FFF2-40B4-BE49-F238E27FC236}">
              <a16:creationId xmlns:a16="http://schemas.microsoft.com/office/drawing/2014/main" xmlns="" id="{E45771B9-CBCB-496C-9ECD-6FA93A99FA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299" name="Text Box 1">
          <a:extLst>
            <a:ext uri="{FF2B5EF4-FFF2-40B4-BE49-F238E27FC236}">
              <a16:creationId xmlns:a16="http://schemas.microsoft.com/office/drawing/2014/main" xmlns="" id="{4E049C96-86D6-4DB8-89B9-A3A3459A9C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00" name="Text Box 1">
          <a:extLst>
            <a:ext uri="{FF2B5EF4-FFF2-40B4-BE49-F238E27FC236}">
              <a16:creationId xmlns:a16="http://schemas.microsoft.com/office/drawing/2014/main" xmlns="" id="{B2615A7C-5BAE-4BC1-B746-F93CDF5EEC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01" name="Text Box 1">
          <a:extLst>
            <a:ext uri="{FF2B5EF4-FFF2-40B4-BE49-F238E27FC236}">
              <a16:creationId xmlns:a16="http://schemas.microsoft.com/office/drawing/2014/main" xmlns="" id="{E86BFD96-1DF3-4E1B-BBBF-EBD26A9848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02" name="Text Box 1">
          <a:extLst>
            <a:ext uri="{FF2B5EF4-FFF2-40B4-BE49-F238E27FC236}">
              <a16:creationId xmlns:a16="http://schemas.microsoft.com/office/drawing/2014/main" xmlns="" id="{7026F886-ABE3-4DA9-A0F7-814D3D10FF8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03" name="Text Box 1">
          <a:extLst>
            <a:ext uri="{FF2B5EF4-FFF2-40B4-BE49-F238E27FC236}">
              <a16:creationId xmlns:a16="http://schemas.microsoft.com/office/drawing/2014/main" xmlns="" id="{9C461226-3E07-4968-ADE9-84BC861176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04" name="Text Box 1">
          <a:extLst>
            <a:ext uri="{FF2B5EF4-FFF2-40B4-BE49-F238E27FC236}">
              <a16:creationId xmlns:a16="http://schemas.microsoft.com/office/drawing/2014/main" xmlns="" id="{6556F654-EBA4-495F-9BF7-24354DBF17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05" name="Text Box 1">
          <a:extLst>
            <a:ext uri="{FF2B5EF4-FFF2-40B4-BE49-F238E27FC236}">
              <a16:creationId xmlns:a16="http://schemas.microsoft.com/office/drawing/2014/main" xmlns="" id="{2B6E434F-D421-49FF-8C58-D3C786516A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06" name="Text Box 1">
          <a:extLst>
            <a:ext uri="{FF2B5EF4-FFF2-40B4-BE49-F238E27FC236}">
              <a16:creationId xmlns:a16="http://schemas.microsoft.com/office/drawing/2014/main" xmlns="" id="{4F995CCE-9406-419A-9210-F6A5826805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07" name="Text Box 1">
          <a:extLst>
            <a:ext uri="{FF2B5EF4-FFF2-40B4-BE49-F238E27FC236}">
              <a16:creationId xmlns:a16="http://schemas.microsoft.com/office/drawing/2014/main" xmlns="" id="{E0A7C0CD-AE23-418A-816C-43F17940C82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08" name="Text Box 1">
          <a:extLst>
            <a:ext uri="{FF2B5EF4-FFF2-40B4-BE49-F238E27FC236}">
              <a16:creationId xmlns:a16="http://schemas.microsoft.com/office/drawing/2014/main" xmlns="" id="{151D06FF-EADA-4139-B19C-0F93135ED2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09" name="Text Box 1">
          <a:extLst>
            <a:ext uri="{FF2B5EF4-FFF2-40B4-BE49-F238E27FC236}">
              <a16:creationId xmlns:a16="http://schemas.microsoft.com/office/drawing/2014/main" xmlns="" id="{34813F4D-4835-4410-A92B-14386BE173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10" name="Text Box 1">
          <a:extLst>
            <a:ext uri="{FF2B5EF4-FFF2-40B4-BE49-F238E27FC236}">
              <a16:creationId xmlns:a16="http://schemas.microsoft.com/office/drawing/2014/main" xmlns="" id="{82C03416-9E2D-4E10-8F99-F087D57D48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11" name="Text Box 1">
          <a:extLst>
            <a:ext uri="{FF2B5EF4-FFF2-40B4-BE49-F238E27FC236}">
              <a16:creationId xmlns:a16="http://schemas.microsoft.com/office/drawing/2014/main" xmlns="" id="{62CEEB76-1C9A-4889-BB35-E6596B0CB7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12" name="Text Box 1">
          <a:extLst>
            <a:ext uri="{FF2B5EF4-FFF2-40B4-BE49-F238E27FC236}">
              <a16:creationId xmlns:a16="http://schemas.microsoft.com/office/drawing/2014/main" xmlns="" id="{0B470811-23A2-4220-9203-4DBC0DB0EE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13" name="Text Box 1">
          <a:extLst>
            <a:ext uri="{FF2B5EF4-FFF2-40B4-BE49-F238E27FC236}">
              <a16:creationId xmlns:a16="http://schemas.microsoft.com/office/drawing/2014/main" xmlns="" id="{2146650A-AA10-486E-B7F5-5B8AE74082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14" name="Text Box 1">
          <a:extLst>
            <a:ext uri="{FF2B5EF4-FFF2-40B4-BE49-F238E27FC236}">
              <a16:creationId xmlns:a16="http://schemas.microsoft.com/office/drawing/2014/main" xmlns="" id="{51A66732-26B5-4D0E-94BA-6D6E066807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15" name="Text Box 1">
          <a:extLst>
            <a:ext uri="{FF2B5EF4-FFF2-40B4-BE49-F238E27FC236}">
              <a16:creationId xmlns:a16="http://schemas.microsoft.com/office/drawing/2014/main" xmlns="" id="{60C1937D-8BF6-4EED-ADC4-1F010B84A2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16" name="Text Box 1">
          <a:extLst>
            <a:ext uri="{FF2B5EF4-FFF2-40B4-BE49-F238E27FC236}">
              <a16:creationId xmlns:a16="http://schemas.microsoft.com/office/drawing/2014/main" xmlns="" id="{2F89E769-8547-4E82-AA5C-B15BEA6395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17" name="Text Box 1">
          <a:extLst>
            <a:ext uri="{FF2B5EF4-FFF2-40B4-BE49-F238E27FC236}">
              <a16:creationId xmlns:a16="http://schemas.microsoft.com/office/drawing/2014/main" xmlns="" id="{3831A1C7-0A68-4775-882B-6A43D2913C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18" name="Text Box 1">
          <a:extLst>
            <a:ext uri="{FF2B5EF4-FFF2-40B4-BE49-F238E27FC236}">
              <a16:creationId xmlns:a16="http://schemas.microsoft.com/office/drawing/2014/main" xmlns="" id="{03F45BC1-B4B0-486A-B757-65A1C17922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19" name="Text Box 1">
          <a:extLst>
            <a:ext uri="{FF2B5EF4-FFF2-40B4-BE49-F238E27FC236}">
              <a16:creationId xmlns:a16="http://schemas.microsoft.com/office/drawing/2014/main" xmlns="" id="{0AA86B8F-BBEF-431D-84CE-883D21E666E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20" name="Text Box 1">
          <a:extLst>
            <a:ext uri="{FF2B5EF4-FFF2-40B4-BE49-F238E27FC236}">
              <a16:creationId xmlns:a16="http://schemas.microsoft.com/office/drawing/2014/main" xmlns="" id="{C40EBC00-9901-4728-AB87-275806DA95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21" name="Text Box 1">
          <a:extLst>
            <a:ext uri="{FF2B5EF4-FFF2-40B4-BE49-F238E27FC236}">
              <a16:creationId xmlns:a16="http://schemas.microsoft.com/office/drawing/2014/main" xmlns="" id="{A0DF4D8D-6EF2-4971-8A9C-ABDD2F7DFB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22" name="Text Box 1">
          <a:extLst>
            <a:ext uri="{FF2B5EF4-FFF2-40B4-BE49-F238E27FC236}">
              <a16:creationId xmlns:a16="http://schemas.microsoft.com/office/drawing/2014/main" xmlns="" id="{B702B91D-8BD0-4505-B506-9F87175703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23" name="Text Box 1">
          <a:extLst>
            <a:ext uri="{FF2B5EF4-FFF2-40B4-BE49-F238E27FC236}">
              <a16:creationId xmlns:a16="http://schemas.microsoft.com/office/drawing/2014/main" xmlns="" id="{FB5E1131-B13E-43B2-B6A9-62A35BB1DFD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24" name="Text Box 1">
          <a:extLst>
            <a:ext uri="{FF2B5EF4-FFF2-40B4-BE49-F238E27FC236}">
              <a16:creationId xmlns:a16="http://schemas.microsoft.com/office/drawing/2014/main" xmlns="" id="{728D3C88-66B8-4C95-880F-096569F192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25" name="Text Box 1">
          <a:extLst>
            <a:ext uri="{FF2B5EF4-FFF2-40B4-BE49-F238E27FC236}">
              <a16:creationId xmlns:a16="http://schemas.microsoft.com/office/drawing/2014/main" xmlns="" id="{6C33456F-80AE-4E12-B316-D8E40F95D5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26" name="Text Box 1">
          <a:extLst>
            <a:ext uri="{FF2B5EF4-FFF2-40B4-BE49-F238E27FC236}">
              <a16:creationId xmlns:a16="http://schemas.microsoft.com/office/drawing/2014/main" xmlns="" id="{632488A2-46CD-4279-81E4-4179627A6C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27" name="Text Box 1">
          <a:extLst>
            <a:ext uri="{FF2B5EF4-FFF2-40B4-BE49-F238E27FC236}">
              <a16:creationId xmlns:a16="http://schemas.microsoft.com/office/drawing/2014/main" xmlns="" id="{7217B278-9E0A-4C71-9A2A-7442AA04E1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28" name="Text Box 1">
          <a:extLst>
            <a:ext uri="{FF2B5EF4-FFF2-40B4-BE49-F238E27FC236}">
              <a16:creationId xmlns:a16="http://schemas.microsoft.com/office/drawing/2014/main" xmlns="" id="{74B598FD-034B-436C-A8A9-D0AFD67AFE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29" name="Text Box 1">
          <a:extLst>
            <a:ext uri="{FF2B5EF4-FFF2-40B4-BE49-F238E27FC236}">
              <a16:creationId xmlns:a16="http://schemas.microsoft.com/office/drawing/2014/main" xmlns="" id="{FC5C147B-4728-4017-9A6E-4E81F5F540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30" name="Text Box 1">
          <a:extLst>
            <a:ext uri="{FF2B5EF4-FFF2-40B4-BE49-F238E27FC236}">
              <a16:creationId xmlns:a16="http://schemas.microsoft.com/office/drawing/2014/main" xmlns="" id="{138493CD-BA7C-4AD1-9ACA-0B4C9594F0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31" name="Text Box 1">
          <a:extLst>
            <a:ext uri="{FF2B5EF4-FFF2-40B4-BE49-F238E27FC236}">
              <a16:creationId xmlns:a16="http://schemas.microsoft.com/office/drawing/2014/main" xmlns="" id="{00746277-EE3A-4D13-9A67-3CAC291FA3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32" name="Text Box 1">
          <a:extLst>
            <a:ext uri="{FF2B5EF4-FFF2-40B4-BE49-F238E27FC236}">
              <a16:creationId xmlns:a16="http://schemas.microsoft.com/office/drawing/2014/main" xmlns="" id="{7D05F67C-25C0-4A4C-AC63-EC205A0D09E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33" name="Text Box 1">
          <a:extLst>
            <a:ext uri="{FF2B5EF4-FFF2-40B4-BE49-F238E27FC236}">
              <a16:creationId xmlns:a16="http://schemas.microsoft.com/office/drawing/2014/main" xmlns="" id="{B2148D38-53A5-4F36-A21B-B644AB01E8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34" name="Text Box 1">
          <a:extLst>
            <a:ext uri="{FF2B5EF4-FFF2-40B4-BE49-F238E27FC236}">
              <a16:creationId xmlns:a16="http://schemas.microsoft.com/office/drawing/2014/main" xmlns="" id="{0C30DCA8-A85B-401A-BEF6-2DBC0A447E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35" name="Text Box 1">
          <a:extLst>
            <a:ext uri="{FF2B5EF4-FFF2-40B4-BE49-F238E27FC236}">
              <a16:creationId xmlns:a16="http://schemas.microsoft.com/office/drawing/2014/main" xmlns="" id="{59B8EC82-61B1-4633-8715-060DE2222A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36" name="Text Box 1">
          <a:extLst>
            <a:ext uri="{FF2B5EF4-FFF2-40B4-BE49-F238E27FC236}">
              <a16:creationId xmlns:a16="http://schemas.microsoft.com/office/drawing/2014/main" xmlns="" id="{E640469F-D68F-4135-9FC5-50D678178D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37" name="Text Box 1">
          <a:extLst>
            <a:ext uri="{FF2B5EF4-FFF2-40B4-BE49-F238E27FC236}">
              <a16:creationId xmlns:a16="http://schemas.microsoft.com/office/drawing/2014/main" xmlns="" id="{8276157A-D65B-4C68-B87B-78E9731E50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38" name="Text Box 1">
          <a:extLst>
            <a:ext uri="{FF2B5EF4-FFF2-40B4-BE49-F238E27FC236}">
              <a16:creationId xmlns:a16="http://schemas.microsoft.com/office/drawing/2014/main" xmlns="" id="{60452A4A-EF8C-469F-AF92-3133AB779B7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39" name="Text Box 1">
          <a:extLst>
            <a:ext uri="{FF2B5EF4-FFF2-40B4-BE49-F238E27FC236}">
              <a16:creationId xmlns:a16="http://schemas.microsoft.com/office/drawing/2014/main" xmlns="" id="{E96CCBB2-2DCA-4278-8DC3-0D7F2F21C7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40" name="Text Box 1">
          <a:extLst>
            <a:ext uri="{FF2B5EF4-FFF2-40B4-BE49-F238E27FC236}">
              <a16:creationId xmlns:a16="http://schemas.microsoft.com/office/drawing/2014/main" xmlns="" id="{BD54FC54-1709-472F-A7D7-2E1A4D62330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41" name="Text Box 1">
          <a:extLst>
            <a:ext uri="{FF2B5EF4-FFF2-40B4-BE49-F238E27FC236}">
              <a16:creationId xmlns:a16="http://schemas.microsoft.com/office/drawing/2014/main" xmlns="" id="{767CFDF3-8518-4747-BA1E-F0759A8A55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42" name="Text Box 1">
          <a:extLst>
            <a:ext uri="{FF2B5EF4-FFF2-40B4-BE49-F238E27FC236}">
              <a16:creationId xmlns:a16="http://schemas.microsoft.com/office/drawing/2014/main" xmlns="" id="{3ABF9849-11BD-48DB-A44E-E78828E2C77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43" name="Text Box 1">
          <a:extLst>
            <a:ext uri="{FF2B5EF4-FFF2-40B4-BE49-F238E27FC236}">
              <a16:creationId xmlns:a16="http://schemas.microsoft.com/office/drawing/2014/main" xmlns="" id="{4C4CB223-C1F2-4C48-B9FE-1341FA2180F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44" name="Text Box 1">
          <a:extLst>
            <a:ext uri="{FF2B5EF4-FFF2-40B4-BE49-F238E27FC236}">
              <a16:creationId xmlns:a16="http://schemas.microsoft.com/office/drawing/2014/main" xmlns="" id="{6FC0C758-35ED-4C00-A203-927B734031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45" name="Text Box 1">
          <a:extLst>
            <a:ext uri="{FF2B5EF4-FFF2-40B4-BE49-F238E27FC236}">
              <a16:creationId xmlns:a16="http://schemas.microsoft.com/office/drawing/2014/main" xmlns="" id="{DB137259-4191-4925-8094-E8D8630EEE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46" name="Text Box 1">
          <a:extLst>
            <a:ext uri="{FF2B5EF4-FFF2-40B4-BE49-F238E27FC236}">
              <a16:creationId xmlns:a16="http://schemas.microsoft.com/office/drawing/2014/main" xmlns="" id="{B6028C62-7847-46AA-B115-1AE98795C3B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47" name="Text Box 1">
          <a:extLst>
            <a:ext uri="{FF2B5EF4-FFF2-40B4-BE49-F238E27FC236}">
              <a16:creationId xmlns:a16="http://schemas.microsoft.com/office/drawing/2014/main" xmlns="" id="{722AC4A7-23E1-42A4-9CD6-B5A61B0627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48" name="Text Box 1">
          <a:extLst>
            <a:ext uri="{FF2B5EF4-FFF2-40B4-BE49-F238E27FC236}">
              <a16:creationId xmlns:a16="http://schemas.microsoft.com/office/drawing/2014/main" xmlns="" id="{2019CA0F-9346-4149-B58C-99ABE84A1C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49" name="Text Box 1">
          <a:extLst>
            <a:ext uri="{FF2B5EF4-FFF2-40B4-BE49-F238E27FC236}">
              <a16:creationId xmlns:a16="http://schemas.microsoft.com/office/drawing/2014/main" xmlns="" id="{368E0AED-F108-446B-AD9C-1D8669A1B5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50" name="Text Box 1">
          <a:extLst>
            <a:ext uri="{FF2B5EF4-FFF2-40B4-BE49-F238E27FC236}">
              <a16:creationId xmlns:a16="http://schemas.microsoft.com/office/drawing/2014/main" xmlns="" id="{CEE90428-D12F-412C-9C1D-510944F620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51" name="Text Box 1">
          <a:extLst>
            <a:ext uri="{FF2B5EF4-FFF2-40B4-BE49-F238E27FC236}">
              <a16:creationId xmlns:a16="http://schemas.microsoft.com/office/drawing/2014/main" xmlns="" id="{64D4E007-7990-41FD-B86A-16600CAE85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52" name="Text Box 1">
          <a:extLst>
            <a:ext uri="{FF2B5EF4-FFF2-40B4-BE49-F238E27FC236}">
              <a16:creationId xmlns:a16="http://schemas.microsoft.com/office/drawing/2014/main" xmlns="" id="{AEA9CEC5-836F-4342-9D48-723557C6CD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53" name="Text Box 1">
          <a:extLst>
            <a:ext uri="{FF2B5EF4-FFF2-40B4-BE49-F238E27FC236}">
              <a16:creationId xmlns:a16="http://schemas.microsoft.com/office/drawing/2014/main" xmlns="" id="{7E23E33B-CB28-445C-8BE4-F0FBDC09C9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54" name="Text Box 1">
          <a:extLst>
            <a:ext uri="{FF2B5EF4-FFF2-40B4-BE49-F238E27FC236}">
              <a16:creationId xmlns:a16="http://schemas.microsoft.com/office/drawing/2014/main" xmlns="" id="{B048C110-08D6-4E9F-B509-A13CBBF910E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55" name="Text Box 1">
          <a:extLst>
            <a:ext uri="{FF2B5EF4-FFF2-40B4-BE49-F238E27FC236}">
              <a16:creationId xmlns:a16="http://schemas.microsoft.com/office/drawing/2014/main" xmlns="" id="{B59E5A54-2928-4FB7-A2ED-B6935CCDD56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56" name="Text Box 1">
          <a:extLst>
            <a:ext uri="{FF2B5EF4-FFF2-40B4-BE49-F238E27FC236}">
              <a16:creationId xmlns:a16="http://schemas.microsoft.com/office/drawing/2014/main" xmlns="" id="{33285C4C-2672-4148-86B3-07047B760D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57" name="Text Box 1">
          <a:extLst>
            <a:ext uri="{FF2B5EF4-FFF2-40B4-BE49-F238E27FC236}">
              <a16:creationId xmlns:a16="http://schemas.microsoft.com/office/drawing/2014/main" xmlns="" id="{E7049B39-2054-4FCE-AE77-4F7C32D9E8E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58" name="Text Box 1">
          <a:extLst>
            <a:ext uri="{FF2B5EF4-FFF2-40B4-BE49-F238E27FC236}">
              <a16:creationId xmlns:a16="http://schemas.microsoft.com/office/drawing/2014/main" xmlns="" id="{4EF20613-BA14-4DE6-96E4-D37D420ACD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59" name="Text Box 1">
          <a:extLst>
            <a:ext uri="{FF2B5EF4-FFF2-40B4-BE49-F238E27FC236}">
              <a16:creationId xmlns:a16="http://schemas.microsoft.com/office/drawing/2014/main" xmlns="" id="{36113D9A-C5A6-4485-A0E7-2C44A2AF592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60" name="Text Box 1">
          <a:extLst>
            <a:ext uri="{FF2B5EF4-FFF2-40B4-BE49-F238E27FC236}">
              <a16:creationId xmlns:a16="http://schemas.microsoft.com/office/drawing/2014/main" xmlns="" id="{789F01E5-C2D6-477E-BDEB-0CBB699AE7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61" name="Text Box 1">
          <a:extLst>
            <a:ext uri="{FF2B5EF4-FFF2-40B4-BE49-F238E27FC236}">
              <a16:creationId xmlns:a16="http://schemas.microsoft.com/office/drawing/2014/main" xmlns="" id="{C5FFED8B-AAFE-4CAF-B1B3-4FCE2EC414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62" name="Text Box 1">
          <a:extLst>
            <a:ext uri="{FF2B5EF4-FFF2-40B4-BE49-F238E27FC236}">
              <a16:creationId xmlns:a16="http://schemas.microsoft.com/office/drawing/2014/main" xmlns="" id="{BE8EA48F-2F1C-4EBB-A14D-871819684D7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63" name="Text Box 1">
          <a:extLst>
            <a:ext uri="{FF2B5EF4-FFF2-40B4-BE49-F238E27FC236}">
              <a16:creationId xmlns:a16="http://schemas.microsoft.com/office/drawing/2014/main" xmlns="" id="{B0622032-D00D-4390-B7DD-4520390ECF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64" name="Text Box 1">
          <a:extLst>
            <a:ext uri="{FF2B5EF4-FFF2-40B4-BE49-F238E27FC236}">
              <a16:creationId xmlns:a16="http://schemas.microsoft.com/office/drawing/2014/main" xmlns="" id="{F30D974E-AC32-4EE9-B651-4935D55DE7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65" name="Text Box 1">
          <a:extLst>
            <a:ext uri="{FF2B5EF4-FFF2-40B4-BE49-F238E27FC236}">
              <a16:creationId xmlns:a16="http://schemas.microsoft.com/office/drawing/2014/main" xmlns="" id="{42372F15-4804-4EB9-954C-E8391F7208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66" name="Text Box 1">
          <a:extLst>
            <a:ext uri="{FF2B5EF4-FFF2-40B4-BE49-F238E27FC236}">
              <a16:creationId xmlns:a16="http://schemas.microsoft.com/office/drawing/2014/main" xmlns="" id="{D2E663B8-82F4-4DBA-981E-0F0F798291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67" name="Text Box 1">
          <a:extLst>
            <a:ext uri="{FF2B5EF4-FFF2-40B4-BE49-F238E27FC236}">
              <a16:creationId xmlns:a16="http://schemas.microsoft.com/office/drawing/2014/main" xmlns="" id="{D43F47AC-16DD-4748-83F1-AEE23675C1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68" name="Text Box 1">
          <a:extLst>
            <a:ext uri="{FF2B5EF4-FFF2-40B4-BE49-F238E27FC236}">
              <a16:creationId xmlns:a16="http://schemas.microsoft.com/office/drawing/2014/main" xmlns="" id="{AAE17D2F-3D87-43FF-A8F3-29D2985418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69" name="Text Box 1">
          <a:extLst>
            <a:ext uri="{FF2B5EF4-FFF2-40B4-BE49-F238E27FC236}">
              <a16:creationId xmlns:a16="http://schemas.microsoft.com/office/drawing/2014/main" xmlns="" id="{4035438E-6805-48AE-AB01-C4ED0F5BDAE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70" name="Text Box 1">
          <a:extLst>
            <a:ext uri="{FF2B5EF4-FFF2-40B4-BE49-F238E27FC236}">
              <a16:creationId xmlns:a16="http://schemas.microsoft.com/office/drawing/2014/main" xmlns="" id="{D68FE688-BD5E-4231-A314-24EA171A5D3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71" name="Text Box 1">
          <a:extLst>
            <a:ext uri="{FF2B5EF4-FFF2-40B4-BE49-F238E27FC236}">
              <a16:creationId xmlns:a16="http://schemas.microsoft.com/office/drawing/2014/main" xmlns="" id="{51C3A259-E916-4B0F-980B-A1088EAFD0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72" name="Text Box 1">
          <a:extLst>
            <a:ext uri="{FF2B5EF4-FFF2-40B4-BE49-F238E27FC236}">
              <a16:creationId xmlns:a16="http://schemas.microsoft.com/office/drawing/2014/main" xmlns="" id="{777E7D18-D027-42B8-8FD7-0871893150C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73" name="Text Box 1">
          <a:extLst>
            <a:ext uri="{FF2B5EF4-FFF2-40B4-BE49-F238E27FC236}">
              <a16:creationId xmlns:a16="http://schemas.microsoft.com/office/drawing/2014/main" xmlns="" id="{C067FD2D-4F13-4036-A4F1-23BAF3FC72B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74" name="Text Box 1">
          <a:extLst>
            <a:ext uri="{FF2B5EF4-FFF2-40B4-BE49-F238E27FC236}">
              <a16:creationId xmlns:a16="http://schemas.microsoft.com/office/drawing/2014/main" xmlns="" id="{5B55BA09-AABA-4F68-A7E1-759273B3D3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75" name="Text Box 1">
          <a:extLst>
            <a:ext uri="{FF2B5EF4-FFF2-40B4-BE49-F238E27FC236}">
              <a16:creationId xmlns:a16="http://schemas.microsoft.com/office/drawing/2014/main" xmlns="" id="{6CE46C3E-8294-438D-A289-4F26E928D2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76" name="Text Box 1">
          <a:extLst>
            <a:ext uri="{FF2B5EF4-FFF2-40B4-BE49-F238E27FC236}">
              <a16:creationId xmlns:a16="http://schemas.microsoft.com/office/drawing/2014/main" xmlns="" id="{5E9FA0CE-F3B7-4EBE-931B-D8B1D05E62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77" name="Text Box 1">
          <a:extLst>
            <a:ext uri="{FF2B5EF4-FFF2-40B4-BE49-F238E27FC236}">
              <a16:creationId xmlns:a16="http://schemas.microsoft.com/office/drawing/2014/main" xmlns="" id="{CBD96276-EF04-4B48-A95C-6FB5A624CF5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78" name="Text Box 1">
          <a:extLst>
            <a:ext uri="{FF2B5EF4-FFF2-40B4-BE49-F238E27FC236}">
              <a16:creationId xmlns:a16="http://schemas.microsoft.com/office/drawing/2014/main" xmlns="" id="{43F11326-E21D-4107-982D-870C72A32BF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79" name="Text Box 1">
          <a:extLst>
            <a:ext uri="{FF2B5EF4-FFF2-40B4-BE49-F238E27FC236}">
              <a16:creationId xmlns:a16="http://schemas.microsoft.com/office/drawing/2014/main" xmlns="" id="{9C231BBB-2EEF-48FD-AC9E-BAB3D95CAD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80" name="Text Box 1">
          <a:extLst>
            <a:ext uri="{FF2B5EF4-FFF2-40B4-BE49-F238E27FC236}">
              <a16:creationId xmlns:a16="http://schemas.microsoft.com/office/drawing/2014/main" xmlns="" id="{66458E72-A8FA-41E3-A420-D8A25F63E46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81" name="Text Box 1">
          <a:extLst>
            <a:ext uri="{FF2B5EF4-FFF2-40B4-BE49-F238E27FC236}">
              <a16:creationId xmlns:a16="http://schemas.microsoft.com/office/drawing/2014/main" xmlns="" id="{4487698D-A978-4A59-A5F2-EE12FC1C25E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82" name="Text Box 1">
          <a:extLst>
            <a:ext uri="{FF2B5EF4-FFF2-40B4-BE49-F238E27FC236}">
              <a16:creationId xmlns:a16="http://schemas.microsoft.com/office/drawing/2014/main" xmlns="" id="{D524BC55-A8E9-4D11-BD79-A520FDD1612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83" name="Text Box 1">
          <a:extLst>
            <a:ext uri="{FF2B5EF4-FFF2-40B4-BE49-F238E27FC236}">
              <a16:creationId xmlns:a16="http://schemas.microsoft.com/office/drawing/2014/main" xmlns="" id="{F18F1164-CAB7-4BFA-B459-98DF052E68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84" name="Text Box 1">
          <a:extLst>
            <a:ext uri="{FF2B5EF4-FFF2-40B4-BE49-F238E27FC236}">
              <a16:creationId xmlns:a16="http://schemas.microsoft.com/office/drawing/2014/main" xmlns="" id="{12F1775F-FD29-4B6C-A1FC-101DADB8282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85" name="Text Box 1">
          <a:extLst>
            <a:ext uri="{FF2B5EF4-FFF2-40B4-BE49-F238E27FC236}">
              <a16:creationId xmlns:a16="http://schemas.microsoft.com/office/drawing/2014/main" xmlns="" id="{99D1946B-8F47-4390-B31C-BBE038E8AA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86" name="Text Box 1">
          <a:extLst>
            <a:ext uri="{FF2B5EF4-FFF2-40B4-BE49-F238E27FC236}">
              <a16:creationId xmlns:a16="http://schemas.microsoft.com/office/drawing/2014/main" xmlns="" id="{50DE7166-B476-4199-9384-C444AD14E7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87" name="Text Box 1">
          <a:extLst>
            <a:ext uri="{FF2B5EF4-FFF2-40B4-BE49-F238E27FC236}">
              <a16:creationId xmlns:a16="http://schemas.microsoft.com/office/drawing/2014/main" xmlns="" id="{AC234003-B4DD-4E2E-84EA-17A7AE68BB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88" name="Text Box 1">
          <a:extLst>
            <a:ext uri="{FF2B5EF4-FFF2-40B4-BE49-F238E27FC236}">
              <a16:creationId xmlns:a16="http://schemas.microsoft.com/office/drawing/2014/main" xmlns="" id="{0D98E0A1-E91B-4266-AFA8-6893BD4A1A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89" name="Text Box 1">
          <a:extLst>
            <a:ext uri="{FF2B5EF4-FFF2-40B4-BE49-F238E27FC236}">
              <a16:creationId xmlns:a16="http://schemas.microsoft.com/office/drawing/2014/main" xmlns="" id="{6D13FB96-FB9C-47B6-AD6E-42D50BE1114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90" name="Text Box 1">
          <a:extLst>
            <a:ext uri="{FF2B5EF4-FFF2-40B4-BE49-F238E27FC236}">
              <a16:creationId xmlns:a16="http://schemas.microsoft.com/office/drawing/2014/main" xmlns="" id="{2C6D78C7-85CB-49A5-B443-775A8A025E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91" name="Text Box 1">
          <a:extLst>
            <a:ext uri="{FF2B5EF4-FFF2-40B4-BE49-F238E27FC236}">
              <a16:creationId xmlns:a16="http://schemas.microsoft.com/office/drawing/2014/main" xmlns="" id="{559C24D7-CEBA-4C1B-BDD5-7BC3AFD548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92" name="Text Box 1">
          <a:extLst>
            <a:ext uri="{FF2B5EF4-FFF2-40B4-BE49-F238E27FC236}">
              <a16:creationId xmlns:a16="http://schemas.microsoft.com/office/drawing/2014/main" xmlns="" id="{2BF4FF31-5FFA-42AD-97DA-0F76B8E8A99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93" name="Text Box 1">
          <a:extLst>
            <a:ext uri="{FF2B5EF4-FFF2-40B4-BE49-F238E27FC236}">
              <a16:creationId xmlns:a16="http://schemas.microsoft.com/office/drawing/2014/main" xmlns="" id="{9FEA2CC4-B6B8-44C0-B3A1-B242F4801E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94" name="Text Box 1">
          <a:extLst>
            <a:ext uri="{FF2B5EF4-FFF2-40B4-BE49-F238E27FC236}">
              <a16:creationId xmlns:a16="http://schemas.microsoft.com/office/drawing/2014/main" xmlns="" id="{895BDD63-880A-4082-8D0C-F7ACEC137C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95" name="Text Box 1">
          <a:extLst>
            <a:ext uri="{FF2B5EF4-FFF2-40B4-BE49-F238E27FC236}">
              <a16:creationId xmlns:a16="http://schemas.microsoft.com/office/drawing/2014/main" xmlns="" id="{84C70F17-A029-4433-A3CD-15000C6A78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96" name="Text Box 1">
          <a:extLst>
            <a:ext uri="{FF2B5EF4-FFF2-40B4-BE49-F238E27FC236}">
              <a16:creationId xmlns:a16="http://schemas.microsoft.com/office/drawing/2014/main" xmlns="" id="{4776072B-E18E-47BE-A59B-B0DFF28E92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97" name="Text Box 1">
          <a:extLst>
            <a:ext uri="{FF2B5EF4-FFF2-40B4-BE49-F238E27FC236}">
              <a16:creationId xmlns:a16="http://schemas.microsoft.com/office/drawing/2014/main" xmlns="" id="{712F018A-3437-4632-8464-5A47DFDF67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98" name="Text Box 1">
          <a:extLst>
            <a:ext uri="{FF2B5EF4-FFF2-40B4-BE49-F238E27FC236}">
              <a16:creationId xmlns:a16="http://schemas.microsoft.com/office/drawing/2014/main" xmlns="" id="{66E77343-4BC7-4C92-907A-AC415B2B0F7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399" name="Text Box 1">
          <a:extLst>
            <a:ext uri="{FF2B5EF4-FFF2-40B4-BE49-F238E27FC236}">
              <a16:creationId xmlns:a16="http://schemas.microsoft.com/office/drawing/2014/main" xmlns="" id="{21107197-C4A9-4138-99C3-EE21DE61E42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00" name="Text Box 1">
          <a:extLst>
            <a:ext uri="{FF2B5EF4-FFF2-40B4-BE49-F238E27FC236}">
              <a16:creationId xmlns:a16="http://schemas.microsoft.com/office/drawing/2014/main" xmlns="" id="{328962B7-7AE6-4103-AF5B-9CBBCC7396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01" name="Text Box 1">
          <a:extLst>
            <a:ext uri="{FF2B5EF4-FFF2-40B4-BE49-F238E27FC236}">
              <a16:creationId xmlns:a16="http://schemas.microsoft.com/office/drawing/2014/main" xmlns="" id="{4CEAEFDA-FC09-454C-9ABC-BC5CACED138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02" name="Text Box 1">
          <a:extLst>
            <a:ext uri="{FF2B5EF4-FFF2-40B4-BE49-F238E27FC236}">
              <a16:creationId xmlns:a16="http://schemas.microsoft.com/office/drawing/2014/main" xmlns="" id="{A77BF4DF-CC59-4E7E-A240-0617B0C87A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03" name="Text Box 1">
          <a:extLst>
            <a:ext uri="{FF2B5EF4-FFF2-40B4-BE49-F238E27FC236}">
              <a16:creationId xmlns:a16="http://schemas.microsoft.com/office/drawing/2014/main" xmlns="" id="{EDFFB2FA-5527-4676-9A87-F98CA1E7B1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04" name="Text Box 1">
          <a:extLst>
            <a:ext uri="{FF2B5EF4-FFF2-40B4-BE49-F238E27FC236}">
              <a16:creationId xmlns:a16="http://schemas.microsoft.com/office/drawing/2014/main" xmlns="" id="{D6EACECC-B796-4384-BDCE-F971F006A8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05" name="Text Box 1">
          <a:extLst>
            <a:ext uri="{FF2B5EF4-FFF2-40B4-BE49-F238E27FC236}">
              <a16:creationId xmlns:a16="http://schemas.microsoft.com/office/drawing/2014/main" xmlns="" id="{02FC1952-D9B5-431A-BA55-3E00777812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06" name="Text Box 1">
          <a:extLst>
            <a:ext uri="{FF2B5EF4-FFF2-40B4-BE49-F238E27FC236}">
              <a16:creationId xmlns:a16="http://schemas.microsoft.com/office/drawing/2014/main" xmlns="" id="{BF7A4C26-9569-4DDE-9305-0AB9B1CF14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07" name="Text Box 1">
          <a:extLst>
            <a:ext uri="{FF2B5EF4-FFF2-40B4-BE49-F238E27FC236}">
              <a16:creationId xmlns:a16="http://schemas.microsoft.com/office/drawing/2014/main" xmlns="" id="{797BF9D3-650C-40A0-A5B7-FB3910A5AC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08" name="Text Box 1">
          <a:extLst>
            <a:ext uri="{FF2B5EF4-FFF2-40B4-BE49-F238E27FC236}">
              <a16:creationId xmlns:a16="http://schemas.microsoft.com/office/drawing/2014/main" xmlns="" id="{2D6E3DEB-20C0-405F-90E8-DF04FD76D08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09" name="Text Box 1">
          <a:extLst>
            <a:ext uri="{FF2B5EF4-FFF2-40B4-BE49-F238E27FC236}">
              <a16:creationId xmlns:a16="http://schemas.microsoft.com/office/drawing/2014/main" xmlns="" id="{1A168613-EA0F-441A-B238-BA534F86B41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10" name="Text Box 1">
          <a:extLst>
            <a:ext uri="{FF2B5EF4-FFF2-40B4-BE49-F238E27FC236}">
              <a16:creationId xmlns:a16="http://schemas.microsoft.com/office/drawing/2014/main" xmlns="" id="{CA5F0676-6845-4E99-BAC3-275E5EAAB70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11" name="Text Box 1">
          <a:extLst>
            <a:ext uri="{FF2B5EF4-FFF2-40B4-BE49-F238E27FC236}">
              <a16:creationId xmlns:a16="http://schemas.microsoft.com/office/drawing/2014/main" xmlns="" id="{9C9C4F73-8CCA-441E-8632-BB5DA4B8529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12" name="Text Box 1">
          <a:extLst>
            <a:ext uri="{FF2B5EF4-FFF2-40B4-BE49-F238E27FC236}">
              <a16:creationId xmlns:a16="http://schemas.microsoft.com/office/drawing/2014/main" xmlns="" id="{CC84C293-4982-4260-AD2B-1AC3A944F24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13" name="Text Box 1">
          <a:extLst>
            <a:ext uri="{FF2B5EF4-FFF2-40B4-BE49-F238E27FC236}">
              <a16:creationId xmlns:a16="http://schemas.microsoft.com/office/drawing/2014/main" xmlns="" id="{25D30840-476E-4EFB-9CA2-5EDF12F537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14" name="Text Box 1">
          <a:extLst>
            <a:ext uri="{FF2B5EF4-FFF2-40B4-BE49-F238E27FC236}">
              <a16:creationId xmlns:a16="http://schemas.microsoft.com/office/drawing/2014/main" xmlns="" id="{72660309-57A3-44B9-BABA-00B58F9B876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15" name="Text Box 1">
          <a:extLst>
            <a:ext uri="{FF2B5EF4-FFF2-40B4-BE49-F238E27FC236}">
              <a16:creationId xmlns:a16="http://schemas.microsoft.com/office/drawing/2014/main" xmlns="" id="{31BA160F-634F-4476-8912-4D69A32F82E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16" name="Text Box 1">
          <a:extLst>
            <a:ext uri="{FF2B5EF4-FFF2-40B4-BE49-F238E27FC236}">
              <a16:creationId xmlns:a16="http://schemas.microsoft.com/office/drawing/2014/main" xmlns="" id="{C382306A-2F13-4753-B2D3-3759F56EFC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17" name="Text Box 1">
          <a:extLst>
            <a:ext uri="{FF2B5EF4-FFF2-40B4-BE49-F238E27FC236}">
              <a16:creationId xmlns:a16="http://schemas.microsoft.com/office/drawing/2014/main" xmlns="" id="{3F84A362-439A-4906-852F-DDEBD0A654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18" name="Text Box 1">
          <a:extLst>
            <a:ext uri="{FF2B5EF4-FFF2-40B4-BE49-F238E27FC236}">
              <a16:creationId xmlns:a16="http://schemas.microsoft.com/office/drawing/2014/main" xmlns="" id="{B5325E31-B59D-4F7B-93A6-44978030BF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19" name="Text Box 1">
          <a:extLst>
            <a:ext uri="{FF2B5EF4-FFF2-40B4-BE49-F238E27FC236}">
              <a16:creationId xmlns:a16="http://schemas.microsoft.com/office/drawing/2014/main" xmlns="" id="{2F1A0D2B-AC4D-46EB-A7A5-0C50EA20EB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20" name="Text Box 1">
          <a:extLst>
            <a:ext uri="{FF2B5EF4-FFF2-40B4-BE49-F238E27FC236}">
              <a16:creationId xmlns:a16="http://schemas.microsoft.com/office/drawing/2014/main" xmlns="" id="{67575BF0-70DA-4809-9119-E14F724B44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21" name="Text Box 1">
          <a:extLst>
            <a:ext uri="{FF2B5EF4-FFF2-40B4-BE49-F238E27FC236}">
              <a16:creationId xmlns:a16="http://schemas.microsoft.com/office/drawing/2014/main" xmlns="" id="{184546B2-F368-4866-A7D4-7A8B9C14FC2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22" name="Text Box 1">
          <a:extLst>
            <a:ext uri="{FF2B5EF4-FFF2-40B4-BE49-F238E27FC236}">
              <a16:creationId xmlns:a16="http://schemas.microsoft.com/office/drawing/2014/main" xmlns="" id="{D139FB95-ECD6-4975-981F-D60135FA573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23" name="Text Box 1">
          <a:extLst>
            <a:ext uri="{FF2B5EF4-FFF2-40B4-BE49-F238E27FC236}">
              <a16:creationId xmlns:a16="http://schemas.microsoft.com/office/drawing/2014/main" xmlns="" id="{884059CF-C878-48E2-9A83-4D9529DD6D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24" name="Text Box 1">
          <a:extLst>
            <a:ext uri="{FF2B5EF4-FFF2-40B4-BE49-F238E27FC236}">
              <a16:creationId xmlns:a16="http://schemas.microsoft.com/office/drawing/2014/main" xmlns="" id="{2359126F-70D6-497E-8674-CE1840DBD1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25" name="Text Box 1">
          <a:extLst>
            <a:ext uri="{FF2B5EF4-FFF2-40B4-BE49-F238E27FC236}">
              <a16:creationId xmlns:a16="http://schemas.microsoft.com/office/drawing/2014/main" xmlns="" id="{331236CF-B126-4DFE-A55E-4A147E0C65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26" name="Text Box 1">
          <a:extLst>
            <a:ext uri="{FF2B5EF4-FFF2-40B4-BE49-F238E27FC236}">
              <a16:creationId xmlns:a16="http://schemas.microsoft.com/office/drawing/2014/main" xmlns="" id="{439D0C01-F45C-4EC6-AF1B-87FC178667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27" name="Text Box 1">
          <a:extLst>
            <a:ext uri="{FF2B5EF4-FFF2-40B4-BE49-F238E27FC236}">
              <a16:creationId xmlns:a16="http://schemas.microsoft.com/office/drawing/2014/main" xmlns="" id="{3C0AFEE2-74F9-40C7-90E8-BDD0AA3129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28" name="Text Box 1">
          <a:extLst>
            <a:ext uri="{FF2B5EF4-FFF2-40B4-BE49-F238E27FC236}">
              <a16:creationId xmlns:a16="http://schemas.microsoft.com/office/drawing/2014/main" xmlns="" id="{5F7B54DE-723C-4A15-BFE2-0FF7C66E53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29" name="Text Box 1">
          <a:extLst>
            <a:ext uri="{FF2B5EF4-FFF2-40B4-BE49-F238E27FC236}">
              <a16:creationId xmlns:a16="http://schemas.microsoft.com/office/drawing/2014/main" xmlns="" id="{5894AE2E-94DD-469D-9A32-460F2F0571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30" name="Text Box 1">
          <a:extLst>
            <a:ext uri="{FF2B5EF4-FFF2-40B4-BE49-F238E27FC236}">
              <a16:creationId xmlns:a16="http://schemas.microsoft.com/office/drawing/2014/main" xmlns="" id="{91C09788-0B6F-462E-AC81-79733F5BEA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31" name="Text Box 1">
          <a:extLst>
            <a:ext uri="{FF2B5EF4-FFF2-40B4-BE49-F238E27FC236}">
              <a16:creationId xmlns:a16="http://schemas.microsoft.com/office/drawing/2014/main" xmlns="" id="{1213A031-F6B6-493F-B550-E740C7C831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32" name="Text Box 1">
          <a:extLst>
            <a:ext uri="{FF2B5EF4-FFF2-40B4-BE49-F238E27FC236}">
              <a16:creationId xmlns:a16="http://schemas.microsoft.com/office/drawing/2014/main" xmlns="" id="{D31EEDAA-D077-4FD7-A97F-DD368E2C1D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33" name="Text Box 1">
          <a:extLst>
            <a:ext uri="{FF2B5EF4-FFF2-40B4-BE49-F238E27FC236}">
              <a16:creationId xmlns:a16="http://schemas.microsoft.com/office/drawing/2014/main" xmlns="" id="{95A6744F-DCA6-4E7E-9B73-629AED785EC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34" name="Text Box 1">
          <a:extLst>
            <a:ext uri="{FF2B5EF4-FFF2-40B4-BE49-F238E27FC236}">
              <a16:creationId xmlns:a16="http://schemas.microsoft.com/office/drawing/2014/main" xmlns="" id="{68A42809-416A-48F5-9774-9902069257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35" name="Text Box 1">
          <a:extLst>
            <a:ext uri="{FF2B5EF4-FFF2-40B4-BE49-F238E27FC236}">
              <a16:creationId xmlns:a16="http://schemas.microsoft.com/office/drawing/2014/main" xmlns="" id="{07B0505C-922C-4DF1-8843-22991217C39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36" name="Text Box 1">
          <a:extLst>
            <a:ext uri="{FF2B5EF4-FFF2-40B4-BE49-F238E27FC236}">
              <a16:creationId xmlns:a16="http://schemas.microsoft.com/office/drawing/2014/main" xmlns="" id="{C8ABE292-367A-483C-A2F9-E0E611B47A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37" name="Text Box 1">
          <a:extLst>
            <a:ext uri="{FF2B5EF4-FFF2-40B4-BE49-F238E27FC236}">
              <a16:creationId xmlns:a16="http://schemas.microsoft.com/office/drawing/2014/main" xmlns="" id="{7265B321-93B3-45BA-A6B2-81D2CD427E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38" name="Text Box 1">
          <a:extLst>
            <a:ext uri="{FF2B5EF4-FFF2-40B4-BE49-F238E27FC236}">
              <a16:creationId xmlns:a16="http://schemas.microsoft.com/office/drawing/2014/main" xmlns="" id="{D43DB3C6-D354-4A28-8321-235750D193B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39" name="Text Box 1">
          <a:extLst>
            <a:ext uri="{FF2B5EF4-FFF2-40B4-BE49-F238E27FC236}">
              <a16:creationId xmlns:a16="http://schemas.microsoft.com/office/drawing/2014/main" xmlns="" id="{B3510726-71AB-4672-875C-7F1E6ED469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40" name="Text Box 1">
          <a:extLst>
            <a:ext uri="{FF2B5EF4-FFF2-40B4-BE49-F238E27FC236}">
              <a16:creationId xmlns:a16="http://schemas.microsoft.com/office/drawing/2014/main" xmlns="" id="{8B5623CA-91AB-445F-A94E-8E3BA9DEBB1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41" name="Text Box 1">
          <a:extLst>
            <a:ext uri="{FF2B5EF4-FFF2-40B4-BE49-F238E27FC236}">
              <a16:creationId xmlns:a16="http://schemas.microsoft.com/office/drawing/2014/main" xmlns="" id="{B7965885-7427-4E17-9FC5-26AF3391A90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42" name="Text Box 1">
          <a:extLst>
            <a:ext uri="{FF2B5EF4-FFF2-40B4-BE49-F238E27FC236}">
              <a16:creationId xmlns:a16="http://schemas.microsoft.com/office/drawing/2014/main" xmlns="" id="{FF5FBB62-F929-479E-895F-E6BBF49799E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43" name="Text Box 1">
          <a:extLst>
            <a:ext uri="{FF2B5EF4-FFF2-40B4-BE49-F238E27FC236}">
              <a16:creationId xmlns:a16="http://schemas.microsoft.com/office/drawing/2014/main" xmlns="" id="{A36CF198-DABB-4F17-A2A2-C65C276D7B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44" name="Text Box 1">
          <a:extLst>
            <a:ext uri="{FF2B5EF4-FFF2-40B4-BE49-F238E27FC236}">
              <a16:creationId xmlns:a16="http://schemas.microsoft.com/office/drawing/2014/main" xmlns="" id="{A6E390E7-B6BA-45E2-84E3-735CC7D690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45" name="Text Box 1">
          <a:extLst>
            <a:ext uri="{FF2B5EF4-FFF2-40B4-BE49-F238E27FC236}">
              <a16:creationId xmlns:a16="http://schemas.microsoft.com/office/drawing/2014/main" xmlns="" id="{5754E9E9-B5A2-4ACE-B9CC-3F393AB079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46" name="Text Box 1">
          <a:extLst>
            <a:ext uri="{FF2B5EF4-FFF2-40B4-BE49-F238E27FC236}">
              <a16:creationId xmlns:a16="http://schemas.microsoft.com/office/drawing/2014/main" xmlns="" id="{60B30729-A71B-4788-AE11-1A97912D45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47" name="Text Box 1">
          <a:extLst>
            <a:ext uri="{FF2B5EF4-FFF2-40B4-BE49-F238E27FC236}">
              <a16:creationId xmlns:a16="http://schemas.microsoft.com/office/drawing/2014/main" xmlns="" id="{D00CCDF0-0E29-480D-B064-53A3911BEC4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48" name="Text Box 1">
          <a:extLst>
            <a:ext uri="{FF2B5EF4-FFF2-40B4-BE49-F238E27FC236}">
              <a16:creationId xmlns:a16="http://schemas.microsoft.com/office/drawing/2014/main" xmlns="" id="{0CBE0D62-615A-478F-83C2-525DE101BCD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49" name="Text Box 1">
          <a:extLst>
            <a:ext uri="{FF2B5EF4-FFF2-40B4-BE49-F238E27FC236}">
              <a16:creationId xmlns:a16="http://schemas.microsoft.com/office/drawing/2014/main" xmlns="" id="{C576BC34-2B6C-4395-8351-3DE1844A9D7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50" name="Text Box 1">
          <a:extLst>
            <a:ext uri="{FF2B5EF4-FFF2-40B4-BE49-F238E27FC236}">
              <a16:creationId xmlns:a16="http://schemas.microsoft.com/office/drawing/2014/main" xmlns="" id="{CD056610-EE75-4DBF-81E8-314957D559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51" name="Text Box 1">
          <a:extLst>
            <a:ext uri="{FF2B5EF4-FFF2-40B4-BE49-F238E27FC236}">
              <a16:creationId xmlns:a16="http://schemas.microsoft.com/office/drawing/2014/main" xmlns="" id="{E8F0E595-0F6B-40D8-A92E-74723A01EBB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52" name="Text Box 1">
          <a:extLst>
            <a:ext uri="{FF2B5EF4-FFF2-40B4-BE49-F238E27FC236}">
              <a16:creationId xmlns:a16="http://schemas.microsoft.com/office/drawing/2014/main" xmlns="" id="{A15CF7BC-0FB5-418D-B135-E7D1B5B997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53" name="Text Box 1">
          <a:extLst>
            <a:ext uri="{FF2B5EF4-FFF2-40B4-BE49-F238E27FC236}">
              <a16:creationId xmlns:a16="http://schemas.microsoft.com/office/drawing/2014/main" xmlns="" id="{882AED44-5691-4E2A-A933-5F58818EA8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54" name="Text Box 1">
          <a:extLst>
            <a:ext uri="{FF2B5EF4-FFF2-40B4-BE49-F238E27FC236}">
              <a16:creationId xmlns:a16="http://schemas.microsoft.com/office/drawing/2014/main" xmlns="" id="{AC35B6D8-9D06-40F9-979E-6590B9B382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55" name="Text Box 1">
          <a:extLst>
            <a:ext uri="{FF2B5EF4-FFF2-40B4-BE49-F238E27FC236}">
              <a16:creationId xmlns:a16="http://schemas.microsoft.com/office/drawing/2014/main" xmlns="" id="{5B7A2B63-8C79-4E1B-ABBF-5478E078A9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56" name="Text Box 1">
          <a:extLst>
            <a:ext uri="{FF2B5EF4-FFF2-40B4-BE49-F238E27FC236}">
              <a16:creationId xmlns:a16="http://schemas.microsoft.com/office/drawing/2014/main" xmlns="" id="{9CAA6DAD-B2D0-43F7-98B8-1753D75AF8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57" name="Text Box 1">
          <a:extLst>
            <a:ext uri="{FF2B5EF4-FFF2-40B4-BE49-F238E27FC236}">
              <a16:creationId xmlns:a16="http://schemas.microsoft.com/office/drawing/2014/main" xmlns="" id="{D26593A5-E52E-41DF-986F-4446FC04CC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58" name="Text Box 1">
          <a:extLst>
            <a:ext uri="{FF2B5EF4-FFF2-40B4-BE49-F238E27FC236}">
              <a16:creationId xmlns:a16="http://schemas.microsoft.com/office/drawing/2014/main" xmlns="" id="{A6F00038-5C9D-48F2-9977-62BEDD38AE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59" name="Text Box 1">
          <a:extLst>
            <a:ext uri="{FF2B5EF4-FFF2-40B4-BE49-F238E27FC236}">
              <a16:creationId xmlns:a16="http://schemas.microsoft.com/office/drawing/2014/main" xmlns="" id="{A32BB307-0E78-4068-B805-51F888746A6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60" name="Text Box 1">
          <a:extLst>
            <a:ext uri="{FF2B5EF4-FFF2-40B4-BE49-F238E27FC236}">
              <a16:creationId xmlns:a16="http://schemas.microsoft.com/office/drawing/2014/main" xmlns="" id="{0943B8AB-8649-484D-AAE3-682C3E650E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61" name="Text Box 1">
          <a:extLst>
            <a:ext uri="{FF2B5EF4-FFF2-40B4-BE49-F238E27FC236}">
              <a16:creationId xmlns:a16="http://schemas.microsoft.com/office/drawing/2014/main" xmlns="" id="{EB67CFD3-CD5C-4CB4-A808-CB52AC97FE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62" name="Text Box 1">
          <a:extLst>
            <a:ext uri="{FF2B5EF4-FFF2-40B4-BE49-F238E27FC236}">
              <a16:creationId xmlns:a16="http://schemas.microsoft.com/office/drawing/2014/main" xmlns="" id="{06A36A52-210C-4774-9AA2-09BFFF614F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63" name="Text Box 1">
          <a:extLst>
            <a:ext uri="{FF2B5EF4-FFF2-40B4-BE49-F238E27FC236}">
              <a16:creationId xmlns:a16="http://schemas.microsoft.com/office/drawing/2014/main" xmlns="" id="{826CDA53-3352-4DDB-B41D-5DF8D16450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64" name="Text Box 1">
          <a:extLst>
            <a:ext uri="{FF2B5EF4-FFF2-40B4-BE49-F238E27FC236}">
              <a16:creationId xmlns:a16="http://schemas.microsoft.com/office/drawing/2014/main" xmlns="" id="{21311909-0301-4019-9284-232D58014F8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65" name="Text Box 1">
          <a:extLst>
            <a:ext uri="{FF2B5EF4-FFF2-40B4-BE49-F238E27FC236}">
              <a16:creationId xmlns:a16="http://schemas.microsoft.com/office/drawing/2014/main" xmlns="" id="{5B892548-5448-484F-A0C7-1981AB4DF6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66" name="Text Box 1">
          <a:extLst>
            <a:ext uri="{FF2B5EF4-FFF2-40B4-BE49-F238E27FC236}">
              <a16:creationId xmlns:a16="http://schemas.microsoft.com/office/drawing/2014/main" xmlns="" id="{D4A52E75-6B63-4A6B-8DDB-A771E8C5F6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67" name="Text Box 1">
          <a:extLst>
            <a:ext uri="{FF2B5EF4-FFF2-40B4-BE49-F238E27FC236}">
              <a16:creationId xmlns:a16="http://schemas.microsoft.com/office/drawing/2014/main" xmlns="" id="{67FFED96-5908-4B05-8286-2C5FAFF4D46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68" name="Text Box 1">
          <a:extLst>
            <a:ext uri="{FF2B5EF4-FFF2-40B4-BE49-F238E27FC236}">
              <a16:creationId xmlns:a16="http://schemas.microsoft.com/office/drawing/2014/main" xmlns="" id="{1B555ED3-AC0F-42D2-B96C-6648C9ABAD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69" name="Text Box 1">
          <a:extLst>
            <a:ext uri="{FF2B5EF4-FFF2-40B4-BE49-F238E27FC236}">
              <a16:creationId xmlns:a16="http://schemas.microsoft.com/office/drawing/2014/main" xmlns="" id="{49AB0ECA-67C3-4673-A743-3B836325D4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70" name="Text Box 1">
          <a:extLst>
            <a:ext uri="{FF2B5EF4-FFF2-40B4-BE49-F238E27FC236}">
              <a16:creationId xmlns:a16="http://schemas.microsoft.com/office/drawing/2014/main" xmlns="" id="{AEA22F91-A95C-4C92-8B3F-74859DCFFAD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71" name="Text Box 1">
          <a:extLst>
            <a:ext uri="{FF2B5EF4-FFF2-40B4-BE49-F238E27FC236}">
              <a16:creationId xmlns:a16="http://schemas.microsoft.com/office/drawing/2014/main" xmlns="" id="{6BC89148-081E-4AE7-A9D5-519A55D250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72" name="Text Box 1">
          <a:extLst>
            <a:ext uri="{FF2B5EF4-FFF2-40B4-BE49-F238E27FC236}">
              <a16:creationId xmlns:a16="http://schemas.microsoft.com/office/drawing/2014/main" xmlns="" id="{51846360-534C-4C29-A620-0598876F624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73" name="Text Box 1">
          <a:extLst>
            <a:ext uri="{FF2B5EF4-FFF2-40B4-BE49-F238E27FC236}">
              <a16:creationId xmlns:a16="http://schemas.microsoft.com/office/drawing/2014/main" xmlns="" id="{447A08C6-0FE9-474B-A987-EA4B4280B0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74" name="Text Box 1">
          <a:extLst>
            <a:ext uri="{FF2B5EF4-FFF2-40B4-BE49-F238E27FC236}">
              <a16:creationId xmlns:a16="http://schemas.microsoft.com/office/drawing/2014/main" xmlns="" id="{F8B1E5AB-9072-46AC-AC4E-211B1F69CB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75" name="Text Box 1">
          <a:extLst>
            <a:ext uri="{FF2B5EF4-FFF2-40B4-BE49-F238E27FC236}">
              <a16:creationId xmlns:a16="http://schemas.microsoft.com/office/drawing/2014/main" xmlns="" id="{0BDDB4CB-4C00-413C-AEF2-6AF57F1AC4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76" name="Text Box 1">
          <a:extLst>
            <a:ext uri="{FF2B5EF4-FFF2-40B4-BE49-F238E27FC236}">
              <a16:creationId xmlns:a16="http://schemas.microsoft.com/office/drawing/2014/main" xmlns="" id="{C632A3B3-90D1-4DFB-B5F5-2650B87B61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77" name="Text Box 1">
          <a:extLst>
            <a:ext uri="{FF2B5EF4-FFF2-40B4-BE49-F238E27FC236}">
              <a16:creationId xmlns:a16="http://schemas.microsoft.com/office/drawing/2014/main" xmlns="" id="{B4DF206A-8AF6-4FAF-853A-7026414C18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78" name="Text Box 1">
          <a:extLst>
            <a:ext uri="{FF2B5EF4-FFF2-40B4-BE49-F238E27FC236}">
              <a16:creationId xmlns:a16="http://schemas.microsoft.com/office/drawing/2014/main" xmlns="" id="{768D0D7C-B0DE-4C9D-8D3B-4DAA8A451EB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79" name="Text Box 1">
          <a:extLst>
            <a:ext uri="{FF2B5EF4-FFF2-40B4-BE49-F238E27FC236}">
              <a16:creationId xmlns:a16="http://schemas.microsoft.com/office/drawing/2014/main" xmlns="" id="{AF807765-04A4-4BD6-A726-F1FB875F519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80" name="Text Box 1">
          <a:extLst>
            <a:ext uri="{FF2B5EF4-FFF2-40B4-BE49-F238E27FC236}">
              <a16:creationId xmlns:a16="http://schemas.microsoft.com/office/drawing/2014/main" xmlns="" id="{30079475-149F-407D-AED2-3DBAFCC927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81" name="Text Box 1">
          <a:extLst>
            <a:ext uri="{FF2B5EF4-FFF2-40B4-BE49-F238E27FC236}">
              <a16:creationId xmlns:a16="http://schemas.microsoft.com/office/drawing/2014/main" xmlns="" id="{FC6E8CB9-E0F2-4AED-8A6A-C3A4218AAF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82" name="Text Box 1">
          <a:extLst>
            <a:ext uri="{FF2B5EF4-FFF2-40B4-BE49-F238E27FC236}">
              <a16:creationId xmlns:a16="http://schemas.microsoft.com/office/drawing/2014/main" xmlns="" id="{316CC965-D577-4E42-95E2-C3B03E980A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83" name="Text Box 1">
          <a:extLst>
            <a:ext uri="{FF2B5EF4-FFF2-40B4-BE49-F238E27FC236}">
              <a16:creationId xmlns:a16="http://schemas.microsoft.com/office/drawing/2014/main" xmlns="" id="{C2E20538-E7DA-46D1-A50E-7F5E29B6838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84" name="Text Box 1">
          <a:extLst>
            <a:ext uri="{FF2B5EF4-FFF2-40B4-BE49-F238E27FC236}">
              <a16:creationId xmlns:a16="http://schemas.microsoft.com/office/drawing/2014/main" xmlns="" id="{86719DEC-3646-421C-87FD-77F2E8BBB7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85" name="Text Box 1">
          <a:extLst>
            <a:ext uri="{FF2B5EF4-FFF2-40B4-BE49-F238E27FC236}">
              <a16:creationId xmlns:a16="http://schemas.microsoft.com/office/drawing/2014/main" xmlns="" id="{6DBDC733-9A58-4668-B4C2-82EA071231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86" name="Text Box 1">
          <a:extLst>
            <a:ext uri="{FF2B5EF4-FFF2-40B4-BE49-F238E27FC236}">
              <a16:creationId xmlns:a16="http://schemas.microsoft.com/office/drawing/2014/main" xmlns="" id="{9C0C5503-4CA7-4243-AE5E-73C0DE415C8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87" name="Text Box 1">
          <a:extLst>
            <a:ext uri="{FF2B5EF4-FFF2-40B4-BE49-F238E27FC236}">
              <a16:creationId xmlns:a16="http://schemas.microsoft.com/office/drawing/2014/main" xmlns="" id="{8020CFC1-FDAA-4CD3-9FB7-958BD1D556E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88" name="Text Box 1">
          <a:extLst>
            <a:ext uri="{FF2B5EF4-FFF2-40B4-BE49-F238E27FC236}">
              <a16:creationId xmlns:a16="http://schemas.microsoft.com/office/drawing/2014/main" xmlns="" id="{E155B5C0-3847-415B-8927-D0A9BA2E542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89" name="Text Box 1">
          <a:extLst>
            <a:ext uri="{FF2B5EF4-FFF2-40B4-BE49-F238E27FC236}">
              <a16:creationId xmlns:a16="http://schemas.microsoft.com/office/drawing/2014/main" xmlns="" id="{11FCEBDA-4751-43F9-9D16-189F750580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90" name="Text Box 1">
          <a:extLst>
            <a:ext uri="{FF2B5EF4-FFF2-40B4-BE49-F238E27FC236}">
              <a16:creationId xmlns:a16="http://schemas.microsoft.com/office/drawing/2014/main" xmlns="" id="{068600DC-8290-4104-9BBF-C5022CA72C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91" name="Text Box 1">
          <a:extLst>
            <a:ext uri="{FF2B5EF4-FFF2-40B4-BE49-F238E27FC236}">
              <a16:creationId xmlns:a16="http://schemas.microsoft.com/office/drawing/2014/main" xmlns="" id="{E4F7EE16-4820-4941-9904-6DA6A96AF3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92" name="Text Box 1">
          <a:extLst>
            <a:ext uri="{FF2B5EF4-FFF2-40B4-BE49-F238E27FC236}">
              <a16:creationId xmlns:a16="http://schemas.microsoft.com/office/drawing/2014/main" xmlns="" id="{B3D93FF9-4368-4EA2-9CAA-7568F4F2A0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93" name="Text Box 1">
          <a:extLst>
            <a:ext uri="{FF2B5EF4-FFF2-40B4-BE49-F238E27FC236}">
              <a16:creationId xmlns:a16="http://schemas.microsoft.com/office/drawing/2014/main" xmlns="" id="{1ECCEE2C-0EE8-49A3-B5E6-E98FE1999E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94" name="Text Box 1">
          <a:extLst>
            <a:ext uri="{FF2B5EF4-FFF2-40B4-BE49-F238E27FC236}">
              <a16:creationId xmlns:a16="http://schemas.microsoft.com/office/drawing/2014/main" xmlns="" id="{F510710B-14BB-4311-A310-0DA9B5B4738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95" name="Text Box 1">
          <a:extLst>
            <a:ext uri="{FF2B5EF4-FFF2-40B4-BE49-F238E27FC236}">
              <a16:creationId xmlns:a16="http://schemas.microsoft.com/office/drawing/2014/main" xmlns="" id="{DBBFE5A4-6C73-47E3-9936-465D0C80F51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96" name="Text Box 1">
          <a:extLst>
            <a:ext uri="{FF2B5EF4-FFF2-40B4-BE49-F238E27FC236}">
              <a16:creationId xmlns:a16="http://schemas.microsoft.com/office/drawing/2014/main" xmlns="" id="{4EBD11DE-66C5-46A9-AF6F-394BF08904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97" name="Text Box 1">
          <a:extLst>
            <a:ext uri="{FF2B5EF4-FFF2-40B4-BE49-F238E27FC236}">
              <a16:creationId xmlns:a16="http://schemas.microsoft.com/office/drawing/2014/main" xmlns="" id="{277BE3AC-AD79-492B-949D-7375D6808F8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98" name="Text Box 1">
          <a:extLst>
            <a:ext uri="{FF2B5EF4-FFF2-40B4-BE49-F238E27FC236}">
              <a16:creationId xmlns:a16="http://schemas.microsoft.com/office/drawing/2014/main" xmlns="" id="{D95669CC-6EB1-4E3C-8845-CD442A1F1D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499" name="Text Box 1">
          <a:extLst>
            <a:ext uri="{FF2B5EF4-FFF2-40B4-BE49-F238E27FC236}">
              <a16:creationId xmlns:a16="http://schemas.microsoft.com/office/drawing/2014/main" xmlns="" id="{42781774-76AB-4214-B42E-A0787103CA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00" name="Text Box 1">
          <a:extLst>
            <a:ext uri="{FF2B5EF4-FFF2-40B4-BE49-F238E27FC236}">
              <a16:creationId xmlns:a16="http://schemas.microsoft.com/office/drawing/2014/main" xmlns="" id="{D912CA5D-BDB4-49EA-91BF-39D798D7EB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01" name="Text Box 1">
          <a:extLst>
            <a:ext uri="{FF2B5EF4-FFF2-40B4-BE49-F238E27FC236}">
              <a16:creationId xmlns:a16="http://schemas.microsoft.com/office/drawing/2014/main" xmlns="" id="{BB298F47-0252-4F0B-BA99-8D5DF9BAAD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02" name="Text Box 1">
          <a:extLst>
            <a:ext uri="{FF2B5EF4-FFF2-40B4-BE49-F238E27FC236}">
              <a16:creationId xmlns:a16="http://schemas.microsoft.com/office/drawing/2014/main" xmlns="" id="{CF4F6310-03BA-4AED-BA41-046E16E606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03" name="Text Box 1">
          <a:extLst>
            <a:ext uri="{FF2B5EF4-FFF2-40B4-BE49-F238E27FC236}">
              <a16:creationId xmlns:a16="http://schemas.microsoft.com/office/drawing/2014/main" xmlns="" id="{596DE7E6-9654-49B2-B1F3-DB09DBE4E2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04" name="Text Box 1">
          <a:extLst>
            <a:ext uri="{FF2B5EF4-FFF2-40B4-BE49-F238E27FC236}">
              <a16:creationId xmlns:a16="http://schemas.microsoft.com/office/drawing/2014/main" xmlns="" id="{ACCE165C-FE9D-4410-96E6-18FD08F919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05" name="Text Box 1">
          <a:extLst>
            <a:ext uri="{FF2B5EF4-FFF2-40B4-BE49-F238E27FC236}">
              <a16:creationId xmlns:a16="http://schemas.microsoft.com/office/drawing/2014/main" xmlns="" id="{BB7E4BDB-C407-4756-B045-EFA2CA3D75F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06" name="Text Box 1">
          <a:extLst>
            <a:ext uri="{FF2B5EF4-FFF2-40B4-BE49-F238E27FC236}">
              <a16:creationId xmlns:a16="http://schemas.microsoft.com/office/drawing/2014/main" xmlns="" id="{CAB4B8C2-EBBF-4E97-A7D2-F8361F4D5F3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07" name="Text Box 1">
          <a:extLst>
            <a:ext uri="{FF2B5EF4-FFF2-40B4-BE49-F238E27FC236}">
              <a16:creationId xmlns:a16="http://schemas.microsoft.com/office/drawing/2014/main" xmlns="" id="{DEBBD6B7-2742-45A8-B0D5-B2D7D2B075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08" name="Text Box 1">
          <a:extLst>
            <a:ext uri="{FF2B5EF4-FFF2-40B4-BE49-F238E27FC236}">
              <a16:creationId xmlns:a16="http://schemas.microsoft.com/office/drawing/2014/main" xmlns="" id="{80D033C9-33A7-4D63-B30E-7D83DEE4A4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09" name="Text Box 1">
          <a:extLst>
            <a:ext uri="{FF2B5EF4-FFF2-40B4-BE49-F238E27FC236}">
              <a16:creationId xmlns:a16="http://schemas.microsoft.com/office/drawing/2014/main" xmlns="" id="{2639757A-778B-47EF-ABA8-CE4BAE704D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10" name="Text Box 1">
          <a:extLst>
            <a:ext uri="{FF2B5EF4-FFF2-40B4-BE49-F238E27FC236}">
              <a16:creationId xmlns:a16="http://schemas.microsoft.com/office/drawing/2014/main" xmlns="" id="{B8E772DD-39C6-42D3-845A-81E8B8162D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11" name="Text Box 1">
          <a:extLst>
            <a:ext uri="{FF2B5EF4-FFF2-40B4-BE49-F238E27FC236}">
              <a16:creationId xmlns:a16="http://schemas.microsoft.com/office/drawing/2014/main" xmlns="" id="{BFBF07AD-17F8-4A21-9B79-BA6A325F9D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12" name="Text Box 1">
          <a:extLst>
            <a:ext uri="{FF2B5EF4-FFF2-40B4-BE49-F238E27FC236}">
              <a16:creationId xmlns:a16="http://schemas.microsoft.com/office/drawing/2014/main" xmlns="" id="{A028C0BF-1284-4BA0-BF82-7C8CE93C6E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13" name="Text Box 1">
          <a:extLst>
            <a:ext uri="{FF2B5EF4-FFF2-40B4-BE49-F238E27FC236}">
              <a16:creationId xmlns:a16="http://schemas.microsoft.com/office/drawing/2014/main" xmlns="" id="{7CC3A138-DD5F-43ED-97CC-38CBF92E570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14" name="Text Box 1">
          <a:extLst>
            <a:ext uri="{FF2B5EF4-FFF2-40B4-BE49-F238E27FC236}">
              <a16:creationId xmlns:a16="http://schemas.microsoft.com/office/drawing/2014/main" xmlns="" id="{35B7C7DC-6361-471C-A998-F804278C17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15" name="Text Box 1">
          <a:extLst>
            <a:ext uri="{FF2B5EF4-FFF2-40B4-BE49-F238E27FC236}">
              <a16:creationId xmlns:a16="http://schemas.microsoft.com/office/drawing/2014/main" xmlns="" id="{E2E521AE-ADFB-4B10-B3D4-581CBD1179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16" name="Text Box 1">
          <a:extLst>
            <a:ext uri="{FF2B5EF4-FFF2-40B4-BE49-F238E27FC236}">
              <a16:creationId xmlns:a16="http://schemas.microsoft.com/office/drawing/2014/main" xmlns="" id="{6B722374-1A07-4A4D-8767-2A19F41EEA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17" name="Text Box 1">
          <a:extLst>
            <a:ext uri="{FF2B5EF4-FFF2-40B4-BE49-F238E27FC236}">
              <a16:creationId xmlns:a16="http://schemas.microsoft.com/office/drawing/2014/main" xmlns="" id="{50EB0392-DB9B-4368-A970-83C36B21D19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18" name="Text Box 1">
          <a:extLst>
            <a:ext uri="{FF2B5EF4-FFF2-40B4-BE49-F238E27FC236}">
              <a16:creationId xmlns:a16="http://schemas.microsoft.com/office/drawing/2014/main" xmlns="" id="{419F41BC-472C-45AC-8C80-20ED9A2A00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19" name="Text Box 1">
          <a:extLst>
            <a:ext uri="{FF2B5EF4-FFF2-40B4-BE49-F238E27FC236}">
              <a16:creationId xmlns:a16="http://schemas.microsoft.com/office/drawing/2014/main" xmlns="" id="{A9F86A76-F6DB-47AA-A769-6BD559573F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20" name="Text Box 1">
          <a:extLst>
            <a:ext uri="{FF2B5EF4-FFF2-40B4-BE49-F238E27FC236}">
              <a16:creationId xmlns:a16="http://schemas.microsoft.com/office/drawing/2014/main" xmlns="" id="{01842867-3428-4C84-8EEA-168967E2ED3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21" name="Text Box 1">
          <a:extLst>
            <a:ext uri="{FF2B5EF4-FFF2-40B4-BE49-F238E27FC236}">
              <a16:creationId xmlns:a16="http://schemas.microsoft.com/office/drawing/2014/main" xmlns="" id="{6615281A-336E-4D93-8882-8C76C458F3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22" name="Text Box 1">
          <a:extLst>
            <a:ext uri="{FF2B5EF4-FFF2-40B4-BE49-F238E27FC236}">
              <a16:creationId xmlns:a16="http://schemas.microsoft.com/office/drawing/2014/main" xmlns="" id="{A293685A-F78B-4D21-8E8F-BAF0275841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23" name="Text Box 1">
          <a:extLst>
            <a:ext uri="{FF2B5EF4-FFF2-40B4-BE49-F238E27FC236}">
              <a16:creationId xmlns:a16="http://schemas.microsoft.com/office/drawing/2014/main" xmlns="" id="{BC820F18-08F1-4290-B34E-11E551DDBA0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24" name="Text Box 1">
          <a:extLst>
            <a:ext uri="{FF2B5EF4-FFF2-40B4-BE49-F238E27FC236}">
              <a16:creationId xmlns:a16="http://schemas.microsoft.com/office/drawing/2014/main" xmlns="" id="{0B273F3C-9FBE-428D-8D16-BA13961423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25" name="Text Box 1">
          <a:extLst>
            <a:ext uri="{FF2B5EF4-FFF2-40B4-BE49-F238E27FC236}">
              <a16:creationId xmlns:a16="http://schemas.microsoft.com/office/drawing/2014/main" xmlns="" id="{3B5AA20C-E911-4174-95E6-727B632D5A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26" name="Text Box 1">
          <a:extLst>
            <a:ext uri="{FF2B5EF4-FFF2-40B4-BE49-F238E27FC236}">
              <a16:creationId xmlns:a16="http://schemas.microsoft.com/office/drawing/2014/main" xmlns="" id="{35DE65C5-B4DF-4A7F-BD82-9DBC39944E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27" name="Text Box 1">
          <a:extLst>
            <a:ext uri="{FF2B5EF4-FFF2-40B4-BE49-F238E27FC236}">
              <a16:creationId xmlns:a16="http://schemas.microsoft.com/office/drawing/2014/main" xmlns="" id="{16D41859-04F8-4933-99A6-B317DD0653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28" name="Text Box 1">
          <a:extLst>
            <a:ext uri="{FF2B5EF4-FFF2-40B4-BE49-F238E27FC236}">
              <a16:creationId xmlns:a16="http://schemas.microsoft.com/office/drawing/2014/main" xmlns="" id="{EF6C0C2B-C7A4-4A9D-BF9C-495750DC7A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29" name="Text Box 1">
          <a:extLst>
            <a:ext uri="{FF2B5EF4-FFF2-40B4-BE49-F238E27FC236}">
              <a16:creationId xmlns:a16="http://schemas.microsoft.com/office/drawing/2014/main" xmlns="" id="{59DE030A-E4BD-4A33-8A13-8DCC504F5F2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30" name="Text Box 1">
          <a:extLst>
            <a:ext uri="{FF2B5EF4-FFF2-40B4-BE49-F238E27FC236}">
              <a16:creationId xmlns:a16="http://schemas.microsoft.com/office/drawing/2014/main" xmlns="" id="{FE3F1B6F-A2EA-4F15-82E0-1F403DC6FD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31" name="Text Box 1">
          <a:extLst>
            <a:ext uri="{FF2B5EF4-FFF2-40B4-BE49-F238E27FC236}">
              <a16:creationId xmlns:a16="http://schemas.microsoft.com/office/drawing/2014/main" xmlns="" id="{75A43139-04F9-4910-8947-661995CA25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32" name="Text Box 1">
          <a:extLst>
            <a:ext uri="{FF2B5EF4-FFF2-40B4-BE49-F238E27FC236}">
              <a16:creationId xmlns:a16="http://schemas.microsoft.com/office/drawing/2014/main" xmlns="" id="{FE44A0D7-0ED9-4E6E-988C-F06DAF1731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33" name="Text Box 1">
          <a:extLst>
            <a:ext uri="{FF2B5EF4-FFF2-40B4-BE49-F238E27FC236}">
              <a16:creationId xmlns:a16="http://schemas.microsoft.com/office/drawing/2014/main" xmlns="" id="{1CA7444F-06B4-432D-8230-77F242E689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34" name="Text Box 1">
          <a:extLst>
            <a:ext uri="{FF2B5EF4-FFF2-40B4-BE49-F238E27FC236}">
              <a16:creationId xmlns:a16="http://schemas.microsoft.com/office/drawing/2014/main" xmlns="" id="{19AD301D-0998-4C49-8C09-6AD9C2321A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35" name="Text Box 1">
          <a:extLst>
            <a:ext uri="{FF2B5EF4-FFF2-40B4-BE49-F238E27FC236}">
              <a16:creationId xmlns:a16="http://schemas.microsoft.com/office/drawing/2014/main" xmlns="" id="{C7C53254-5FEF-433A-8871-6DF191FEA2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36" name="Text Box 1">
          <a:extLst>
            <a:ext uri="{FF2B5EF4-FFF2-40B4-BE49-F238E27FC236}">
              <a16:creationId xmlns:a16="http://schemas.microsoft.com/office/drawing/2014/main" xmlns="" id="{F04E4C77-2D41-41F4-9E6C-E1BBB68D21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37" name="Text Box 1">
          <a:extLst>
            <a:ext uri="{FF2B5EF4-FFF2-40B4-BE49-F238E27FC236}">
              <a16:creationId xmlns:a16="http://schemas.microsoft.com/office/drawing/2014/main" xmlns="" id="{CB1BE622-C333-4AE8-B75D-F577A396C5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38" name="Text Box 1">
          <a:extLst>
            <a:ext uri="{FF2B5EF4-FFF2-40B4-BE49-F238E27FC236}">
              <a16:creationId xmlns:a16="http://schemas.microsoft.com/office/drawing/2014/main" xmlns="" id="{15DEEB10-4E16-4C19-B31F-9BBFEDD6F6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39" name="Text Box 1">
          <a:extLst>
            <a:ext uri="{FF2B5EF4-FFF2-40B4-BE49-F238E27FC236}">
              <a16:creationId xmlns:a16="http://schemas.microsoft.com/office/drawing/2014/main" xmlns="" id="{67463937-2416-4202-85E2-E355D67C4C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40" name="Text Box 1">
          <a:extLst>
            <a:ext uri="{FF2B5EF4-FFF2-40B4-BE49-F238E27FC236}">
              <a16:creationId xmlns:a16="http://schemas.microsoft.com/office/drawing/2014/main" xmlns="" id="{05F1046B-0354-44F3-9CEF-279DA200E6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41" name="Text Box 1">
          <a:extLst>
            <a:ext uri="{FF2B5EF4-FFF2-40B4-BE49-F238E27FC236}">
              <a16:creationId xmlns:a16="http://schemas.microsoft.com/office/drawing/2014/main" xmlns="" id="{37EEBEE3-6396-4416-A072-34E6C42042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42" name="Text Box 1">
          <a:extLst>
            <a:ext uri="{FF2B5EF4-FFF2-40B4-BE49-F238E27FC236}">
              <a16:creationId xmlns:a16="http://schemas.microsoft.com/office/drawing/2014/main" xmlns="" id="{744E138A-F14E-4544-9194-BE75FE5881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43" name="Text Box 1">
          <a:extLst>
            <a:ext uri="{FF2B5EF4-FFF2-40B4-BE49-F238E27FC236}">
              <a16:creationId xmlns:a16="http://schemas.microsoft.com/office/drawing/2014/main" xmlns="" id="{BDA781BE-20FD-4829-A383-36B62BD419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44" name="Text Box 1">
          <a:extLst>
            <a:ext uri="{FF2B5EF4-FFF2-40B4-BE49-F238E27FC236}">
              <a16:creationId xmlns:a16="http://schemas.microsoft.com/office/drawing/2014/main" xmlns="" id="{A0D53E83-754A-4C87-B723-B6541B1092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45" name="Text Box 1">
          <a:extLst>
            <a:ext uri="{FF2B5EF4-FFF2-40B4-BE49-F238E27FC236}">
              <a16:creationId xmlns:a16="http://schemas.microsoft.com/office/drawing/2014/main" xmlns="" id="{26F16B8D-BCAE-40C3-84C7-BB8DAD1466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46" name="Text Box 1">
          <a:extLst>
            <a:ext uri="{FF2B5EF4-FFF2-40B4-BE49-F238E27FC236}">
              <a16:creationId xmlns:a16="http://schemas.microsoft.com/office/drawing/2014/main" xmlns="" id="{31C765F9-5E54-48AF-B064-AC736F829B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47" name="Text Box 1">
          <a:extLst>
            <a:ext uri="{FF2B5EF4-FFF2-40B4-BE49-F238E27FC236}">
              <a16:creationId xmlns:a16="http://schemas.microsoft.com/office/drawing/2014/main" xmlns="" id="{8A31DCB3-B2D5-4027-B955-6C04F5BAF6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48" name="Text Box 1">
          <a:extLst>
            <a:ext uri="{FF2B5EF4-FFF2-40B4-BE49-F238E27FC236}">
              <a16:creationId xmlns:a16="http://schemas.microsoft.com/office/drawing/2014/main" xmlns="" id="{11F3D090-0E22-43AB-B72C-28AB683F36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49" name="Text Box 1">
          <a:extLst>
            <a:ext uri="{FF2B5EF4-FFF2-40B4-BE49-F238E27FC236}">
              <a16:creationId xmlns:a16="http://schemas.microsoft.com/office/drawing/2014/main" xmlns="" id="{872CF947-9715-495F-A23C-49406857B49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50" name="Text Box 1">
          <a:extLst>
            <a:ext uri="{FF2B5EF4-FFF2-40B4-BE49-F238E27FC236}">
              <a16:creationId xmlns:a16="http://schemas.microsoft.com/office/drawing/2014/main" xmlns="" id="{59F13A27-47B9-4941-ADF4-1F81F91013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51" name="Text Box 1">
          <a:extLst>
            <a:ext uri="{FF2B5EF4-FFF2-40B4-BE49-F238E27FC236}">
              <a16:creationId xmlns:a16="http://schemas.microsoft.com/office/drawing/2014/main" xmlns="" id="{63A91047-9285-4352-8D6B-114AD0CC99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52" name="Text Box 1">
          <a:extLst>
            <a:ext uri="{FF2B5EF4-FFF2-40B4-BE49-F238E27FC236}">
              <a16:creationId xmlns:a16="http://schemas.microsoft.com/office/drawing/2014/main" xmlns="" id="{7A898A91-C38B-4832-ABD3-F42B6E5B56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53" name="Text Box 1">
          <a:extLst>
            <a:ext uri="{FF2B5EF4-FFF2-40B4-BE49-F238E27FC236}">
              <a16:creationId xmlns:a16="http://schemas.microsoft.com/office/drawing/2014/main" xmlns="" id="{EDED0845-B456-4CDC-AC3C-CF25E70F3A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54" name="Text Box 1">
          <a:extLst>
            <a:ext uri="{FF2B5EF4-FFF2-40B4-BE49-F238E27FC236}">
              <a16:creationId xmlns:a16="http://schemas.microsoft.com/office/drawing/2014/main" xmlns="" id="{BFC15F75-C817-4DF6-9D6E-E3BB91C652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55" name="Text Box 1">
          <a:extLst>
            <a:ext uri="{FF2B5EF4-FFF2-40B4-BE49-F238E27FC236}">
              <a16:creationId xmlns:a16="http://schemas.microsoft.com/office/drawing/2014/main" xmlns="" id="{CC1CE4D4-CBE7-4B51-B5A4-C2E9321CC2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56" name="Text Box 1">
          <a:extLst>
            <a:ext uri="{FF2B5EF4-FFF2-40B4-BE49-F238E27FC236}">
              <a16:creationId xmlns:a16="http://schemas.microsoft.com/office/drawing/2014/main" xmlns="" id="{931D6F7C-0055-4E5C-B573-612493C40C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57" name="Text Box 1">
          <a:extLst>
            <a:ext uri="{FF2B5EF4-FFF2-40B4-BE49-F238E27FC236}">
              <a16:creationId xmlns:a16="http://schemas.microsoft.com/office/drawing/2014/main" xmlns="" id="{4939E0C4-2F67-4CA1-9BE9-CC3EC517B21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58" name="Text Box 1">
          <a:extLst>
            <a:ext uri="{FF2B5EF4-FFF2-40B4-BE49-F238E27FC236}">
              <a16:creationId xmlns:a16="http://schemas.microsoft.com/office/drawing/2014/main" xmlns="" id="{2CD1089A-73AD-47B0-8992-A94978BC64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59" name="Text Box 1">
          <a:extLst>
            <a:ext uri="{FF2B5EF4-FFF2-40B4-BE49-F238E27FC236}">
              <a16:creationId xmlns:a16="http://schemas.microsoft.com/office/drawing/2014/main" xmlns="" id="{17C3BE6D-2894-407C-8B2E-ACA69D3018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60" name="Text Box 1">
          <a:extLst>
            <a:ext uri="{FF2B5EF4-FFF2-40B4-BE49-F238E27FC236}">
              <a16:creationId xmlns:a16="http://schemas.microsoft.com/office/drawing/2014/main" xmlns="" id="{5BAB2299-5F94-4B60-AB86-12DF844F29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61" name="Text Box 1">
          <a:extLst>
            <a:ext uri="{FF2B5EF4-FFF2-40B4-BE49-F238E27FC236}">
              <a16:creationId xmlns:a16="http://schemas.microsoft.com/office/drawing/2014/main" xmlns="" id="{EF99D6AA-E7AA-4C45-92DC-D7468EDD3E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62" name="Text Box 1">
          <a:extLst>
            <a:ext uri="{FF2B5EF4-FFF2-40B4-BE49-F238E27FC236}">
              <a16:creationId xmlns:a16="http://schemas.microsoft.com/office/drawing/2014/main" xmlns="" id="{DBDAD03F-DF93-417C-8324-A387C787A1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63" name="Text Box 1">
          <a:extLst>
            <a:ext uri="{FF2B5EF4-FFF2-40B4-BE49-F238E27FC236}">
              <a16:creationId xmlns:a16="http://schemas.microsoft.com/office/drawing/2014/main" xmlns="" id="{63E0E8BC-0D42-442F-B493-6537E0C293D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64" name="Text Box 1">
          <a:extLst>
            <a:ext uri="{FF2B5EF4-FFF2-40B4-BE49-F238E27FC236}">
              <a16:creationId xmlns:a16="http://schemas.microsoft.com/office/drawing/2014/main" xmlns="" id="{75829780-DF97-4CB2-8776-EFAC518ACC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65" name="Text Box 1">
          <a:extLst>
            <a:ext uri="{FF2B5EF4-FFF2-40B4-BE49-F238E27FC236}">
              <a16:creationId xmlns:a16="http://schemas.microsoft.com/office/drawing/2014/main" xmlns="" id="{F5679FEA-3BD9-4C77-BA6C-05BBE8CBCF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66" name="Text Box 1">
          <a:extLst>
            <a:ext uri="{FF2B5EF4-FFF2-40B4-BE49-F238E27FC236}">
              <a16:creationId xmlns:a16="http://schemas.microsoft.com/office/drawing/2014/main" xmlns="" id="{D8DA7C1E-886E-484E-852D-034DA4F4FD3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67" name="Text Box 1">
          <a:extLst>
            <a:ext uri="{FF2B5EF4-FFF2-40B4-BE49-F238E27FC236}">
              <a16:creationId xmlns:a16="http://schemas.microsoft.com/office/drawing/2014/main" xmlns="" id="{D8B94403-37CD-4DFB-9314-577516C15A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68" name="Text Box 1">
          <a:extLst>
            <a:ext uri="{FF2B5EF4-FFF2-40B4-BE49-F238E27FC236}">
              <a16:creationId xmlns:a16="http://schemas.microsoft.com/office/drawing/2014/main" xmlns="" id="{805B7F5E-8DF3-4447-A76B-A82CF56C13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69" name="Text Box 1">
          <a:extLst>
            <a:ext uri="{FF2B5EF4-FFF2-40B4-BE49-F238E27FC236}">
              <a16:creationId xmlns:a16="http://schemas.microsoft.com/office/drawing/2014/main" xmlns="" id="{81FB85A8-5D4D-4DF7-93A2-7D2F6AEE7E4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70" name="Text Box 1">
          <a:extLst>
            <a:ext uri="{FF2B5EF4-FFF2-40B4-BE49-F238E27FC236}">
              <a16:creationId xmlns:a16="http://schemas.microsoft.com/office/drawing/2014/main" xmlns="" id="{B9AA41EC-6A71-488E-B71B-B1BEC7C3383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71" name="Text Box 1">
          <a:extLst>
            <a:ext uri="{FF2B5EF4-FFF2-40B4-BE49-F238E27FC236}">
              <a16:creationId xmlns:a16="http://schemas.microsoft.com/office/drawing/2014/main" xmlns="" id="{84DCB9DA-CCC1-4866-9A01-854F8017E6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72" name="Text Box 1">
          <a:extLst>
            <a:ext uri="{FF2B5EF4-FFF2-40B4-BE49-F238E27FC236}">
              <a16:creationId xmlns:a16="http://schemas.microsoft.com/office/drawing/2014/main" xmlns="" id="{3D8A9397-24EB-4D58-86F2-4B9C6F1F0F5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73" name="Text Box 1">
          <a:extLst>
            <a:ext uri="{FF2B5EF4-FFF2-40B4-BE49-F238E27FC236}">
              <a16:creationId xmlns:a16="http://schemas.microsoft.com/office/drawing/2014/main" xmlns="" id="{03204DFC-1A94-4589-89A5-992C3FE06A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74" name="Text Box 1">
          <a:extLst>
            <a:ext uri="{FF2B5EF4-FFF2-40B4-BE49-F238E27FC236}">
              <a16:creationId xmlns:a16="http://schemas.microsoft.com/office/drawing/2014/main" xmlns="" id="{532B8B34-6D07-467A-A540-89FF44D675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75" name="Text Box 1">
          <a:extLst>
            <a:ext uri="{FF2B5EF4-FFF2-40B4-BE49-F238E27FC236}">
              <a16:creationId xmlns:a16="http://schemas.microsoft.com/office/drawing/2014/main" xmlns="" id="{87B53260-6483-4054-A14E-DB833EA657F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76" name="Text Box 1">
          <a:extLst>
            <a:ext uri="{FF2B5EF4-FFF2-40B4-BE49-F238E27FC236}">
              <a16:creationId xmlns:a16="http://schemas.microsoft.com/office/drawing/2014/main" xmlns="" id="{C1FF656C-DE22-47E0-B814-EBE0B5A99F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77" name="Text Box 1">
          <a:extLst>
            <a:ext uri="{FF2B5EF4-FFF2-40B4-BE49-F238E27FC236}">
              <a16:creationId xmlns:a16="http://schemas.microsoft.com/office/drawing/2014/main" xmlns="" id="{BBDA6C51-A8C9-4A15-80D7-CB15739B6A6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78" name="Text Box 1">
          <a:extLst>
            <a:ext uri="{FF2B5EF4-FFF2-40B4-BE49-F238E27FC236}">
              <a16:creationId xmlns:a16="http://schemas.microsoft.com/office/drawing/2014/main" xmlns="" id="{01B2F584-D93D-4DA2-A88E-1B3233A533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79" name="Text Box 1">
          <a:extLst>
            <a:ext uri="{FF2B5EF4-FFF2-40B4-BE49-F238E27FC236}">
              <a16:creationId xmlns:a16="http://schemas.microsoft.com/office/drawing/2014/main" xmlns="" id="{BB478290-075F-494E-8888-9EFB455CD5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80" name="Text Box 1">
          <a:extLst>
            <a:ext uri="{FF2B5EF4-FFF2-40B4-BE49-F238E27FC236}">
              <a16:creationId xmlns:a16="http://schemas.microsoft.com/office/drawing/2014/main" xmlns="" id="{15EA393E-8B6A-4A4A-9123-F507C5A894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81" name="Text Box 1">
          <a:extLst>
            <a:ext uri="{FF2B5EF4-FFF2-40B4-BE49-F238E27FC236}">
              <a16:creationId xmlns:a16="http://schemas.microsoft.com/office/drawing/2014/main" xmlns="" id="{5D352181-AAA5-4298-BB80-F47B4E5BA1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82" name="Text Box 1">
          <a:extLst>
            <a:ext uri="{FF2B5EF4-FFF2-40B4-BE49-F238E27FC236}">
              <a16:creationId xmlns:a16="http://schemas.microsoft.com/office/drawing/2014/main" xmlns="" id="{6DED55CB-3E9C-4C45-BAC7-67D3E898D4E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83" name="Text Box 1">
          <a:extLst>
            <a:ext uri="{FF2B5EF4-FFF2-40B4-BE49-F238E27FC236}">
              <a16:creationId xmlns:a16="http://schemas.microsoft.com/office/drawing/2014/main" xmlns="" id="{4E3F0606-ABD0-4DA9-B3DC-8F9036D1EE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84" name="Text Box 1">
          <a:extLst>
            <a:ext uri="{FF2B5EF4-FFF2-40B4-BE49-F238E27FC236}">
              <a16:creationId xmlns:a16="http://schemas.microsoft.com/office/drawing/2014/main" xmlns="" id="{401C9559-15CE-4311-BC42-F949A4B2C9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85" name="Text Box 1">
          <a:extLst>
            <a:ext uri="{FF2B5EF4-FFF2-40B4-BE49-F238E27FC236}">
              <a16:creationId xmlns:a16="http://schemas.microsoft.com/office/drawing/2014/main" xmlns="" id="{E6807507-3866-4C52-8F7D-A7110C096A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86" name="Text Box 1">
          <a:extLst>
            <a:ext uri="{FF2B5EF4-FFF2-40B4-BE49-F238E27FC236}">
              <a16:creationId xmlns:a16="http://schemas.microsoft.com/office/drawing/2014/main" xmlns="" id="{6AB7E2D0-45CD-4CBF-91CA-5EC35E1CF6F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87" name="Text Box 1">
          <a:extLst>
            <a:ext uri="{FF2B5EF4-FFF2-40B4-BE49-F238E27FC236}">
              <a16:creationId xmlns:a16="http://schemas.microsoft.com/office/drawing/2014/main" xmlns="" id="{FFDB0DD5-A478-4519-A1D1-D63FE8D6B8F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88" name="Text Box 1">
          <a:extLst>
            <a:ext uri="{FF2B5EF4-FFF2-40B4-BE49-F238E27FC236}">
              <a16:creationId xmlns:a16="http://schemas.microsoft.com/office/drawing/2014/main" xmlns="" id="{C1E5D44F-C7D3-4E56-AD22-4C190416B7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89" name="Text Box 1">
          <a:extLst>
            <a:ext uri="{FF2B5EF4-FFF2-40B4-BE49-F238E27FC236}">
              <a16:creationId xmlns:a16="http://schemas.microsoft.com/office/drawing/2014/main" xmlns="" id="{3525B2F8-657C-4A4C-9FD9-1766A70D55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90" name="Text Box 1">
          <a:extLst>
            <a:ext uri="{FF2B5EF4-FFF2-40B4-BE49-F238E27FC236}">
              <a16:creationId xmlns:a16="http://schemas.microsoft.com/office/drawing/2014/main" xmlns="" id="{38E816C8-CFD1-4BDC-96E7-8C0B1ED4BE2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91" name="Text Box 1">
          <a:extLst>
            <a:ext uri="{FF2B5EF4-FFF2-40B4-BE49-F238E27FC236}">
              <a16:creationId xmlns:a16="http://schemas.microsoft.com/office/drawing/2014/main" xmlns="" id="{6B3FDA67-4AD2-4B8C-8F09-A65E51E9F6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92" name="Text Box 1">
          <a:extLst>
            <a:ext uri="{FF2B5EF4-FFF2-40B4-BE49-F238E27FC236}">
              <a16:creationId xmlns:a16="http://schemas.microsoft.com/office/drawing/2014/main" xmlns="" id="{75500539-999B-432F-A35A-6DE62F3FA7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93" name="Text Box 1">
          <a:extLst>
            <a:ext uri="{FF2B5EF4-FFF2-40B4-BE49-F238E27FC236}">
              <a16:creationId xmlns:a16="http://schemas.microsoft.com/office/drawing/2014/main" xmlns="" id="{836BA2C4-84C3-4279-ACA9-A05D20ED26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94" name="Text Box 1">
          <a:extLst>
            <a:ext uri="{FF2B5EF4-FFF2-40B4-BE49-F238E27FC236}">
              <a16:creationId xmlns:a16="http://schemas.microsoft.com/office/drawing/2014/main" xmlns="" id="{AE2442CF-A2D2-4DB5-8F54-A861301B7C8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95" name="Text Box 1">
          <a:extLst>
            <a:ext uri="{FF2B5EF4-FFF2-40B4-BE49-F238E27FC236}">
              <a16:creationId xmlns:a16="http://schemas.microsoft.com/office/drawing/2014/main" xmlns="" id="{7228F0ED-63F3-4773-A63C-CBD8F94AACD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96" name="Text Box 1">
          <a:extLst>
            <a:ext uri="{FF2B5EF4-FFF2-40B4-BE49-F238E27FC236}">
              <a16:creationId xmlns:a16="http://schemas.microsoft.com/office/drawing/2014/main" xmlns="" id="{8D9845DF-436A-45C0-8BBB-994FF62F24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97" name="Text Box 1">
          <a:extLst>
            <a:ext uri="{FF2B5EF4-FFF2-40B4-BE49-F238E27FC236}">
              <a16:creationId xmlns:a16="http://schemas.microsoft.com/office/drawing/2014/main" xmlns="" id="{14BEDB24-4D42-4AAC-856D-004D28BB19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98" name="Text Box 1">
          <a:extLst>
            <a:ext uri="{FF2B5EF4-FFF2-40B4-BE49-F238E27FC236}">
              <a16:creationId xmlns:a16="http://schemas.microsoft.com/office/drawing/2014/main" xmlns="" id="{7E9AA4CB-37E7-4706-A4D0-DB0FC180B8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599" name="Text Box 1">
          <a:extLst>
            <a:ext uri="{FF2B5EF4-FFF2-40B4-BE49-F238E27FC236}">
              <a16:creationId xmlns:a16="http://schemas.microsoft.com/office/drawing/2014/main" xmlns="" id="{E3E7BEC2-D3A9-40F4-985F-B24A15EEFD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00" name="Text Box 1">
          <a:extLst>
            <a:ext uri="{FF2B5EF4-FFF2-40B4-BE49-F238E27FC236}">
              <a16:creationId xmlns:a16="http://schemas.microsoft.com/office/drawing/2014/main" xmlns="" id="{7F8EDEB4-F7D4-405A-924D-1C2B2A4280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01" name="Text Box 1">
          <a:extLst>
            <a:ext uri="{FF2B5EF4-FFF2-40B4-BE49-F238E27FC236}">
              <a16:creationId xmlns:a16="http://schemas.microsoft.com/office/drawing/2014/main" xmlns="" id="{8FA139D4-4829-4A35-B2A0-BD001A3159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02" name="Text Box 1">
          <a:extLst>
            <a:ext uri="{FF2B5EF4-FFF2-40B4-BE49-F238E27FC236}">
              <a16:creationId xmlns:a16="http://schemas.microsoft.com/office/drawing/2014/main" xmlns="" id="{4487D2CC-AFC8-466C-A634-04D359FC6CE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03" name="Text Box 1">
          <a:extLst>
            <a:ext uri="{FF2B5EF4-FFF2-40B4-BE49-F238E27FC236}">
              <a16:creationId xmlns:a16="http://schemas.microsoft.com/office/drawing/2014/main" xmlns="" id="{9C76DEFC-CAF7-4ED4-9E02-DCD25F987C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04" name="Text Box 1">
          <a:extLst>
            <a:ext uri="{FF2B5EF4-FFF2-40B4-BE49-F238E27FC236}">
              <a16:creationId xmlns:a16="http://schemas.microsoft.com/office/drawing/2014/main" xmlns="" id="{ECCB8B31-BDDA-4566-81A5-F9F0B83A788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05" name="Text Box 1">
          <a:extLst>
            <a:ext uri="{FF2B5EF4-FFF2-40B4-BE49-F238E27FC236}">
              <a16:creationId xmlns:a16="http://schemas.microsoft.com/office/drawing/2014/main" xmlns="" id="{71BD5CEC-D301-44C4-B81C-8D662C2149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06" name="Text Box 1">
          <a:extLst>
            <a:ext uri="{FF2B5EF4-FFF2-40B4-BE49-F238E27FC236}">
              <a16:creationId xmlns:a16="http://schemas.microsoft.com/office/drawing/2014/main" xmlns="" id="{32019C31-6569-4143-8E83-7899377F51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07" name="Text Box 1">
          <a:extLst>
            <a:ext uri="{FF2B5EF4-FFF2-40B4-BE49-F238E27FC236}">
              <a16:creationId xmlns:a16="http://schemas.microsoft.com/office/drawing/2014/main" xmlns="" id="{A9F518A5-11D1-4EAC-9253-107E695D04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08" name="Text Box 1">
          <a:extLst>
            <a:ext uri="{FF2B5EF4-FFF2-40B4-BE49-F238E27FC236}">
              <a16:creationId xmlns:a16="http://schemas.microsoft.com/office/drawing/2014/main" xmlns="" id="{3DB16F9B-C82D-42C8-B783-0AD4FA1765B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09" name="Text Box 1">
          <a:extLst>
            <a:ext uri="{FF2B5EF4-FFF2-40B4-BE49-F238E27FC236}">
              <a16:creationId xmlns:a16="http://schemas.microsoft.com/office/drawing/2014/main" xmlns="" id="{AF20935C-B41D-433B-8D47-266E9AA648E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10" name="Text Box 1">
          <a:extLst>
            <a:ext uri="{FF2B5EF4-FFF2-40B4-BE49-F238E27FC236}">
              <a16:creationId xmlns:a16="http://schemas.microsoft.com/office/drawing/2014/main" xmlns="" id="{FEAAAA1E-C0E7-4E69-A1F6-F1754160FB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11" name="Text Box 1">
          <a:extLst>
            <a:ext uri="{FF2B5EF4-FFF2-40B4-BE49-F238E27FC236}">
              <a16:creationId xmlns:a16="http://schemas.microsoft.com/office/drawing/2014/main" xmlns="" id="{7B929DED-A84B-4B05-97DC-96861AC67F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12" name="Text Box 1">
          <a:extLst>
            <a:ext uri="{FF2B5EF4-FFF2-40B4-BE49-F238E27FC236}">
              <a16:creationId xmlns:a16="http://schemas.microsoft.com/office/drawing/2014/main" xmlns="" id="{F40B5C61-A039-47BA-8A77-C59AF9A8C4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13" name="Text Box 1">
          <a:extLst>
            <a:ext uri="{FF2B5EF4-FFF2-40B4-BE49-F238E27FC236}">
              <a16:creationId xmlns:a16="http://schemas.microsoft.com/office/drawing/2014/main" xmlns="" id="{F216AD8C-DF73-469C-9A00-999560B62E2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14" name="Text Box 1">
          <a:extLst>
            <a:ext uri="{FF2B5EF4-FFF2-40B4-BE49-F238E27FC236}">
              <a16:creationId xmlns:a16="http://schemas.microsoft.com/office/drawing/2014/main" xmlns="" id="{29166211-F7DC-478E-9846-587AB43A9FC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15" name="Text Box 1">
          <a:extLst>
            <a:ext uri="{FF2B5EF4-FFF2-40B4-BE49-F238E27FC236}">
              <a16:creationId xmlns:a16="http://schemas.microsoft.com/office/drawing/2014/main" xmlns="" id="{F0556872-A17D-4508-ADEF-80EFE98070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16" name="Text Box 1">
          <a:extLst>
            <a:ext uri="{FF2B5EF4-FFF2-40B4-BE49-F238E27FC236}">
              <a16:creationId xmlns:a16="http://schemas.microsoft.com/office/drawing/2014/main" xmlns="" id="{ADCC0B0B-C8DA-4BC1-A5CB-7D2ACCC21B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17" name="Text Box 1">
          <a:extLst>
            <a:ext uri="{FF2B5EF4-FFF2-40B4-BE49-F238E27FC236}">
              <a16:creationId xmlns:a16="http://schemas.microsoft.com/office/drawing/2014/main" xmlns="" id="{47422119-FA62-4F17-A80C-1625E6A183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18" name="Text Box 1">
          <a:extLst>
            <a:ext uri="{FF2B5EF4-FFF2-40B4-BE49-F238E27FC236}">
              <a16:creationId xmlns:a16="http://schemas.microsoft.com/office/drawing/2014/main" xmlns="" id="{0EE5CF7B-08B2-47D7-B6A2-13C659B57FB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19" name="Text Box 1">
          <a:extLst>
            <a:ext uri="{FF2B5EF4-FFF2-40B4-BE49-F238E27FC236}">
              <a16:creationId xmlns:a16="http://schemas.microsoft.com/office/drawing/2014/main" xmlns="" id="{5BC5A6F7-1298-4334-84CD-016750C4A40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20" name="Text Box 1">
          <a:extLst>
            <a:ext uri="{FF2B5EF4-FFF2-40B4-BE49-F238E27FC236}">
              <a16:creationId xmlns:a16="http://schemas.microsoft.com/office/drawing/2014/main" xmlns="" id="{EDF52427-9824-4AB1-A50A-86E64998E26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21" name="Text Box 1">
          <a:extLst>
            <a:ext uri="{FF2B5EF4-FFF2-40B4-BE49-F238E27FC236}">
              <a16:creationId xmlns:a16="http://schemas.microsoft.com/office/drawing/2014/main" xmlns="" id="{2479ABCB-09BA-47C8-B80E-9F04CA0659D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22" name="Text Box 1">
          <a:extLst>
            <a:ext uri="{FF2B5EF4-FFF2-40B4-BE49-F238E27FC236}">
              <a16:creationId xmlns:a16="http://schemas.microsoft.com/office/drawing/2014/main" xmlns="" id="{14A4BDFB-7AE6-497D-9C57-2DF050874F8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23" name="Text Box 1">
          <a:extLst>
            <a:ext uri="{FF2B5EF4-FFF2-40B4-BE49-F238E27FC236}">
              <a16:creationId xmlns:a16="http://schemas.microsoft.com/office/drawing/2014/main" xmlns="" id="{1C80876A-59F8-4436-89AB-C7F9111170A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24" name="Text Box 1">
          <a:extLst>
            <a:ext uri="{FF2B5EF4-FFF2-40B4-BE49-F238E27FC236}">
              <a16:creationId xmlns:a16="http://schemas.microsoft.com/office/drawing/2014/main" xmlns="" id="{D11AF5DA-242E-40BA-8625-8A7272E997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25" name="Text Box 1">
          <a:extLst>
            <a:ext uri="{FF2B5EF4-FFF2-40B4-BE49-F238E27FC236}">
              <a16:creationId xmlns:a16="http://schemas.microsoft.com/office/drawing/2014/main" xmlns="" id="{9A308E94-AB50-4EF3-94C0-BC918CCFE6D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26" name="Text Box 1">
          <a:extLst>
            <a:ext uri="{FF2B5EF4-FFF2-40B4-BE49-F238E27FC236}">
              <a16:creationId xmlns:a16="http://schemas.microsoft.com/office/drawing/2014/main" xmlns="" id="{72DD8998-43B3-4BA9-8B78-F06EC0A5B83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27" name="Text Box 1">
          <a:extLst>
            <a:ext uri="{FF2B5EF4-FFF2-40B4-BE49-F238E27FC236}">
              <a16:creationId xmlns:a16="http://schemas.microsoft.com/office/drawing/2014/main" xmlns="" id="{6C59686C-68B4-4AEF-B6D3-45E998315C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28" name="Text Box 1">
          <a:extLst>
            <a:ext uri="{FF2B5EF4-FFF2-40B4-BE49-F238E27FC236}">
              <a16:creationId xmlns:a16="http://schemas.microsoft.com/office/drawing/2014/main" xmlns="" id="{DE72D021-FF61-4BF0-8122-4216B88A01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29" name="Text Box 1">
          <a:extLst>
            <a:ext uri="{FF2B5EF4-FFF2-40B4-BE49-F238E27FC236}">
              <a16:creationId xmlns:a16="http://schemas.microsoft.com/office/drawing/2014/main" xmlns="" id="{1C89BE06-3321-44B5-B972-40069B1B8A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30" name="Text Box 1">
          <a:extLst>
            <a:ext uri="{FF2B5EF4-FFF2-40B4-BE49-F238E27FC236}">
              <a16:creationId xmlns:a16="http://schemas.microsoft.com/office/drawing/2014/main" xmlns="" id="{C07E9EC9-9EBA-4BA5-B087-34500FA7D8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31" name="Text Box 1">
          <a:extLst>
            <a:ext uri="{FF2B5EF4-FFF2-40B4-BE49-F238E27FC236}">
              <a16:creationId xmlns:a16="http://schemas.microsoft.com/office/drawing/2014/main" xmlns="" id="{02D5B2C0-84D6-4A4B-81B8-41C2DA8C19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32" name="Text Box 1">
          <a:extLst>
            <a:ext uri="{FF2B5EF4-FFF2-40B4-BE49-F238E27FC236}">
              <a16:creationId xmlns:a16="http://schemas.microsoft.com/office/drawing/2014/main" xmlns="" id="{18C61125-5634-4471-BDE0-0214908ABD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33" name="Text Box 1">
          <a:extLst>
            <a:ext uri="{FF2B5EF4-FFF2-40B4-BE49-F238E27FC236}">
              <a16:creationId xmlns:a16="http://schemas.microsoft.com/office/drawing/2014/main" xmlns="" id="{40526506-9DBA-4D1A-AD74-7543000D2B9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34" name="Text Box 1">
          <a:extLst>
            <a:ext uri="{FF2B5EF4-FFF2-40B4-BE49-F238E27FC236}">
              <a16:creationId xmlns:a16="http://schemas.microsoft.com/office/drawing/2014/main" xmlns="" id="{C375043A-9D3F-465D-AA9F-0CB93831889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35" name="Text Box 1">
          <a:extLst>
            <a:ext uri="{FF2B5EF4-FFF2-40B4-BE49-F238E27FC236}">
              <a16:creationId xmlns:a16="http://schemas.microsoft.com/office/drawing/2014/main" xmlns="" id="{9A9344F3-D287-4DA2-8A2B-20DF6DB466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36" name="Text Box 1">
          <a:extLst>
            <a:ext uri="{FF2B5EF4-FFF2-40B4-BE49-F238E27FC236}">
              <a16:creationId xmlns:a16="http://schemas.microsoft.com/office/drawing/2014/main" xmlns="" id="{AC39D175-13C6-4C1A-B82E-854E314EF7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37" name="Text Box 1">
          <a:extLst>
            <a:ext uri="{FF2B5EF4-FFF2-40B4-BE49-F238E27FC236}">
              <a16:creationId xmlns:a16="http://schemas.microsoft.com/office/drawing/2014/main" xmlns="" id="{8B497EEF-6D16-4538-BA11-16D018DBE5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38" name="Text Box 1">
          <a:extLst>
            <a:ext uri="{FF2B5EF4-FFF2-40B4-BE49-F238E27FC236}">
              <a16:creationId xmlns:a16="http://schemas.microsoft.com/office/drawing/2014/main" xmlns="" id="{69D6A78C-5C61-4C07-9EB8-AFE35D9FDEB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39" name="Text Box 1">
          <a:extLst>
            <a:ext uri="{FF2B5EF4-FFF2-40B4-BE49-F238E27FC236}">
              <a16:creationId xmlns:a16="http://schemas.microsoft.com/office/drawing/2014/main" xmlns="" id="{9E4ABFE2-B3D6-4D43-9C75-9CAE75542F3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40" name="Text Box 1">
          <a:extLst>
            <a:ext uri="{FF2B5EF4-FFF2-40B4-BE49-F238E27FC236}">
              <a16:creationId xmlns:a16="http://schemas.microsoft.com/office/drawing/2014/main" xmlns="" id="{FDCC8B48-E0D5-4101-9558-0F30CC34F5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41" name="Text Box 1">
          <a:extLst>
            <a:ext uri="{FF2B5EF4-FFF2-40B4-BE49-F238E27FC236}">
              <a16:creationId xmlns:a16="http://schemas.microsoft.com/office/drawing/2014/main" xmlns="" id="{D59EFC06-BE22-4608-8ED8-C78785A92D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42" name="Text Box 1">
          <a:extLst>
            <a:ext uri="{FF2B5EF4-FFF2-40B4-BE49-F238E27FC236}">
              <a16:creationId xmlns:a16="http://schemas.microsoft.com/office/drawing/2014/main" xmlns="" id="{2B115E4F-53B5-4936-AA72-DE0AC54E47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43" name="Text Box 1">
          <a:extLst>
            <a:ext uri="{FF2B5EF4-FFF2-40B4-BE49-F238E27FC236}">
              <a16:creationId xmlns:a16="http://schemas.microsoft.com/office/drawing/2014/main" xmlns="" id="{C432C7CB-1A50-4124-8111-82AC95E34DF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44" name="Text Box 1">
          <a:extLst>
            <a:ext uri="{FF2B5EF4-FFF2-40B4-BE49-F238E27FC236}">
              <a16:creationId xmlns:a16="http://schemas.microsoft.com/office/drawing/2014/main" xmlns="" id="{32977E52-AACB-439D-9440-4BD2AD7D72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45" name="Text Box 1">
          <a:extLst>
            <a:ext uri="{FF2B5EF4-FFF2-40B4-BE49-F238E27FC236}">
              <a16:creationId xmlns:a16="http://schemas.microsoft.com/office/drawing/2014/main" xmlns="" id="{005DF9F4-D02D-4270-AF9A-56B900D087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46" name="Text Box 1">
          <a:extLst>
            <a:ext uri="{FF2B5EF4-FFF2-40B4-BE49-F238E27FC236}">
              <a16:creationId xmlns:a16="http://schemas.microsoft.com/office/drawing/2014/main" xmlns="" id="{728407C4-ECC0-4EF1-970A-39FD67D1BA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47" name="Text Box 1">
          <a:extLst>
            <a:ext uri="{FF2B5EF4-FFF2-40B4-BE49-F238E27FC236}">
              <a16:creationId xmlns:a16="http://schemas.microsoft.com/office/drawing/2014/main" xmlns="" id="{9618FA68-2BC0-471B-8C5C-FF25E5247AA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48" name="Text Box 1">
          <a:extLst>
            <a:ext uri="{FF2B5EF4-FFF2-40B4-BE49-F238E27FC236}">
              <a16:creationId xmlns:a16="http://schemas.microsoft.com/office/drawing/2014/main" xmlns="" id="{3B5E313B-0B73-42D0-A038-FEC05635B38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49" name="Text Box 1">
          <a:extLst>
            <a:ext uri="{FF2B5EF4-FFF2-40B4-BE49-F238E27FC236}">
              <a16:creationId xmlns:a16="http://schemas.microsoft.com/office/drawing/2014/main" xmlns="" id="{F3CD55CF-D6FC-42D8-B928-222E0F4D85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50" name="Text Box 1">
          <a:extLst>
            <a:ext uri="{FF2B5EF4-FFF2-40B4-BE49-F238E27FC236}">
              <a16:creationId xmlns:a16="http://schemas.microsoft.com/office/drawing/2014/main" xmlns="" id="{A072BD3C-56A2-4DD9-8CE3-5E2452A744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51" name="Text Box 1">
          <a:extLst>
            <a:ext uri="{FF2B5EF4-FFF2-40B4-BE49-F238E27FC236}">
              <a16:creationId xmlns:a16="http://schemas.microsoft.com/office/drawing/2014/main" xmlns="" id="{7477DDA1-22FB-488D-87DD-F2CBB7D476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52" name="Text Box 1">
          <a:extLst>
            <a:ext uri="{FF2B5EF4-FFF2-40B4-BE49-F238E27FC236}">
              <a16:creationId xmlns:a16="http://schemas.microsoft.com/office/drawing/2014/main" xmlns="" id="{2A6FF011-F3A1-4609-AAC6-73152CA6F9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53" name="Text Box 1">
          <a:extLst>
            <a:ext uri="{FF2B5EF4-FFF2-40B4-BE49-F238E27FC236}">
              <a16:creationId xmlns:a16="http://schemas.microsoft.com/office/drawing/2014/main" xmlns="" id="{09A16835-3F4D-4116-B07B-68C4EE92856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54" name="Text Box 1">
          <a:extLst>
            <a:ext uri="{FF2B5EF4-FFF2-40B4-BE49-F238E27FC236}">
              <a16:creationId xmlns:a16="http://schemas.microsoft.com/office/drawing/2014/main" xmlns="" id="{2FA6D14A-34D1-4D2A-B0DE-1A48087D627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55" name="Text Box 1">
          <a:extLst>
            <a:ext uri="{FF2B5EF4-FFF2-40B4-BE49-F238E27FC236}">
              <a16:creationId xmlns:a16="http://schemas.microsoft.com/office/drawing/2014/main" xmlns="" id="{DF509B2D-E78E-400D-9A46-09E299E7F8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56" name="Text Box 1">
          <a:extLst>
            <a:ext uri="{FF2B5EF4-FFF2-40B4-BE49-F238E27FC236}">
              <a16:creationId xmlns:a16="http://schemas.microsoft.com/office/drawing/2014/main" xmlns="" id="{D5CA905C-57C0-4027-86B9-5C331BD274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57" name="Text Box 1">
          <a:extLst>
            <a:ext uri="{FF2B5EF4-FFF2-40B4-BE49-F238E27FC236}">
              <a16:creationId xmlns:a16="http://schemas.microsoft.com/office/drawing/2014/main" xmlns="" id="{D6583DED-67CA-48D1-8C79-8CA8463BA6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58" name="Text Box 1">
          <a:extLst>
            <a:ext uri="{FF2B5EF4-FFF2-40B4-BE49-F238E27FC236}">
              <a16:creationId xmlns:a16="http://schemas.microsoft.com/office/drawing/2014/main" xmlns="" id="{A1813FEC-4278-41AF-BEA1-9629EADE63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59" name="Text Box 1">
          <a:extLst>
            <a:ext uri="{FF2B5EF4-FFF2-40B4-BE49-F238E27FC236}">
              <a16:creationId xmlns:a16="http://schemas.microsoft.com/office/drawing/2014/main" xmlns="" id="{66C6DAA2-9309-4D5C-A015-E6452E000B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60" name="Text Box 1">
          <a:extLst>
            <a:ext uri="{FF2B5EF4-FFF2-40B4-BE49-F238E27FC236}">
              <a16:creationId xmlns:a16="http://schemas.microsoft.com/office/drawing/2014/main" xmlns="" id="{745540CD-512B-499B-9974-1D9D9E9568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61" name="Text Box 1">
          <a:extLst>
            <a:ext uri="{FF2B5EF4-FFF2-40B4-BE49-F238E27FC236}">
              <a16:creationId xmlns:a16="http://schemas.microsoft.com/office/drawing/2014/main" xmlns="" id="{84377AB0-F80F-4663-AD1E-AF553CE3FE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62" name="Text Box 1">
          <a:extLst>
            <a:ext uri="{FF2B5EF4-FFF2-40B4-BE49-F238E27FC236}">
              <a16:creationId xmlns:a16="http://schemas.microsoft.com/office/drawing/2014/main" xmlns="" id="{5D3E47FD-795D-4400-8AF1-94BCA72BD7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63" name="Text Box 1">
          <a:extLst>
            <a:ext uri="{FF2B5EF4-FFF2-40B4-BE49-F238E27FC236}">
              <a16:creationId xmlns:a16="http://schemas.microsoft.com/office/drawing/2014/main" xmlns="" id="{D0EF3DB9-DFD1-4113-B730-89F5A25089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64" name="Text Box 1">
          <a:extLst>
            <a:ext uri="{FF2B5EF4-FFF2-40B4-BE49-F238E27FC236}">
              <a16:creationId xmlns:a16="http://schemas.microsoft.com/office/drawing/2014/main" xmlns="" id="{F0FAB9F9-3A59-4A2C-A1BB-FCBA72F865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65" name="Text Box 1">
          <a:extLst>
            <a:ext uri="{FF2B5EF4-FFF2-40B4-BE49-F238E27FC236}">
              <a16:creationId xmlns:a16="http://schemas.microsoft.com/office/drawing/2014/main" xmlns="" id="{B44BB5B6-6D78-4DBD-B17C-7FA7FB2313D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66" name="Text Box 1">
          <a:extLst>
            <a:ext uri="{FF2B5EF4-FFF2-40B4-BE49-F238E27FC236}">
              <a16:creationId xmlns:a16="http://schemas.microsoft.com/office/drawing/2014/main" xmlns="" id="{17EE81DC-1B8C-4A5C-AE51-FB60E7243E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67" name="Text Box 1">
          <a:extLst>
            <a:ext uri="{FF2B5EF4-FFF2-40B4-BE49-F238E27FC236}">
              <a16:creationId xmlns:a16="http://schemas.microsoft.com/office/drawing/2014/main" xmlns="" id="{8EBC853E-8491-4BAA-9EB2-1CB5BFAD98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68" name="Text Box 1">
          <a:extLst>
            <a:ext uri="{FF2B5EF4-FFF2-40B4-BE49-F238E27FC236}">
              <a16:creationId xmlns:a16="http://schemas.microsoft.com/office/drawing/2014/main" xmlns="" id="{D973050D-15AC-4160-8E60-4119F02FAE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69" name="Text Box 1">
          <a:extLst>
            <a:ext uri="{FF2B5EF4-FFF2-40B4-BE49-F238E27FC236}">
              <a16:creationId xmlns:a16="http://schemas.microsoft.com/office/drawing/2014/main" xmlns="" id="{26369B2B-30A1-4CF5-839F-6B83FE7E94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70" name="Text Box 1">
          <a:extLst>
            <a:ext uri="{FF2B5EF4-FFF2-40B4-BE49-F238E27FC236}">
              <a16:creationId xmlns:a16="http://schemas.microsoft.com/office/drawing/2014/main" xmlns="" id="{1E860B70-206E-4D21-A913-7414BB77C35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71" name="Text Box 1">
          <a:extLst>
            <a:ext uri="{FF2B5EF4-FFF2-40B4-BE49-F238E27FC236}">
              <a16:creationId xmlns:a16="http://schemas.microsoft.com/office/drawing/2014/main" xmlns="" id="{5764B0FC-345E-4CE6-9CDD-71388AB14A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72" name="Text Box 1">
          <a:extLst>
            <a:ext uri="{FF2B5EF4-FFF2-40B4-BE49-F238E27FC236}">
              <a16:creationId xmlns:a16="http://schemas.microsoft.com/office/drawing/2014/main" xmlns="" id="{6F40A324-5B37-41EB-A274-859C8804D0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73" name="Text Box 1">
          <a:extLst>
            <a:ext uri="{FF2B5EF4-FFF2-40B4-BE49-F238E27FC236}">
              <a16:creationId xmlns:a16="http://schemas.microsoft.com/office/drawing/2014/main" xmlns="" id="{7BEC1790-D618-4B3B-BFAE-FD69D4935D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74" name="Text Box 1">
          <a:extLst>
            <a:ext uri="{FF2B5EF4-FFF2-40B4-BE49-F238E27FC236}">
              <a16:creationId xmlns:a16="http://schemas.microsoft.com/office/drawing/2014/main" xmlns="" id="{273FBDCC-A448-4FB0-B6DC-B481B2FB60D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75" name="Text Box 1">
          <a:extLst>
            <a:ext uri="{FF2B5EF4-FFF2-40B4-BE49-F238E27FC236}">
              <a16:creationId xmlns:a16="http://schemas.microsoft.com/office/drawing/2014/main" xmlns="" id="{D5A64F4F-D2E4-4A2B-BE1D-A19D2F4D0BB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76" name="Text Box 1">
          <a:extLst>
            <a:ext uri="{FF2B5EF4-FFF2-40B4-BE49-F238E27FC236}">
              <a16:creationId xmlns:a16="http://schemas.microsoft.com/office/drawing/2014/main" xmlns="" id="{4C8FC3D3-22D0-42EC-B537-23B85FAB64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77" name="Text Box 1">
          <a:extLst>
            <a:ext uri="{FF2B5EF4-FFF2-40B4-BE49-F238E27FC236}">
              <a16:creationId xmlns:a16="http://schemas.microsoft.com/office/drawing/2014/main" xmlns="" id="{052FF1E4-BCB8-41D8-BE1C-8DD4180B89B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78" name="Text Box 1">
          <a:extLst>
            <a:ext uri="{FF2B5EF4-FFF2-40B4-BE49-F238E27FC236}">
              <a16:creationId xmlns:a16="http://schemas.microsoft.com/office/drawing/2014/main" xmlns="" id="{ACCF58E9-13A0-4522-A0FA-0448E7F12B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79" name="Text Box 1">
          <a:extLst>
            <a:ext uri="{FF2B5EF4-FFF2-40B4-BE49-F238E27FC236}">
              <a16:creationId xmlns:a16="http://schemas.microsoft.com/office/drawing/2014/main" xmlns="" id="{984CC96C-85C0-4630-AA39-55A2542CB9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80" name="Text Box 1">
          <a:extLst>
            <a:ext uri="{FF2B5EF4-FFF2-40B4-BE49-F238E27FC236}">
              <a16:creationId xmlns:a16="http://schemas.microsoft.com/office/drawing/2014/main" xmlns="" id="{87DFEE0F-38EB-4A1C-B971-B5392EEA7C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81" name="Text Box 1">
          <a:extLst>
            <a:ext uri="{FF2B5EF4-FFF2-40B4-BE49-F238E27FC236}">
              <a16:creationId xmlns:a16="http://schemas.microsoft.com/office/drawing/2014/main" xmlns="" id="{CD848CC7-3D96-40AE-8E92-FDD88D78C6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82" name="Text Box 1">
          <a:extLst>
            <a:ext uri="{FF2B5EF4-FFF2-40B4-BE49-F238E27FC236}">
              <a16:creationId xmlns:a16="http://schemas.microsoft.com/office/drawing/2014/main" xmlns="" id="{CA8C334B-84FB-4FC4-A0D6-3C8EF5DBAB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83" name="Text Box 1">
          <a:extLst>
            <a:ext uri="{FF2B5EF4-FFF2-40B4-BE49-F238E27FC236}">
              <a16:creationId xmlns:a16="http://schemas.microsoft.com/office/drawing/2014/main" xmlns="" id="{8863FFC0-9C45-4167-8F3B-F93726797F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84" name="Text Box 1">
          <a:extLst>
            <a:ext uri="{FF2B5EF4-FFF2-40B4-BE49-F238E27FC236}">
              <a16:creationId xmlns:a16="http://schemas.microsoft.com/office/drawing/2014/main" xmlns="" id="{670A8D60-9D15-42A3-BDC2-5B64F1949D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85" name="Text Box 1">
          <a:extLst>
            <a:ext uri="{FF2B5EF4-FFF2-40B4-BE49-F238E27FC236}">
              <a16:creationId xmlns:a16="http://schemas.microsoft.com/office/drawing/2014/main" xmlns="" id="{166733D6-D5A4-449D-9B7E-DFA45C3F45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86" name="Text Box 1">
          <a:extLst>
            <a:ext uri="{FF2B5EF4-FFF2-40B4-BE49-F238E27FC236}">
              <a16:creationId xmlns:a16="http://schemas.microsoft.com/office/drawing/2014/main" xmlns="" id="{6351C623-A4FB-491F-9D54-8C2EF30F9D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87" name="Text Box 1">
          <a:extLst>
            <a:ext uri="{FF2B5EF4-FFF2-40B4-BE49-F238E27FC236}">
              <a16:creationId xmlns:a16="http://schemas.microsoft.com/office/drawing/2014/main" xmlns="" id="{A8FB4865-1F8F-4AE3-AD32-C5DB4ACAF1F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88" name="Text Box 1">
          <a:extLst>
            <a:ext uri="{FF2B5EF4-FFF2-40B4-BE49-F238E27FC236}">
              <a16:creationId xmlns:a16="http://schemas.microsoft.com/office/drawing/2014/main" xmlns="" id="{84EFF658-1A26-4579-89C9-0EE4F3CB95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89" name="Text Box 1">
          <a:extLst>
            <a:ext uri="{FF2B5EF4-FFF2-40B4-BE49-F238E27FC236}">
              <a16:creationId xmlns:a16="http://schemas.microsoft.com/office/drawing/2014/main" xmlns="" id="{BEBC6435-7BD8-42A7-A93D-506DDE42EF7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90" name="Text Box 1">
          <a:extLst>
            <a:ext uri="{FF2B5EF4-FFF2-40B4-BE49-F238E27FC236}">
              <a16:creationId xmlns:a16="http://schemas.microsoft.com/office/drawing/2014/main" xmlns="" id="{A8E17BB1-78FB-477E-9154-BD0FEF669F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91" name="Text Box 1">
          <a:extLst>
            <a:ext uri="{FF2B5EF4-FFF2-40B4-BE49-F238E27FC236}">
              <a16:creationId xmlns:a16="http://schemas.microsoft.com/office/drawing/2014/main" xmlns="" id="{FD0DB6F2-45B9-477C-A87E-24E7784E289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92" name="Text Box 1">
          <a:extLst>
            <a:ext uri="{FF2B5EF4-FFF2-40B4-BE49-F238E27FC236}">
              <a16:creationId xmlns:a16="http://schemas.microsoft.com/office/drawing/2014/main" xmlns="" id="{F45772EB-474A-423E-B786-C04068AA13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93" name="Text Box 1">
          <a:extLst>
            <a:ext uri="{FF2B5EF4-FFF2-40B4-BE49-F238E27FC236}">
              <a16:creationId xmlns:a16="http://schemas.microsoft.com/office/drawing/2014/main" xmlns="" id="{9EB965FD-F3BD-44FC-8BEF-556D08C40E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94" name="Text Box 1">
          <a:extLst>
            <a:ext uri="{FF2B5EF4-FFF2-40B4-BE49-F238E27FC236}">
              <a16:creationId xmlns:a16="http://schemas.microsoft.com/office/drawing/2014/main" xmlns="" id="{84F64390-1537-48E8-942B-C3593A1D18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95" name="Text Box 1">
          <a:extLst>
            <a:ext uri="{FF2B5EF4-FFF2-40B4-BE49-F238E27FC236}">
              <a16:creationId xmlns:a16="http://schemas.microsoft.com/office/drawing/2014/main" xmlns="" id="{2073FCEC-899E-4D96-8389-C0DC60CD210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96" name="Text Box 1">
          <a:extLst>
            <a:ext uri="{FF2B5EF4-FFF2-40B4-BE49-F238E27FC236}">
              <a16:creationId xmlns:a16="http://schemas.microsoft.com/office/drawing/2014/main" xmlns="" id="{BBFBF840-BE7B-47E5-8FF9-BDF907E43A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97" name="Text Box 1">
          <a:extLst>
            <a:ext uri="{FF2B5EF4-FFF2-40B4-BE49-F238E27FC236}">
              <a16:creationId xmlns:a16="http://schemas.microsoft.com/office/drawing/2014/main" xmlns="" id="{71ABB707-F3A3-45DC-8522-5810886FF3E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98" name="Text Box 1">
          <a:extLst>
            <a:ext uri="{FF2B5EF4-FFF2-40B4-BE49-F238E27FC236}">
              <a16:creationId xmlns:a16="http://schemas.microsoft.com/office/drawing/2014/main" xmlns="" id="{492CA9A4-CCF6-4A64-99D0-8C7C2B64E6B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699" name="Text Box 1">
          <a:extLst>
            <a:ext uri="{FF2B5EF4-FFF2-40B4-BE49-F238E27FC236}">
              <a16:creationId xmlns:a16="http://schemas.microsoft.com/office/drawing/2014/main" xmlns="" id="{586F6C00-7E79-4EAF-A718-0CD0D25294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00" name="Text Box 1">
          <a:extLst>
            <a:ext uri="{FF2B5EF4-FFF2-40B4-BE49-F238E27FC236}">
              <a16:creationId xmlns:a16="http://schemas.microsoft.com/office/drawing/2014/main" xmlns="" id="{19F66766-96A8-4BA7-981E-95D9B98DC1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01" name="Text Box 1">
          <a:extLst>
            <a:ext uri="{FF2B5EF4-FFF2-40B4-BE49-F238E27FC236}">
              <a16:creationId xmlns:a16="http://schemas.microsoft.com/office/drawing/2014/main" xmlns="" id="{701730E7-E063-4930-AD27-20F8E364238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02" name="Text Box 1">
          <a:extLst>
            <a:ext uri="{FF2B5EF4-FFF2-40B4-BE49-F238E27FC236}">
              <a16:creationId xmlns:a16="http://schemas.microsoft.com/office/drawing/2014/main" xmlns="" id="{1728F328-C250-4CA6-A84D-B9F43EABD1D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03" name="Text Box 1">
          <a:extLst>
            <a:ext uri="{FF2B5EF4-FFF2-40B4-BE49-F238E27FC236}">
              <a16:creationId xmlns:a16="http://schemas.microsoft.com/office/drawing/2014/main" xmlns="" id="{8CB365E1-E9DF-4CE3-9C9F-558066A3F0B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04" name="Text Box 1">
          <a:extLst>
            <a:ext uri="{FF2B5EF4-FFF2-40B4-BE49-F238E27FC236}">
              <a16:creationId xmlns:a16="http://schemas.microsoft.com/office/drawing/2014/main" xmlns="" id="{A319BAB9-A066-45C5-889B-A9DD5F02B9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05" name="Text Box 1">
          <a:extLst>
            <a:ext uri="{FF2B5EF4-FFF2-40B4-BE49-F238E27FC236}">
              <a16:creationId xmlns:a16="http://schemas.microsoft.com/office/drawing/2014/main" xmlns="" id="{17F65B09-0556-4669-98D0-E64A798BFC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06" name="Text Box 1">
          <a:extLst>
            <a:ext uri="{FF2B5EF4-FFF2-40B4-BE49-F238E27FC236}">
              <a16:creationId xmlns:a16="http://schemas.microsoft.com/office/drawing/2014/main" xmlns="" id="{B8C7C8EB-EC84-4CAA-A873-3E17A3A5EE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07" name="Text Box 1">
          <a:extLst>
            <a:ext uri="{FF2B5EF4-FFF2-40B4-BE49-F238E27FC236}">
              <a16:creationId xmlns:a16="http://schemas.microsoft.com/office/drawing/2014/main" xmlns="" id="{EDE1522E-9301-4833-9B2F-4682C1387E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08" name="Text Box 1">
          <a:extLst>
            <a:ext uri="{FF2B5EF4-FFF2-40B4-BE49-F238E27FC236}">
              <a16:creationId xmlns:a16="http://schemas.microsoft.com/office/drawing/2014/main" xmlns="" id="{6EEB7F23-85C2-4B07-B779-7CF130F958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09" name="Text Box 1">
          <a:extLst>
            <a:ext uri="{FF2B5EF4-FFF2-40B4-BE49-F238E27FC236}">
              <a16:creationId xmlns:a16="http://schemas.microsoft.com/office/drawing/2014/main" xmlns="" id="{97D4F865-B468-48BE-B766-03C1C26418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10" name="Text Box 1">
          <a:extLst>
            <a:ext uri="{FF2B5EF4-FFF2-40B4-BE49-F238E27FC236}">
              <a16:creationId xmlns:a16="http://schemas.microsoft.com/office/drawing/2014/main" xmlns="" id="{26A3EEC3-A1EB-49C5-9092-FDA2A5EF90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11" name="Text Box 1">
          <a:extLst>
            <a:ext uri="{FF2B5EF4-FFF2-40B4-BE49-F238E27FC236}">
              <a16:creationId xmlns:a16="http://schemas.microsoft.com/office/drawing/2014/main" xmlns="" id="{3581F07A-E32F-4DEE-AD2D-681DD848A9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12" name="Text Box 1">
          <a:extLst>
            <a:ext uri="{FF2B5EF4-FFF2-40B4-BE49-F238E27FC236}">
              <a16:creationId xmlns:a16="http://schemas.microsoft.com/office/drawing/2014/main" xmlns="" id="{A0C12BF3-220C-4E7B-8816-02B840CEED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13" name="Text Box 1">
          <a:extLst>
            <a:ext uri="{FF2B5EF4-FFF2-40B4-BE49-F238E27FC236}">
              <a16:creationId xmlns:a16="http://schemas.microsoft.com/office/drawing/2014/main" xmlns="" id="{6F8D147D-7C50-422D-B987-F18BE70B380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14" name="Text Box 1">
          <a:extLst>
            <a:ext uri="{FF2B5EF4-FFF2-40B4-BE49-F238E27FC236}">
              <a16:creationId xmlns:a16="http://schemas.microsoft.com/office/drawing/2014/main" xmlns="" id="{2C7D00CE-7E35-4774-94BF-945E26A6DCC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15" name="Text Box 1">
          <a:extLst>
            <a:ext uri="{FF2B5EF4-FFF2-40B4-BE49-F238E27FC236}">
              <a16:creationId xmlns:a16="http://schemas.microsoft.com/office/drawing/2014/main" xmlns="" id="{D968986A-8D7B-47C6-B080-F19A62F11A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16" name="Text Box 1">
          <a:extLst>
            <a:ext uri="{FF2B5EF4-FFF2-40B4-BE49-F238E27FC236}">
              <a16:creationId xmlns:a16="http://schemas.microsoft.com/office/drawing/2014/main" xmlns="" id="{A9E0E22F-8066-45B9-86D7-8FA28534AF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17" name="Text Box 1">
          <a:extLst>
            <a:ext uri="{FF2B5EF4-FFF2-40B4-BE49-F238E27FC236}">
              <a16:creationId xmlns:a16="http://schemas.microsoft.com/office/drawing/2014/main" xmlns="" id="{0C0EC433-9E28-4E4A-84D4-22974FC497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18" name="Text Box 1">
          <a:extLst>
            <a:ext uri="{FF2B5EF4-FFF2-40B4-BE49-F238E27FC236}">
              <a16:creationId xmlns:a16="http://schemas.microsoft.com/office/drawing/2014/main" xmlns="" id="{ADCD7DDB-BD5A-451F-B277-419145470A3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19" name="Text Box 1">
          <a:extLst>
            <a:ext uri="{FF2B5EF4-FFF2-40B4-BE49-F238E27FC236}">
              <a16:creationId xmlns:a16="http://schemas.microsoft.com/office/drawing/2014/main" xmlns="" id="{B4FD74BF-0BA3-4C89-A845-F60C7352DF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20" name="Text Box 1">
          <a:extLst>
            <a:ext uri="{FF2B5EF4-FFF2-40B4-BE49-F238E27FC236}">
              <a16:creationId xmlns:a16="http://schemas.microsoft.com/office/drawing/2014/main" xmlns="" id="{38D920FC-E93A-4807-B42A-DE1B868BC1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21" name="Text Box 1">
          <a:extLst>
            <a:ext uri="{FF2B5EF4-FFF2-40B4-BE49-F238E27FC236}">
              <a16:creationId xmlns:a16="http://schemas.microsoft.com/office/drawing/2014/main" xmlns="" id="{1700B794-3FE1-4038-A170-37B9C8C581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22" name="Text Box 1">
          <a:extLst>
            <a:ext uri="{FF2B5EF4-FFF2-40B4-BE49-F238E27FC236}">
              <a16:creationId xmlns:a16="http://schemas.microsoft.com/office/drawing/2014/main" xmlns="" id="{05C2B6C8-5943-45F2-8C2D-36BD682406D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23" name="Text Box 1">
          <a:extLst>
            <a:ext uri="{FF2B5EF4-FFF2-40B4-BE49-F238E27FC236}">
              <a16:creationId xmlns:a16="http://schemas.microsoft.com/office/drawing/2014/main" xmlns="" id="{8B430202-A5DE-4D31-9B11-E82EF68D9F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24" name="Text Box 1">
          <a:extLst>
            <a:ext uri="{FF2B5EF4-FFF2-40B4-BE49-F238E27FC236}">
              <a16:creationId xmlns:a16="http://schemas.microsoft.com/office/drawing/2014/main" xmlns="" id="{A16B1257-4BEF-482E-8704-40C2A21E6D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25" name="Text Box 1">
          <a:extLst>
            <a:ext uri="{FF2B5EF4-FFF2-40B4-BE49-F238E27FC236}">
              <a16:creationId xmlns:a16="http://schemas.microsoft.com/office/drawing/2014/main" xmlns="" id="{788A0DDB-48D3-48BD-B12C-811DDC89360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26" name="Text Box 1">
          <a:extLst>
            <a:ext uri="{FF2B5EF4-FFF2-40B4-BE49-F238E27FC236}">
              <a16:creationId xmlns:a16="http://schemas.microsoft.com/office/drawing/2014/main" xmlns="" id="{453CB0BF-FD35-4CF8-860F-B9B6ED6CD4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27" name="Text Box 1">
          <a:extLst>
            <a:ext uri="{FF2B5EF4-FFF2-40B4-BE49-F238E27FC236}">
              <a16:creationId xmlns:a16="http://schemas.microsoft.com/office/drawing/2014/main" xmlns="" id="{C3A226E3-A41B-43E7-91A1-7812113478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28" name="Text Box 1">
          <a:extLst>
            <a:ext uri="{FF2B5EF4-FFF2-40B4-BE49-F238E27FC236}">
              <a16:creationId xmlns:a16="http://schemas.microsoft.com/office/drawing/2014/main" xmlns="" id="{D97D1C92-F1F1-4545-AC42-5AC84AF205D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29" name="Text Box 1">
          <a:extLst>
            <a:ext uri="{FF2B5EF4-FFF2-40B4-BE49-F238E27FC236}">
              <a16:creationId xmlns:a16="http://schemas.microsoft.com/office/drawing/2014/main" xmlns="" id="{57D985B8-2920-4064-99F1-0BD349FD4DF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30" name="Text Box 1">
          <a:extLst>
            <a:ext uri="{FF2B5EF4-FFF2-40B4-BE49-F238E27FC236}">
              <a16:creationId xmlns:a16="http://schemas.microsoft.com/office/drawing/2014/main" xmlns="" id="{6059ACDE-8764-4473-A01E-C87B640C5F6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31" name="Text Box 1">
          <a:extLst>
            <a:ext uri="{FF2B5EF4-FFF2-40B4-BE49-F238E27FC236}">
              <a16:creationId xmlns:a16="http://schemas.microsoft.com/office/drawing/2014/main" xmlns="" id="{1BD863DD-F90A-4415-8176-B6A0C4CEED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32" name="Text Box 1">
          <a:extLst>
            <a:ext uri="{FF2B5EF4-FFF2-40B4-BE49-F238E27FC236}">
              <a16:creationId xmlns:a16="http://schemas.microsoft.com/office/drawing/2014/main" xmlns="" id="{1534D8FF-9291-4396-9B76-9431A5D6CA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33" name="Text Box 1">
          <a:extLst>
            <a:ext uri="{FF2B5EF4-FFF2-40B4-BE49-F238E27FC236}">
              <a16:creationId xmlns:a16="http://schemas.microsoft.com/office/drawing/2014/main" xmlns="" id="{432D341B-E23E-411D-B792-A450D935961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34" name="Text Box 1">
          <a:extLst>
            <a:ext uri="{FF2B5EF4-FFF2-40B4-BE49-F238E27FC236}">
              <a16:creationId xmlns:a16="http://schemas.microsoft.com/office/drawing/2014/main" xmlns="" id="{A90772EC-9511-4554-A4D9-D3F42155E4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35" name="Text Box 1">
          <a:extLst>
            <a:ext uri="{FF2B5EF4-FFF2-40B4-BE49-F238E27FC236}">
              <a16:creationId xmlns:a16="http://schemas.microsoft.com/office/drawing/2014/main" xmlns="" id="{DA92B2B2-C99B-47BB-822E-936B65C281D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36" name="Text Box 1">
          <a:extLst>
            <a:ext uri="{FF2B5EF4-FFF2-40B4-BE49-F238E27FC236}">
              <a16:creationId xmlns:a16="http://schemas.microsoft.com/office/drawing/2014/main" xmlns="" id="{6499270F-7EAF-4381-8B11-5CF35D98BA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37" name="Text Box 1">
          <a:extLst>
            <a:ext uri="{FF2B5EF4-FFF2-40B4-BE49-F238E27FC236}">
              <a16:creationId xmlns:a16="http://schemas.microsoft.com/office/drawing/2014/main" xmlns="" id="{B94CD940-740F-45A2-8DDE-253ADEA277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38" name="Text Box 1">
          <a:extLst>
            <a:ext uri="{FF2B5EF4-FFF2-40B4-BE49-F238E27FC236}">
              <a16:creationId xmlns:a16="http://schemas.microsoft.com/office/drawing/2014/main" xmlns="" id="{88677EA8-81CD-4A4D-BAF6-E7507C3A8D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39" name="Text Box 1">
          <a:extLst>
            <a:ext uri="{FF2B5EF4-FFF2-40B4-BE49-F238E27FC236}">
              <a16:creationId xmlns:a16="http://schemas.microsoft.com/office/drawing/2014/main" xmlns="" id="{CF967CAA-8D3D-4326-B355-89E785A1D6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40" name="Text Box 1">
          <a:extLst>
            <a:ext uri="{FF2B5EF4-FFF2-40B4-BE49-F238E27FC236}">
              <a16:creationId xmlns:a16="http://schemas.microsoft.com/office/drawing/2014/main" xmlns="" id="{8FED25E4-9891-49B0-B469-41254FCD9F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41" name="Text Box 1">
          <a:extLst>
            <a:ext uri="{FF2B5EF4-FFF2-40B4-BE49-F238E27FC236}">
              <a16:creationId xmlns:a16="http://schemas.microsoft.com/office/drawing/2014/main" xmlns="" id="{E0C5075C-9A6E-4FDE-A6B3-795BDA039A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42" name="Text Box 1">
          <a:extLst>
            <a:ext uri="{FF2B5EF4-FFF2-40B4-BE49-F238E27FC236}">
              <a16:creationId xmlns:a16="http://schemas.microsoft.com/office/drawing/2014/main" xmlns="" id="{D68543D8-C00F-4024-B564-8CE91A259B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43" name="Text Box 1">
          <a:extLst>
            <a:ext uri="{FF2B5EF4-FFF2-40B4-BE49-F238E27FC236}">
              <a16:creationId xmlns:a16="http://schemas.microsoft.com/office/drawing/2014/main" xmlns="" id="{979E3418-25E9-4C48-8A23-A7D47F2431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44" name="Text Box 1">
          <a:extLst>
            <a:ext uri="{FF2B5EF4-FFF2-40B4-BE49-F238E27FC236}">
              <a16:creationId xmlns:a16="http://schemas.microsoft.com/office/drawing/2014/main" xmlns="" id="{78271210-344F-4427-830A-0008EF63A8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45" name="Text Box 1">
          <a:extLst>
            <a:ext uri="{FF2B5EF4-FFF2-40B4-BE49-F238E27FC236}">
              <a16:creationId xmlns:a16="http://schemas.microsoft.com/office/drawing/2014/main" xmlns="" id="{953ABF12-BB4A-4FFB-A520-79E1930DE9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46" name="Text Box 1">
          <a:extLst>
            <a:ext uri="{FF2B5EF4-FFF2-40B4-BE49-F238E27FC236}">
              <a16:creationId xmlns:a16="http://schemas.microsoft.com/office/drawing/2014/main" xmlns="" id="{C1E4E144-4C8D-4423-9457-3AD2220203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47" name="Text Box 1">
          <a:extLst>
            <a:ext uri="{FF2B5EF4-FFF2-40B4-BE49-F238E27FC236}">
              <a16:creationId xmlns:a16="http://schemas.microsoft.com/office/drawing/2014/main" xmlns="" id="{F1422A20-9720-4D59-B728-B9FB4FDF390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48" name="Text Box 1">
          <a:extLst>
            <a:ext uri="{FF2B5EF4-FFF2-40B4-BE49-F238E27FC236}">
              <a16:creationId xmlns:a16="http://schemas.microsoft.com/office/drawing/2014/main" xmlns="" id="{194F0F55-0AE5-46B9-A60F-4553E45C9D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49" name="Text Box 1">
          <a:extLst>
            <a:ext uri="{FF2B5EF4-FFF2-40B4-BE49-F238E27FC236}">
              <a16:creationId xmlns:a16="http://schemas.microsoft.com/office/drawing/2014/main" xmlns="" id="{2ED4EDC3-7C0C-4862-B839-EFC3111BE73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50" name="Text Box 1">
          <a:extLst>
            <a:ext uri="{FF2B5EF4-FFF2-40B4-BE49-F238E27FC236}">
              <a16:creationId xmlns:a16="http://schemas.microsoft.com/office/drawing/2014/main" xmlns="" id="{81EE02EB-B341-45A1-BA8E-463C3CF9CB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51" name="Text Box 1">
          <a:extLst>
            <a:ext uri="{FF2B5EF4-FFF2-40B4-BE49-F238E27FC236}">
              <a16:creationId xmlns:a16="http://schemas.microsoft.com/office/drawing/2014/main" xmlns="" id="{1C9E9506-34E5-4E53-AAC0-64B1D8EE83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52" name="Text Box 1">
          <a:extLst>
            <a:ext uri="{FF2B5EF4-FFF2-40B4-BE49-F238E27FC236}">
              <a16:creationId xmlns:a16="http://schemas.microsoft.com/office/drawing/2014/main" xmlns="" id="{5B8B4535-95AE-446A-9163-9FD4FD6C8F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53" name="Text Box 1">
          <a:extLst>
            <a:ext uri="{FF2B5EF4-FFF2-40B4-BE49-F238E27FC236}">
              <a16:creationId xmlns:a16="http://schemas.microsoft.com/office/drawing/2014/main" xmlns="" id="{EFD23EFE-8ECD-458C-A0C2-CF66914B809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54" name="Text Box 1">
          <a:extLst>
            <a:ext uri="{FF2B5EF4-FFF2-40B4-BE49-F238E27FC236}">
              <a16:creationId xmlns:a16="http://schemas.microsoft.com/office/drawing/2014/main" xmlns="" id="{FED5DA21-C35B-4A93-AE69-EF39517D90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55" name="Text Box 1">
          <a:extLst>
            <a:ext uri="{FF2B5EF4-FFF2-40B4-BE49-F238E27FC236}">
              <a16:creationId xmlns:a16="http://schemas.microsoft.com/office/drawing/2014/main" xmlns="" id="{A381232E-0DDC-45FD-B458-853EB147EC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56" name="Text Box 1">
          <a:extLst>
            <a:ext uri="{FF2B5EF4-FFF2-40B4-BE49-F238E27FC236}">
              <a16:creationId xmlns:a16="http://schemas.microsoft.com/office/drawing/2014/main" xmlns="" id="{46EE04EB-D5F9-415D-B9C2-B0FED1B239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57" name="Text Box 1">
          <a:extLst>
            <a:ext uri="{FF2B5EF4-FFF2-40B4-BE49-F238E27FC236}">
              <a16:creationId xmlns:a16="http://schemas.microsoft.com/office/drawing/2014/main" xmlns="" id="{E00E78C9-77A8-4924-BED4-B114F510933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58" name="Text Box 1">
          <a:extLst>
            <a:ext uri="{FF2B5EF4-FFF2-40B4-BE49-F238E27FC236}">
              <a16:creationId xmlns:a16="http://schemas.microsoft.com/office/drawing/2014/main" xmlns="" id="{3A413C30-B144-40C1-8769-0619D871EE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59" name="Text Box 1">
          <a:extLst>
            <a:ext uri="{FF2B5EF4-FFF2-40B4-BE49-F238E27FC236}">
              <a16:creationId xmlns:a16="http://schemas.microsoft.com/office/drawing/2014/main" xmlns="" id="{2A6F4731-6D4C-48DF-9A8B-7CF2D6A522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60" name="Text Box 1">
          <a:extLst>
            <a:ext uri="{FF2B5EF4-FFF2-40B4-BE49-F238E27FC236}">
              <a16:creationId xmlns:a16="http://schemas.microsoft.com/office/drawing/2014/main" xmlns="" id="{953CF455-A736-4DAE-A331-DABD69893D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61" name="Text Box 1">
          <a:extLst>
            <a:ext uri="{FF2B5EF4-FFF2-40B4-BE49-F238E27FC236}">
              <a16:creationId xmlns:a16="http://schemas.microsoft.com/office/drawing/2014/main" xmlns="" id="{12F2D102-0EBD-478F-8475-55229CC72B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62" name="Text Box 1">
          <a:extLst>
            <a:ext uri="{FF2B5EF4-FFF2-40B4-BE49-F238E27FC236}">
              <a16:creationId xmlns:a16="http://schemas.microsoft.com/office/drawing/2014/main" xmlns="" id="{79C43361-4B5B-4E18-B6EA-39FF3FE5FF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63" name="Text Box 1">
          <a:extLst>
            <a:ext uri="{FF2B5EF4-FFF2-40B4-BE49-F238E27FC236}">
              <a16:creationId xmlns:a16="http://schemas.microsoft.com/office/drawing/2014/main" xmlns="" id="{4AB6234D-D98E-4FE0-A627-7CD7EDC4D6F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64" name="Text Box 1">
          <a:extLst>
            <a:ext uri="{FF2B5EF4-FFF2-40B4-BE49-F238E27FC236}">
              <a16:creationId xmlns:a16="http://schemas.microsoft.com/office/drawing/2014/main" xmlns="" id="{8715E9A9-6FD9-499C-AE73-310E594F06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65" name="Text Box 1">
          <a:extLst>
            <a:ext uri="{FF2B5EF4-FFF2-40B4-BE49-F238E27FC236}">
              <a16:creationId xmlns:a16="http://schemas.microsoft.com/office/drawing/2014/main" xmlns="" id="{07496331-7AF3-4ED5-A645-EBF8D8FE932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66" name="Text Box 1">
          <a:extLst>
            <a:ext uri="{FF2B5EF4-FFF2-40B4-BE49-F238E27FC236}">
              <a16:creationId xmlns:a16="http://schemas.microsoft.com/office/drawing/2014/main" xmlns="" id="{3D007F4B-86DD-47A7-846F-3695024C01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67" name="Text Box 1">
          <a:extLst>
            <a:ext uri="{FF2B5EF4-FFF2-40B4-BE49-F238E27FC236}">
              <a16:creationId xmlns:a16="http://schemas.microsoft.com/office/drawing/2014/main" xmlns="" id="{81D5AC35-E17E-4255-807F-CC5D0BBF23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68" name="Text Box 1">
          <a:extLst>
            <a:ext uri="{FF2B5EF4-FFF2-40B4-BE49-F238E27FC236}">
              <a16:creationId xmlns:a16="http://schemas.microsoft.com/office/drawing/2014/main" xmlns="" id="{018359B7-0EEF-496E-9569-08CB89DF64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69" name="Text Box 1">
          <a:extLst>
            <a:ext uri="{FF2B5EF4-FFF2-40B4-BE49-F238E27FC236}">
              <a16:creationId xmlns:a16="http://schemas.microsoft.com/office/drawing/2014/main" xmlns="" id="{08622E65-734D-49DA-B318-E103A1317C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70" name="Text Box 1">
          <a:extLst>
            <a:ext uri="{FF2B5EF4-FFF2-40B4-BE49-F238E27FC236}">
              <a16:creationId xmlns:a16="http://schemas.microsoft.com/office/drawing/2014/main" xmlns="" id="{824818BA-F465-4C03-B6D6-EC4ECE4837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71" name="Text Box 1">
          <a:extLst>
            <a:ext uri="{FF2B5EF4-FFF2-40B4-BE49-F238E27FC236}">
              <a16:creationId xmlns:a16="http://schemas.microsoft.com/office/drawing/2014/main" xmlns="" id="{55ADFDD3-4C06-41DD-9EA4-356C876903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72" name="Text Box 1">
          <a:extLst>
            <a:ext uri="{FF2B5EF4-FFF2-40B4-BE49-F238E27FC236}">
              <a16:creationId xmlns:a16="http://schemas.microsoft.com/office/drawing/2014/main" xmlns="" id="{42DD0232-42E8-46A6-9E30-91135281A19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73" name="Text Box 1">
          <a:extLst>
            <a:ext uri="{FF2B5EF4-FFF2-40B4-BE49-F238E27FC236}">
              <a16:creationId xmlns:a16="http://schemas.microsoft.com/office/drawing/2014/main" xmlns="" id="{D2566A7E-AD46-44BF-B3A6-2CFAEA3B57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74" name="Text Box 1">
          <a:extLst>
            <a:ext uri="{FF2B5EF4-FFF2-40B4-BE49-F238E27FC236}">
              <a16:creationId xmlns:a16="http://schemas.microsoft.com/office/drawing/2014/main" xmlns="" id="{D50338BE-AEFD-4E57-A5B1-6924582F069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75" name="Text Box 1">
          <a:extLst>
            <a:ext uri="{FF2B5EF4-FFF2-40B4-BE49-F238E27FC236}">
              <a16:creationId xmlns:a16="http://schemas.microsoft.com/office/drawing/2014/main" xmlns="" id="{6419AF68-22E0-4336-AF6E-D637F000C21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76" name="Text Box 1">
          <a:extLst>
            <a:ext uri="{FF2B5EF4-FFF2-40B4-BE49-F238E27FC236}">
              <a16:creationId xmlns:a16="http://schemas.microsoft.com/office/drawing/2014/main" xmlns="" id="{717C2267-B43D-4ECB-855C-B6EF12BA78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77" name="Text Box 1">
          <a:extLst>
            <a:ext uri="{FF2B5EF4-FFF2-40B4-BE49-F238E27FC236}">
              <a16:creationId xmlns:a16="http://schemas.microsoft.com/office/drawing/2014/main" xmlns="" id="{166EA8A7-A786-4F33-AE60-03486F89DC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78" name="Text Box 1">
          <a:extLst>
            <a:ext uri="{FF2B5EF4-FFF2-40B4-BE49-F238E27FC236}">
              <a16:creationId xmlns:a16="http://schemas.microsoft.com/office/drawing/2014/main" xmlns="" id="{D883DE8A-1265-4E4F-9660-D470C8B7BC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79" name="Text Box 1">
          <a:extLst>
            <a:ext uri="{FF2B5EF4-FFF2-40B4-BE49-F238E27FC236}">
              <a16:creationId xmlns:a16="http://schemas.microsoft.com/office/drawing/2014/main" xmlns="" id="{723E4546-27A1-4DBA-95C8-D37866DF0D1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80" name="Text Box 1">
          <a:extLst>
            <a:ext uri="{FF2B5EF4-FFF2-40B4-BE49-F238E27FC236}">
              <a16:creationId xmlns:a16="http://schemas.microsoft.com/office/drawing/2014/main" xmlns="" id="{9A01879E-8BDB-4A77-9CD0-0869EFE1BDE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81" name="Text Box 1">
          <a:extLst>
            <a:ext uri="{FF2B5EF4-FFF2-40B4-BE49-F238E27FC236}">
              <a16:creationId xmlns:a16="http://schemas.microsoft.com/office/drawing/2014/main" xmlns="" id="{34B0032C-A853-4AEF-8BAA-26D5B1A039A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82" name="Text Box 1">
          <a:extLst>
            <a:ext uri="{FF2B5EF4-FFF2-40B4-BE49-F238E27FC236}">
              <a16:creationId xmlns:a16="http://schemas.microsoft.com/office/drawing/2014/main" xmlns="" id="{DB092552-BCCA-4B43-ACF3-D8D3A47A84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83" name="Text Box 1">
          <a:extLst>
            <a:ext uri="{FF2B5EF4-FFF2-40B4-BE49-F238E27FC236}">
              <a16:creationId xmlns:a16="http://schemas.microsoft.com/office/drawing/2014/main" xmlns="" id="{C15EA6FC-762F-41D8-A805-9C729C26CE8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84" name="Text Box 1">
          <a:extLst>
            <a:ext uri="{FF2B5EF4-FFF2-40B4-BE49-F238E27FC236}">
              <a16:creationId xmlns:a16="http://schemas.microsoft.com/office/drawing/2014/main" xmlns="" id="{49BA447B-21BD-4C88-AD6F-E30AE83665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85" name="Text Box 1">
          <a:extLst>
            <a:ext uri="{FF2B5EF4-FFF2-40B4-BE49-F238E27FC236}">
              <a16:creationId xmlns:a16="http://schemas.microsoft.com/office/drawing/2014/main" xmlns="" id="{84DC4401-92A8-4EB8-BBC9-0F91F4E213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86" name="Text Box 1">
          <a:extLst>
            <a:ext uri="{FF2B5EF4-FFF2-40B4-BE49-F238E27FC236}">
              <a16:creationId xmlns:a16="http://schemas.microsoft.com/office/drawing/2014/main" xmlns="" id="{141FBDAB-A611-43A2-B290-5102F9A63C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87" name="Text Box 1">
          <a:extLst>
            <a:ext uri="{FF2B5EF4-FFF2-40B4-BE49-F238E27FC236}">
              <a16:creationId xmlns:a16="http://schemas.microsoft.com/office/drawing/2014/main" xmlns="" id="{376B8ACF-09C2-40B3-A963-97BDE6EDA0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88" name="Text Box 1">
          <a:extLst>
            <a:ext uri="{FF2B5EF4-FFF2-40B4-BE49-F238E27FC236}">
              <a16:creationId xmlns:a16="http://schemas.microsoft.com/office/drawing/2014/main" xmlns="" id="{5004E331-B83B-433A-B272-32F1FEBFBC4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89" name="Text Box 1">
          <a:extLst>
            <a:ext uri="{FF2B5EF4-FFF2-40B4-BE49-F238E27FC236}">
              <a16:creationId xmlns:a16="http://schemas.microsoft.com/office/drawing/2014/main" xmlns="" id="{3FCA480A-95E9-4307-9BE1-83841FFE7CC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90" name="Text Box 1">
          <a:extLst>
            <a:ext uri="{FF2B5EF4-FFF2-40B4-BE49-F238E27FC236}">
              <a16:creationId xmlns:a16="http://schemas.microsoft.com/office/drawing/2014/main" xmlns="" id="{0BDC4C7E-B930-4712-BE65-96FB9944F3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91" name="Text Box 1">
          <a:extLst>
            <a:ext uri="{FF2B5EF4-FFF2-40B4-BE49-F238E27FC236}">
              <a16:creationId xmlns:a16="http://schemas.microsoft.com/office/drawing/2014/main" xmlns="" id="{59C77514-3313-43F8-9BB2-8D0E48583C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92" name="Text Box 1">
          <a:extLst>
            <a:ext uri="{FF2B5EF4-FFF2-40B4-BE49-F238E27FC236}">
              <a16:creationId xmlns:a16="http://schemas.microsoft.com/office/drawing/2014/main" xmlns="" id="{F25B2948-B8CC-4D0B-A564-D63793A89C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93" name="Text Box 1">
          <a:extLst>
            <a:ext uri="{FF2B5EF4-FFF2-40B4-BE49-F238E27FC236}">
              <a16:creationId xmlns:a16="http://schemas.microsoft.com/office/drawing/2014/main" xmlns="" id="{147473B2-20F9-42EB-9CA0-DE75064A7C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94" name="Text Box 1">
          <a:extLst>
            <a:ext uri="{FF2B5EF4-FFF2-40B4-BE49-F238E27FC236}">
              <a16:creationId xmlns:a16="http://schemas.microsoft.com/office/drawing/2014/main" xmlns="" id="{45FB5424-66D7-4CD9-9ED5-984D01C18F5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95" name="Text Box 1">
          <a:extLst>
            <a:ext uri="{FF2B5EF4-FFF2-40B4-BE49-F238E27FC236}">
              <a16:creationId xmlns:a16="http://schemas.microsoft.com/office/drawing/2014/main" xmlns="" id="{2912CF66-3557-428C-9374-29A1437BBD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96" name="Text Box 1">
          <a:extLst>
            <a:ext uri="{FF2B5EF4-FFF2-40B4-BE49-F238E27FC236}">
              <a16:creationId xmlns:a16="http://schemas.microsoft.com/office/drawing/2014/main" xmlns="" id="{AD5A1B9A-B667-4C56-A53B-224C1A2DDD2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97" name="Text Box 1">
          <a:extLst>
            <a:ext uri="{FF2B5EF4-FFF2-40B4-BE49-F238E27FC236}">
              <a16:creationId xmlns:a16="http://schemas.microsoft.com/office/drawing/2014/main" xmlns="" id="{F1D6C25D-D11C-411B-B81D-24BAA8E08B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98" name="Text Box 1">
          <a:extLst>
            <a:ext uri="{FF2B5EF4-FFF2-40B4-BE49-F238E27FC236}">
              <a16:creationId xmlns:a16="http://schemas.microsoft.com/office/drawing/2014/main" xmlns="" id="{93BA06AA-6B15-439B-B6EB-D6CBAF21DF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799" name="Text Box 1">
          <a:extLst>
            <a:ext uri="{FF2B5EF4-FFF2-40B4-BE49-F238E27FC236}">
              <a16:creationId xmlns:a16="http://schemas.microsoft.com/office/drawing/2014/main" xmlns="" id="{3721DFCD-5F76-4058-B7D3-0E47EC65CB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00" name="Text Box 1">
          <a:extLst>
            <a:ext uri="{FF2B5EF4-FFF2-40B4-BE49-F238E27FC236}">
              <a16:creationId xmlns:a16="http://schemas.microsoft.com/office/drawing/2014/main" xmlns="" id="{B79B3A62-CAF0-4F04-8264-79412D51743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01" name="Text Box 1">
          <a:extLst>
            <a:ext uri="{FF2B5EF4-FFF2-40B4-BE49-F238E27FC236}">
              <a16:creationId xmlns:a16="http://schemas.microsoft.com/office/drawing/2014/main" xmlns="" id="{065D1167-1621-42F7-917A-0E91883415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02" name="Text Box 1">
          <a:extLst>
            <a:ext uri="{FF2B5EF4-FFF2-40B4-BE49-F238E27FC236}">
              <a16:creationId xmlns:a16="http://schemas.microsoft.com/office/drawing/2014/main" xmlns="" id="{6CA19DD6-E69B-4679-BAE8-F89B52F647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03" name="Text Box 1">
          <a:extLst>
            <a:ext uri="{FF2B5EF4-FFF2-40B4-BE49-F238E27FC236}">
              <a16:creationId xmlns:a16="http://schemas.microsoft.com/office/drawing/2014/main" xmlns="" id="{1C47AD16-6B7F-45C9-AEC5-FDF938E04D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04" name="Text Box 1">
          <a:extLst>
            <a:ext uri="{FF2B5EF4-FFF2-40B4-BE49-F238E27FC236}">
              <a16:creationId xmlns:a16="http://schemas.microsoft.com/office/drawing/2014/main" xmlns="" id="{48D0E6F0-A524-4135-BBF8-022D3DCD28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05" name="Text Box 1">
          <a:extLst>
            <a:ext uri="{FF2B5EF4-FFF2-40B4-BE49-F238E27FC236}">
              <a16:creationId xmlns:a16="http://schemas.microsoft.com/office/drawing/2014/main" xmlns="" id="{39F185FB-AADC-4734-9CA6-F4320F3D77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06" name="Text Box 1">
          <a:extLst>
            <a:ext uri="{FF2B5EF4-FFF2-40B4-BE49-F238E27FC236}">
              <a16:creationId xmlns:a16="http://schemas.microsoft.com/office/drawing/2014/main" xmlns="" id="{1A0CF10C-100A-4352-9240-F465C6FE018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07" name="Text Box 1">
          <a:extLst>
            <a:ext uri="{FF2B5EF4-FFF2-40B4-BE49-F238E27FC236}">
              <a16:creationId xmlns:a16="http://schemas.microsoft.com/office/drawing/2014/main" xmlns="" id="{F92E1412-86E4-424B-AE74-4DE8EA4B20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08" name="Text Box 1">
          <a:extLst>
            <a:ext uri="{FF2B5EF4-FFF2-40B4-BE49-F238E27FC236}">
              <a16:creationId xmlns:a16="http://schemas.microsoft.com/office/drawing/2014/main" xmlns="" id="{2683F6FA-45A3-4CA1-A634-65481087799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09" name="Text Box 1">
          <a:extLst>
            <a:ext uri="{FF2B5EF4-FFF2-40B4-BE49-F238E27FC236}">
              <a16:creationId xmlns:a16="http://schemas.microsoft.com/office/drawing/2014/main" xmlns="" id="{E2C4E2F4-FA29-44B6-B012-B0B3E4A14DC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10" name="Text Box 1">
          <a:extLst>
            <a:ext uri="{FF2B5EF4-FFF2-40B4-BE49-F238E27FC236}">
              <a16:creationId xmlns:a16="http://schemas.microsoft.com/office/drawing/2014/main" xmlns="" id="{72F37C72-61FE-4F06-A002-94786B35352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11" name="Text Box 1">
          <a:extLst>
            <a:ext uri="{FF2B5EF4-FFF2-40B4-BE49-F238E27FC236}">
              <a16:creationId xmlns:a16="http://schemas.microsoft.com/office/drawing/2014/main" xmlns="" id="{D4991335-8CE4-4208-81B2-FFF120AA21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12" name="Text Box 1">
          <a:extLst>
            <a:ext uri="{FF2B5EF4-FFF2-40B4-BE49-F238E27FC236}">
              <a16:creationId xmlns:a16="http://schemas.microsoft.com/office/drawing/2014/main" xmlns="" id="{9BF59EB5-2F94-4C3E-A141-C4FF3D0FF3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13" name="Text Box 1">
          <a:extLst>
            <a:ext uri="{FF2B5EF4-FFF2-40B4-BE49-F238E27FC236}">
              <a16:creationId xmlns:a16="http://schemas.microsoft.com/office/drawing/2014/main" xmlns="" id="{FBA63D17-C594-4C69-9290-C082DA0D5E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14" name="Text Box 1">
          <a:extLst>
            <a:ext uri="{FF2B5EF4-FFF2-40B4-BE49-F238E27FC236}">
              <a16:creationId xmlns:a16="http://schemas.microsoft.com/office/drawing/2014/main" xmlns="" id="{05F80722-815C-4627-B481-15E43F7A24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15" name="Text Box 1">
          <a:extLst>
            <a:ext uri="{FF2B5EF4-FFF2-40B4-BE49-F238E27FC236}">
              <a16:creationId xmlns:a16="http://schemas.microsoft.com/office/drawing/2014/main" xmlns="" id="{FAC7E69D-412F-4363-8F72-572F979EE1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16" name="Text Box 1">
          <a:extLst>
            <a:ext uri="{FF2B5EF4-FFF2-40B4-BE49-F238E27FC236}">
              <a16:creationId xmlns:a16="http://schemas.microsoft.com/office/drawing/2014/main" xmlns="" id="{457D359B-3B15-4357-867E-431C07CEB5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17" name="Text Box 1">
          <a:extLst>
            <a:ext uri="{FF2B5EF4-FFF2-40B4-BE49-F238E27FC236}">
              <a16:creationId xmlns:a16="http://schemas.microsoft.com/office/drawing/2014/main" xmlns="" id="{1BD2235B-21E4-4EF9-9E33-479AD991A2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18" name="Text Box 1">
          <a:extLst>
            <a:ext uri="{FF2B5EF4-FFF2-40B4-BE49-F238E27FC236}">
              <a16:creationId xmlns:a16="http://schemas.microsoft.com/office/drawing/2014/main" xmlns="" id="{A3CCF7E9-0933-4C95-B69C-830D5EBDB5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19" name="Text Box 1">
          <a:extLst>
            <a:ext uri="{FF2B5EF4-FFF2-40B4-BE49-F238E27FC236}">
              <a16:creationId xmlns:a16="http://schemas.microsoft.com/office/drawing/2014/main" xmlns="" id="{AB656426-4900-4E59-8FF5-8CB100DBEB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20" name="Text Box 1">
          <a:extLst>
            <a:ext uri="{FF2B5EF4-FFF2-40B4-BE49-F238E27FC236}">
              <a16:creationId xmlns:a16="http://schemas.microsoft.com/office/drawing/2014/main" xmlns="" id="{9B9E5677-F43B-4AE1-B6FB-293B7AE4638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21" name="Text Box 1">
          <a:extLst>
            <a:ext uri="{FF2B5EF4-FFF2-40B4-BE49-F238E27FC236}">
              <a16:creationId xmlns:a16="http://schemas.microsoft.com/office/drawing/2014/main" xmlns="" id="{E8C9CA27-BF22-4FF6-9555-4259C565A1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22" name="Text Box 1">
          <a:extLst>
            <a:ext uri="{FF2B5EF4-FFF2-40B4-BE49-F238E27FC236}">
              <a16:creationId xmlns:a16="http://schemas.microsoft.com/office/drawing/2014/main" xmlns="" id="{BC269F46-3EDE-4CB7-89A1-164A910203A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23" name="Text Box 1">
          <a:extLst>
            <a:ext uri="{FF2B5EF4-FFF2-40B4-BE49-F238E27FC236}">
              <a16:creationId xmlns:a16="http://schemas.microsoft.com/office/drawing/2014/main" xmlns="" id="{728844F1-1AF7-4E7D-A2B3-7B29C2F5E8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24" name="Text Box 1">
          <a:extLst>
            <a:ext uri="{FF2B5EF4-FFF2-40B4-BE49-F238E27FC236}">
              <a16:creationId xmlns:a16="http://schemas.microsoft.com/office/drawing/2014/main" xmlns="" id="{B64563F0-9C0E-45FC-A7DC-5450D0B382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25" name="Text Box 1">
          <a:extLst>
            <a:ext uri="{FF2B5EF4-FFF2-40B4-BE49-F238E27FC236}">
              <a16:creationId xmlns:a16="http://schemas.microsoft.com/office/drawing/2014/main" xmlns="" id="{7C3BD05B-41C2-4AAB-BF9F-C87D3E6D90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26" name="Text Box 1">
          <a:extLst>
            <a:ext uri="{FF2B5EF4-FFF2-40B4-BE49-F238E27FC236}">
              <a16:creationId xmlns:a16="http://schemas.microsoft.com/office/drawing/2014/main" xmlns="" id="{3F784924-EF2F-4B93-9DB0-6F17745B1E8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27" name="Text Box 1">
          <a:extLst>
            <a:ext uri="{FF2B5EF4-FFF2-40B4-BE49-F238E27FC236}">
              <a16:creationId xmlns:a16="http://schemas.microsoft.com/office/drawing/2014/main" xmlns="" id="{BC1CA9C9-A30D-47B3-900B-5ABA867F504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28" name="Text Box 1">
          <a:extLst>
            <a:ext uri="{FF2B5EF4-FFF2-40B4-BE49-F238E27FC236}">
              <a16:creationId xmlns:a16="http://schemas.microsoft.com/office/drawing/2014/main" xmlns="" id="{0C7CF160-E5B6-47A3-A89B-BBC719587F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29" name="Text Box 1">
          <a:extLst>
            <a:ext uri="{FF2B5EF4-FFF2-40B4-BE49-F238E27FC236}">
              <a16:creationId xmlns:a16="http://schemas.microsoft.com/office/drawing/2014/main" xmlns="" id="{9BD48400-FAA3-466F-BF1D-68F8EF8853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30" name="Text Box 1">
          <a:extLst>
            <a:ext uri="{FF2B5EF4-FFF2-40B4-BE49-F238E27FC236}">
              <a16:creationId xmlns:a16="http://schemas.microsoft.com/office/drawing/2014/main" xmlns="" id="{376E5752-8B84-41A9-B47A-73C3DBF5996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31" name="Text Box 1">
          <a:extLst>
            <a:ext uri="{FF2B5EF4-FFF2-40B4-BE49-F238E27FC236}">
              <a16:creationId xmlns:a16="http://schemas.microsoft.com/office/drawing/2014/main" xmlns="" id="{6EC04BA8-A934-4B99-90D4-E57893ABDF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32" name="Text Box 1">
          <a:extLst>
            <a:ext uri="{FF2B5EF4-FFF2-40B4-BE49-F238E27FC236}">
              <a16:creationId xmlns:a16="http://schemas.microsoft.com/office/drawing/2014/main" xmlns="" id="{5498A38D-FAF8-46F3-8ECA-4068AB65BB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33" name="Text Box 1">
          <a:extLst>
            <a:ext uri="{FF2B5EF4-FFF2-40B4-BE49-F238E27FC236}">
              <a16:creationId xmlns:a16="http://schemas.microsoft.com/office/drawing/2014/main" xmlns="" id="{ADC824DD-3E40-4B23-89DE-D8550286EE6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34" name="Text Box 1">
          <a:extLst>
            <a:ext uri="{FF2B5EF4-FFF2-40B4-BE49-F238E27FC236}">
              <a16:creationId xmlns:a16="http://schemas.microsoft.com/office/drawing/2014/main" xmlns="" id="{F0B63C1B-FDEA-4E22-A8AB-2592194D389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35" name="Text Box 1">
          <a:extLst>
            <a:ext uri="{FF2B5EF4-FFF2-40B4-BE49-F238E27FC236}">
              <a16:creationId xmlns:a16="http://schemas.microsoft.com/office/drawing/2014/main" xmlns="" id="{F68BB74D-A720-4513-B10C-70250B79FAB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36" name="Text Box 1">
          <a:extLst>
            <a:ext uri="{FF2B5EF4-FFF2-40B4-BE49-F238E27FC236}">
              <a16:creationId xmlns:a16="http://schemas.microsoft.com/office/drawing/2014/main" xmlns="" id="{9ECC988E-FCE1-4ED6-8D0C-DBFD631EE33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37" name="Text Box 1">
          <a:extLst>
            <a:ext uri="{FF2B5EF4-FFF2-40B4-BE49-F238E27FC236}">
              <a16:creationId xmlns:a16="http://schemas.microsoft.com/office/drawing/2014/main" xmlns="" id="{D6C5DF0B-8D0E-4305-BF1C-662475B4C4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38" name="Text Box 1">
          <a:extLst>
            <a:ext uri="{FF2B5EF4-FFF2-40B4-BE49-F238E27FC236}">
              <a16:creationId xmlns:a16="http://schemas.microsoft.com/office/drawing/2014/main" xmlns="" id="{BE57EA38-390D-4A69-907F-F8BF604C08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39" name="Text Box 1">
          <a:extLst>
            <a:ext uri="{FF2B5EF4-FFF2-40B4-BE49-F238E27FC236}">
              <a16:creationId xmlns:a16="http://schemas.microsoft.com/office/drawing/2014/main" xmlns="" id="{0F5D666C-62EA-4846-B77A-CB01C5C507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40" name="Text Box 1">
          <a:extLst>
            <a:ext uri="{FF2B5EF4-FFF2-40B4-BE49-F238E27FC236}">
              <a16:creationId xmlns:a16="http://schemas.microsoft.com/office/drawing/2014/main" xmlns="" id="{0F8D6192-4A96-40B2-BE6C-EE8E973E317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41" name="Text Box 1">
          <a:extLst>
            <a:ext uri="{FF2B5EF4-FFF2-40B4-BE49-F238E27FC236}">
              <a16:creationId xmlns:a16="http://schemas.microsoft.com/office/drawing/2014/main" xmlns="" id="{F3F8BF88-C563-43F6-888A-467B9D500F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42" name="Text Box 1">
          <a:extLst>
            <a:ext uri="{FF2B5EF4-FFF2-40B4-BE49-F238E27FC236}">
              <a16:creationId xmlns:a16="http://schemas.microsoft.com/office/drawing/2014/main" xmlns="" id="{EEE0F981-5027-4C90-8952-B3714950F1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43" name="Text Box 1">
          <a:extLst>
            <a:ext uri="{FF2B5EF4-FFF2-40B4-BE49-F238E27FC236}">
              <a16:creationId xmlns:a16="http://schemas.microsoft.com/office/drawing/2014/main" xmlns="" id="{A526986F-199E-4D33-844F-BD0086E7CD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44" name="Text Box 1">
          <a:extLst>
            <a:ext uri="{FF2B5EF4-FFF2-40B4-BE49-F238E27FC236}">
              <a16:creationId xmlns:a16="http://schemas.microsoft.com/office/drawing/2014/main" xmlns="" id="{736FD8B6-D6F2-454C-98D2-B535DADB31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45" name="Text Box 1">
          <a:extLst>
            <a:ext uri="{FF2B5EF4-FFF2-40B4-BE49-F238E27FC236}">
              <a16:creationId xmlns:a16="http://schemas.microsoft.com/office/drawing/2014/main" xmlns="" id="{707C45D1-03CC-4221-BF66-3F6FB13DF5D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46" name="Text Box 1">
          <a:extLst>
            <a:ext uri="{FF2B5EF4-FFF2-40B4-BE49-F238E27FC236}">
              <a16:creationId xmlns:a16="http://schemas.microsoft.com/office/drawing/2014/main" xmlns="" id="{82E3776F-1E42-43B9-A5BD-2F4820D050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47" name="Text Box 1">
          <a:extLst>
            <a:ext uri="{FF2B5EF4-FFF2-40B4-BE49-F238E27FC236}">
              <a16:creationId xmlns:a16="http://schemas.microsoft.com/office/drawing/2014/main" xmlns="" id="{4E405F16-B644-409B-BE52-373634A838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48" name="Text Box 1">
          <a:extLst>
            <a:ext uri="{FF2B5EF4-FFF2-40B4-BE49-F238E27FC236}">
              <a16:creationId xmlns:a16="http://schemas.microsoft.com/office/drawing/2014/main" xmlns="" id="{52BA5F32-0A12-4E8F-B539-26BFBF6353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49" name="Text Box 1">
          <a:extLst>
            <a:ext uri="{FF2B5EF4-FFF2-40B4-BE49-F238E27FC236}">
              <a16:creationId xmlns:a16="http://schemas.microsoft.com/office/drawing/2014/main" xmlns="" id="{8A30D851-95B8-44A4-A27F-FC385E23AA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50" name="Text Box 1">
          <a:extLst>
            <a:ext uri="{FF2B5EF4-FFF2-40B4-BE49-F238E27FC236}">
              <a16:creationId xmlns:a16="http://schemas.microsoft.com/office/drawing/2014/main" xmlns="" id="{816560E5-9DF8-400E-BC45-3FCECD21A8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51" name="Text Box 1">
          <a:extLst>
            <a:ext uri="{FF2B5EF4-FFF2-40B4-BE49-F238E27FC236}">
              <a16:creationId xmlns:a16="http://schemas.microsoft.com/office/drawing/2014/main" xmlns="" id="{F3C6B7C3-9596-4E5E-AD33-7BB0ACCD28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52" name="Text Box 1">
          <a:extLst>
            <a:ext uri="{FF2B5EF4-FFF2-40B4-BE49-F238E27FC236}">
              <a16:creationId xmlns:a16="http://schemas.microsoft.com/office/drawing/2014/main" xmlns="" id="{46706F26-783F-4F20-A848-7BEF69C2D9B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53" name="Text Box 1">
          <a:extLst>
            <a:ext uri="{FF2B5EF4-FFF2-40B4-BE49-F238E27FC236}">
              <a16:creationId xmlns:a16="http://schemas.microsoft.com/office/drawing/2014/main" xmlns="" id="{62C89E26-097B-4143-8F71-B15AFA389C6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54" name="Text Box 1">
          <a:extLst>
            <a:ext uri="{FF2B5EF4-FFF2-40B4-BE49-F238E27FC236}">
              <a16:creationId xmlns:a16="http://schemas.microsoft.com/office/drawing/2014/main" xmlns="" id="{2DB084A1-063F-429E-AB1A-AD0FD2FB7CB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55" name="Text Box 1">
          <a:extLst>
            <a:ext uri="{FF2B5EF4-FFF2-40B4-BE49-F238E27FC236}">
              <a16:creationId xmlns:a16="http://schemas.microsoft.com/office/drawing/2014/main" xmlns="" id="{97ED2588-86B6-4E3A-9128-E72B154077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56" name="Text Box 1">
          <a:extLst>
            <a:ext uri="{FF2B5EF4-FFF2-40B4-BE49-F238E27FC236}">
              <a16:creationId xmlns:a16="http://schemas.microsoft.com/office/drawing/2014/main" xmlns="" id="{1B719BDF-0468-4D08-88BC-4695E17669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57" name="Text Box 1">
          <a:extLst>
            <a:ext uri="{FF2B5EF4-FFF2-40B4-BE49-F238E27FC236}">
              <a16:creationId xmlns:a16="http://schemas.microsoft.com/office/drawing/2014/main" xmlns="" id="{68DA5DE1-7321-432F-AC23-84B136C825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58" name="Text Box 1">
          <a:extLst>
            <a:ext uri="{FF2B5EF4-FFF2-40B4-BE49-F238E27FC236}">
              <a16:creationId xmlns:a16="http://schemas.microsoft.com/office/drawing/2014/main" xmlns="" id="{C6E51A9A-636C-4E06-8D8A-8964D8E747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59" name="Text Box 1">
          <a:extLst>
            <a:ext uri="{FF2B5EF4-FFF2-40B4-BE49-F238E27FC236}">
              <a16:creationId xmlns:a16="http://schemas.microsoft.com/office/drawing/2014/main" xmlns="" id="{E67F74CA-AEE7-4244-A520-C0F50632B0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60" name="Text Box 1">
          <a:extLst>
            <a:ext uri="{FF2B5EF4-FFF2-40B4-BE49-F238E27FC236}">
              <a16:creationId xmlns:a16="http://schemas.microsoft.com/office/drawing/2014/main" xmlns="" id="{06B5FB83-D7DC-4BD9-B28B-895E037715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61" name="Text Box 1">
          <a:extLst>
            <a:ext uri="{FF2B5EF4-FFF2-40B4-BE49-F238E27FC236}">
              <a16:creationId xmlns:a16="http://schemas.microsoft.com/office/drawing/2014/main" xmlns="" id="{06C2CD4F-34E7-43C0-8B10-0F15511018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62" name="Text Box 1">
          <a:extLst>
            <a:ext uri="{FF2B5EF4-FFF2-40B4-BE49-F238E27FC236}">
              <a16:creationId xmlns:a16="http://schemas.microsoft.com/office/drawing/2014/main" xmlns="" id="{A928080C-6366-44CC-A945-EC4C634C228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63" name="Text Box 1">
          <a:extLst>
            <a:ext uri="{FF2B5EF4-FFF2-40B4-BE49-F238E27FC236}">
              <a16:creationId xmlns:a16="http://schemas.microsoft.com/office/drawing/2014/main" xmlns="" id="{95225B0C-C430-4C9D-9010-A0E82F7DE3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64" name="Text Box 1">
          <a:extLst>
            <a:ext uri="{FF2B5EF4-FFF2-40B4-BE49-F238E27FC236}">
              <a16:creationId xmlns:a16="http://schemas.microsoft.com/office/drawing/2014/main" xmlns="" id="{CA00ACEA-8805-422C-89E6-58F45609A69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65" name="Text Box 1">
          <a:extLst>
            <a:ext uri="{FF2B5EF4-FFF2-40B4-BE49-F238E27FC236}">
              <a16:creationId xmlns:a16="http://schemas.microsoft.com/office/drawing/2014/main" xmlns="" id="{B3220707-4218-418D-B734-AEFBCC0644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66" name="Text Box 1">
          <a:extLst>
            <a:ext uri="{FF2B5EF4-FFF2-40B4-BE49-F238E27FC236}">
              <a16:creationId xmlns:a16="http://schemas.microsoft.com/office/drawing/2014/main" xmlns="" id="{ACB5B7C9-F135-48AE-94C9-7975825AA2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67" name="Text Box 1">
          <a:extLst>
            <a:ext uri="{FF2B5EF4-FFF2-40B4-BE49-F238E27FC236}">
              <a16:creationId xmlns:a16="http://schemas.microsoft.com/office/drawing/2014/main" xmlns="" id="{6C717E31-1136-40C4-96BC-E246672181F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68" name="Text Box 1">
          <a:extLst>
            <a:ext uri="{FF2B5EF4-FFF2-40B4-BE49-F238E27FC236}">
              <a16:creationId xmlns:a16="http://schemas.microsoft.com/office/drawing/2014/main" xmlns="" id="{3380A54B-AE2A-4FC3-812E-9450EBD88CC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69" name="Text Box 1">
          <a:extLst>
            <a:ext uri="{FF2B5EF4-FFF2-40B4-BE49-F238E27FC236}">
              <a16:creationId xmlns:a16="http://schemas.microsoft.com/office/drawing/2014/main" xmlns="" id="{5AE08905-6384-476F-95A4-3C902C919EF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70" name="Text Box 1">
          <a:extLst>
            <a:ext uri="{FF2B5EF4-FFF2-40B4-BE49-F238E27FC236}">
              <a16:creationId xmlns:a16="http://schemas.microsoft.com/office/drawing/2014/main" xmlns="" id="{EC841A75-675E-4041-A952-17C8D36603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71" name="Text Box 1">
          <a:extLst>
            <a:ext uri="{FF2B5EF4-FFF2-40B4-BE49-F238E27FC236}">
              <a16:creationId xmlns:a16="http://schemas.microsoft.com/office/drawing/2014/main" xmlns="" id="{B8C695F8-4F3B-4291-9CA5-A87BA11826A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72" name="Text Box 1">
          <a:extLst>
            <a:ext uri="{FF2B5EF4-FFF2-40B4-BE49-F238E27FC236}">
              <a16:creationId xmlns:a16="http://schemas.microsoft.com/office/drawing/2014/main" xmlns="" id="{346F1BAB-C785-4320-95CE-61734246B89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73" name="Text Box 1">
          <a:extLst>
            <a:ext uri="{FF2B5EF4-FFF2-40B4-BE49-F238E27FC236}">
              <a16:creationId xmlns:a16="http://schemas.microsoft.com/office/drawing/2014/main" xmlns="" id="{C3304702-00E1-4FC0-85F5-68DF7910AA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74" name="Text Box 1">
          <a:extLst>
            <a:ext uri="{FF2B5EF4-FFF2-40B4-BE49-F238E27FC236}">
              <a16:creationId xmlns:a16="http://schemas.microsoft.com/office/drawing/2014/main" xmlns="" id="{F68B6EAF-A99C-46B3-AB5F-A66EB0FE4F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75" name="Text Box 1">
          <a:extLst>
            <a:ext uri="{FF2B5EF4-FFF2-40B4-BE49-F238E27FC236}">
              <a16:creationId xmlns:a16="http://schemas.microsoft.com/office/drawing/2014/main" xmlns="" id="{44D0EBE4-B894-4990-BE7D-B1C2083509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76" name="Text Box 1">
          <a:extLst>
            <a:ext uri="{FF2B5EF4-FFF2-40B4-BE49-F238E27FC236}">
              <a16:creationId xmlns:a16="http://schemas.microsoft.com/office/drawing/2014/main" xmlns="" id="{0D967088-D21A-491D-BBB3-5D6A761941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77" name="Text Box 1">
          <a:extLst>
            <a:ext uri="{FF2B5EF4-FFF2-40B4-BE49-F238E27FC236}">
              <a16:creationId xmlns:a16="http://schemas.microsoft.com/office/drawing/2014/main" xmlns="" id="{FD331ED4-3135-4A46-BDFD-BE57F0FB4F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78" name="Text Box 1">
          <a:extLst>
            <a:ext uri="{FF2B5EF4-FFF2-40B4-BE49-F238E27FC236}">
              <a16:creationId xmlns:a16="http://schemas.microsoft.com/office/drawing/2014/main" xmlns="" id="{3DB0743B-CD20-4A27-B9D1-450F515807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79" name="Text Box 1">
          <a:extLst>
            <a:ext uri="{FF2B5EF4-FFF2-40B4-BE49-F238E27FC236}">
              <a16:creationId xmlns:a16="http://schemas.microsoft.com/office/drawing/2014/main" xmlns="" id="{3C37C7AD-0CF4-4F15-AF12-0A15B09939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80" name="Text Box 1">
          <a:extLst>
            <a:ext uri="{FF2B5EF4-FFF2-40B4-BE49-F238E27FC236}">
              <a16:creationId xmlns:a16="http://schemas.microsoft.com/office/drawing/2014/main" xmlns="" id="{6E0ACCAA-E3F0-40EF-BE5E-A00A1273A68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81" name="Text Box 1">
          <a:extLst>
            <a:ext uri="{FF2B5EF4-FFF2-40B4-BE49-F238E27FC236}">
              <a16:creationId xmlns:a16="http://schemas.microsoft.com/office/drawing/2014/main" xmlns="" id="{CE20139C-68DF-41DF-BDF6-F674F356E0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82" name="Text Box 1">
          <a:extLst>
            <a:ext uri="{FF2B5EF4-FFF2-40B4-BE49-F238E27FC236}">
              <a16:creationId xmlns:a16="http://schemas.microsoft.com/office/drawing/2014/main" xmlns="" id="{F9BFB28E-A19F-4AF1-BBC6-B868E8A73D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83" name="Text Box 1">
          <a:extLst>
            <a:ext uri="{FF2B5EF4-FFF2-40B4-BE49-F238E27FC236}">
              <a16:creationId xmlns:a16="http://schemas.microsoft.com/office/drawing/2014/main" xmlns="" id="{51F63A10-D376-4757-AA75-7403466B20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84" name="Text Box 1">
          <a:extLst>
            <a:ext uri="{FF2B5EF4-FFF2-40B4-BE49-F238E27FC236}">
              <a16:creationId xmlns:a16="http://schemas.microsoft.com/office/drawing/2014/main" xmlns="" id="{B9750EED-369D-4F62-9C05-B44A0E02C29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85" name="Text Box 1">
          <a:extLst>
            <a:ext uri="{FF2B5EF4-FFF2-40B4-BE49-F238E27FC236}">
              <a16:creationId xmlns:a16="http://schemas.microsoft.com/office/drawing/2014/main" xmlns="" id="{F0D2CD47-8BAA-4F6A-AF43-F088AB3DB7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86" name="Text Box 1">
          <a:extLst>
            <a:ext uri="{FF2B5EF4-FFF2-40B4-BE49-F238E27FC236}">
              <a16:creationId xmlns:a16="http://schemas.microsoft.com/office/drawing/2014/main" xmlns="" id="{7E9BAA0E-D22E-4EE8-8F1E-932237B31C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87" name="Text Box 1">
          <a:extLst>
            <a:ext uri="{FF2B5EF4-FFF2-40B4-BE49-F238E27FC236}">
              <a16:creationId xmlns:a16="http://schemas.microsoft.com/office/drawing/2014/main" xmlns="" id="{C9601C8C-5201-4653-A1E2-B176136568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88" name="Text Box 1">
          <a:extLst>
            <a:ext uri="{FF2B5EF4-FFF2-40B4-BE49-F238E27FC236}">
              <a16:creationId xmlns:a16="http://schemas.microsoft.com/office/drawing/2014/main" xmlns="" id="{C19EFD62-47D5-42D2-9A27-4DC6A15909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89" name="Text Box 1">
          <a:extLst>
            <a:ext uri="{FF2B5EF4-FFF2-40B4-BE49-F238E27FC236}">
              <a16:creationId xmlns:a16="http://schemas.microsoft.com/office/drawing/2014/main" xmlns="" id="{0205FC73-C0AD-4634-AF1E-47130CED621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90" name="Text Box 1">
          <a:extLst>
            <a:ext uri="{FF2B5EF4-FFF2-40B4-BE49-F238E27FC236}">
              <a16:creationId xmlns:a16="http://schemas.microsoft.com/office/drawing/2014/main" xmlns="" id="{3583D063-D811-4D0F-B765-2D9D4D40957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91" name="Text Box 1">
          <a:extLst>
            <a:ext uri="{FF2B5EF4-FFF2-40B4-BE49-F238E27FC236}">
              <a16:creationId xmlns:a16="http://schemas.microsoft.com/office/drawing/2014/main" xmlns="" id="{94ACCDB8-2666-4A17-AEB4-38199207FF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92" name="Text Box 1">
          <a:extLst>
            <a:ext uri="{FF2B5EF4-FFF2-40B4-BE49-F238E27FC236}">
              <a16:creationId xmlns:a16="http://schemas.microsoft.com/office/drawing/2014/main" xmlns="" id="{C4EB7238-8EE3-40F7-9AC7-500D639A65B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93" name="Text Box 1">
          <a:extLst>
            <a:ext uri="{FF2B5EF4-FFF2-40B4-BE49-F238E27FC236}">
              <a16:creationId xmlns:a16="http://schemas.microsoft.com/office/drawing/2014/main" xmlns="" id="{5DA63428-16D3-462F-B066-DF752C0F4F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94" name="Text Box 1">
          <a:extLst>
            <a:ext uri="{FF2B5EF4-FFF2-40B4-BE49-F238E27FC236}">
              <a16:creationId xmlns:a16="http://schemas.microsoft.com/office/drawing/2014/main" xmlns="" id="{39129D33-2BA9-4DC9-9F5D-4F0B662F72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95" name="Text Box 1">
          <a:extLst>
            <a:ext uri="{FF2B5EF4-FFF2-40B4-BE49-F238E27FC236}">
              <a16:creationId xmlns:a16="http://schemas.microsoft.com/office/drawing/2014/main" xmlns="" id="{477853BB-8E23-4772-8769-32D89E2400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96" name="Text Box 1">
          <a:extLst>
            <a:ext uri="{FF2B5EF4-FFF2-40B4-BE49-F238E27FC236}">
              <a16:creationId xmlns:a16="http://schemas.microsoft.com/office/drawing/2014/main" xmlns="" id="{5815EADE-F1DE-480A-A4E7-8FF3C1895BF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97" name="Text Box 1">
          <a:extLst>
            <a:ext uri="{FF2B5EF4-FFF2-40B4-BE49-F238E27FC236}">
              <a16:creationId xmlns:a16="http://schemas.microsoft.com/office/drawing/2014/main" xmlns="" id="{3815A37B-1CDC-4E52-A049-F70D5626F6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98" name="Text Box 1">
          <a:extLst>
            <a:ext uri="{FF2B5EF4-FFF2-40B4-BE49-F238E27FC236}">
              <a16:creationId xmlns:a16="http://schemas.microsoft.com/office/drawing/2014/main" xmlns="" id="{9F5C8095-5AC7-403B-9419-7782862FFC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899" name="Text Box 1">
          <a:extLst>
            <a:ext uri="{FF2B5EF4-FFF2-40B4-BE49-F238E27FC236}">
              <a16:creationId xmlns:a16="http://schemas.microsoft.com/office/drawing/2014/main" xmlns="" id="{29BC5924-B350-45F8-AF8B-70FF5C819F0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00" name="Text Box 1">
          <a:extLst>
            <a:ext uri="{FF2B5EF4-FFF2-40B4-BE49-F238E27FC236}">
              <a16:creationId xmlns:a16="http://schemas.microsoft.com/office/drawing/2014/main" xmlns="" id="{2518E550-7F9B-4C0B-8EEE-F815EEFE68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01" name="Text Box 1">
          <a:extLst>
            <a:ext uri="{FF2B5EF4-FFF2-40B4-BE49-F238E27FC236}">
              <a16:creationId xmlns:a16="http://schemas.microsoft.com/office/drawing/2014/main" xmlns="" id="{002CA97E-9C9A-4B47-A9B9-3F16B6D915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02" name="Text Box 1">
          <a:extLst>
            <a:ext uri="{FF2B5EF4-FFF2-40B4-BE49-F238E27FC236}">
              <a16:creationId xmlns:a16="http://schemas.microsoft.com/office/drawing/2014/main" xmlns="" id="{4F2BCDFC-BF62-4664-B61A-11B6EC8A67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03" name="Text Box 1">
          <a:extLst>
            <a:ext uri="{FF2B5EF4-FFF2-40B4-BE49-F238E27FC236}">
              <a16:creationId xmlns:a16="http://schemas.microsoft.com/office/drawing/2014/main" xmlns="" id="{E21EED7C-C9EC-45C2-9B29-C8A4956588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04" name="Text Box 1">
          <a:extLst>
            <a:ext uri="{FF2B5EF4-FFF2-40B4-BE49-F238E27FC236}">
              <a16:creationId xmlns:a16="http://schemas.microsoft.com/office/drawing/2014/main" xmlns="" id="{059B68F1-6354-4B2A-B276-49E5DC3CDA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05" name="Text Box 1">
          <a:extLst>
            <a:ext uri="{FF2B5EF4-FFF2-40B4-BE49-F238E27FC236}">
              <a16:creationId xmlns:a16="http://schemas.microsoft.com/office/drawing/2014/main" xmlns="" id="{5EFA4317-E186-45F3-84DF-0FC89490E5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06" name="Text Box 1">
          <a:extLst>
            <a:ext uri="{FF2B5EF4-FFF2-40B4-BE49-F238E27FC236}">
              <a16:creationId xmlns:a16="http://schemas.microsoft.com/office/drawing/2014/main" xmlns="" id="{C3128FA5-F47F-4231-9C6E-19A50F9906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07" name="Text Box 1">
          <a:extLst>
            <a:ext uri="{FF2B5EF4-FFF2-40B4-BE49-F238E27FC236}">
              <a16:creationId xmlns:a16="http://schemas.microsoft.com/office/drawing/2014/main" xmlns="" id="{818E96C7-D3F8-49BF-A0D7-DA874174779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08" name="Text Box 1">
          <a:extLst>
            <a:ext uri="{FF2B5EF4-FFF2-40B4-BE49-F238E27FC236}">
              <a16:creationId xmlns:a16="http://schemas.microsoft.com/office/drawing/2014/main" xmlns="" id="{F7E43A29-0AE8-45F7-AE1A-42033E885D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09" name="Text Box 1">
          <a:extLst>
            <a:ext uri="{FF2B5EF4-FFF2-40B4-BE49-F238E27FC236}">
              <a16:creationId xmlns:a16="http://schemas.microsoft.com/office/drawing/2014/main" xmlns="" id="{691579E4-A7DC-4F4C-A4E1-2CEFE8628A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10" name="Text Box 1">
          <a:extLst>
            <a:ext uri="{FF2B5EF4-FFF2-40B4-BE49-F238E27FC236}">
              <a16:creationId xmlns:a16="http://schemas.microsoft.com/office/drawing/2014/main" xmlns="" id="{8BF60DEE-DCB6-467E-85C1-5AFA3EF3FC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11" name="Text Box 1">
          <a:extLst>
            <a:ext uri="{FF2B5EF4-FFF2-40B4-BE49-F238E27FC236}">
              <a16:creationId xmlns:a16="http://schemas.microsoft.com/office/drawing/2014/main" xmlns="" id="{2E1B1F4A-F6C3-4383-A78B-3E0D357B298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12" name="Text Box 1">
          <a:extLst>
            <a:ext uri="{FF2B5EF4-FFF2-40B4-BE49-F238E27FC236}">
              <a16:creationId xmlns:a16="http://schemas.microsoft.com/office/drawing/2014/main" xmlns="" id="{2D4D6DAA-A8F7-48C1-9D6F-EE19D82880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13" name="Text Box 1">
          <a:extLst>
            <a:ext uri="{FF2B5EF4-FFF2-40B4-BE49-F238E27FC236}">
              <a16:creationId xmlns:a16="http://schemas.microsoft.com/office/drawing/2014/main" xmlns="" id="{65858F33-3534-49F7-A819-A05D008A74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14" name="Text Box 1">
          <a:extLst>
            <a:ext uri="{FF2B5EF4-FFF2-40B4-BE49-F238E27FC236}">
              <a16:creationId xmlns:a16="http://schemas.microsoft.com/office/drawing/2014/main" xmlns="" id="{F42BA827-13E1-4FB5-8AEF-56288798D9E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15" name="Text Box 1">
          <a:extLst>
            <a:ext uri="{FF2B5EF4-FFF2-40B4-BE49-F238E27FC236}">
              <a16:creationId xmlns:a16="http://schemas.microsoft.com/office/drawing/2014/main" xmlns="" id="{AFE83403-A305-49E9-85D4-32BBF8C24C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16" name="Text Box 1">
          <a:extLst>
            <a:ext uri="{FF2B5EF4-FFF2-40B4-BE49-F238E27FC236}">
              <a16:creationId xmlns:a16="http://schemas.microsoft.com/office/drawing/2014/main" xmlns="" id="{AFEF36A9-5EBB-40C8-BBD8-8EA09D000D2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17" name="Text Box 1">
          <a:extLst>
            <a:ext uri="{FF2B5EF4-FFF2-40B4-BE49-F238E27FC236}">
              <a16:creationId xmlns:a16="http://schemas.microsoft.com/office/drawing/2014/main" xmlns="" id="{447D1103-A8D2-4DD9-8E8B-7623B3410B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18" name="Text Box 1">
          <a:extLst>
            <a:ext uri="{FF2B5EF4-FFF2-40B4-BE49-F238E27FC236}">
              <a16:creationId xmlns:a16="http://schemas.microsoft.com/office/drawing/2014/main" xmlns="" id="{97326862-F401-4A3E-BF46-2DE887BA5A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19" name="Text Box 1">
          <a:extLst>
            <a:ext uri="{FF2B5EF4-FFF2-40B4-BE49-F238E27FC236}">
              <a16:creationId xmlns:a16="http://schemas.microsoft.com/office/drawing/2014/main" xmlns="" id="{B2C73E24-D7CF-409E-8ADD-668E2737C6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20" name="Text Box 1">
          <a:extLst>
            <a:ext uri="{FF2B5EF4-FFF2-40B4-BE49-F238E27FC236}">
              <a16:creationId xmlns:a16="http://schemas.microsoft.com/office/drawing/2014/main" xmlns="" id="{393C01AE-AAB0-4FAD-8335-DC7225E7EC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21" name="Text Box 1">
          <a:extLst>
            <a:ext uri="{FF2B5EF4-FFF2-40B4-BE49-F238E27FC236}">
              <a16:creationId xmlns:a16="http://schemas.microsoft.com/office/drawing/2014/main" xmlns="" id="{C994A8E1-0BD4-46F7-8C0C-6150AFBBF1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22" name="Text Box 1">
          <a:extLst>
            <a:ext uri="{FF2B5EF4-FFF2-40B4-BE49-F238E27FC236}">
              <a16:creationId xmlns:a16="http://schemas.microsoft.com/office/drawing/2014/main" xmlns="" id="{4CF697A8-99B6-4ABF-97C5-5296EF60CBB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23" name="Text Box 1">
          <a:extLst>
            <a:ext uri="{FF2B5EF4-FFF2-40B4-BE49-F238E27FC236}">
              <a16:creationId xmlns:a16="http://schemas.microsoft.com/office/drawing/2014/main" xmlns="" id="{96D7E843-13BE-4942-BE23-51019878B02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24" name="Text Box 1">
          <a:extLst>
            <a:ext uri="{FF2B5EF4-FFF2-40B4-BE49-F238E27FC236}">
              <a16:creationId xmlns:a16="http://schemas.microsoft.com/office/drawing/2014/main" xmlns="" id="{D9618FDF-617E-4503-BA9E-A7292DB6B3F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25" name="Text Box 1">
          <a:extLst>
            <a:ext uri="{FF2B5EF4-FFF2-40B4-BE49-F238E27FC236}">
              <a16:creationId xmlns:a16="http://schemas.microsoft.com/office/drawing/2014/main" xmlns="" id="{33227842-3332-4FCB-A1F1-B561E0B589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26" name="Text Box 1">
          <a:extLst>
            <a:ext uri="{FF2B5EF4-FFF2-40B4-BE49-F238E27FC236}">
              <a16:creationId xmlns:a16="http://schemas.microsoft.com/office/drawing/2014/main" xmlns="" id="{B0B49532-14A8-48B9-885C-FD642FE714D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27" name="Text Box 1">
          <a:extLst>
            <a:ext uri="{FF2B5EF4-FFF2-40B4-BE49-F238E27FC236}">
              <a16:creationId xmlns:a16="http://schemas.microsoft.com/office/drawing/2014/main" xmlns="" id="{BA3C9DD0-3A70-4352-BB1D-7655F515CC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28" name="Text Box 1">
          <a:extLst>
            <a:ext uri="{FF2B5EF4-FFF2-40B4-BE49-F238E27FC236}">
              <a16:creationId xmlns:a16="http://schemas.microsoft.com/office/drawing/2014/main" xmlns="" id="{BD2B27DA-21B3-47BC-9B47-38B6E527A2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29" name="Text Box 1">
          <a:extLst>
            <a:ext uri="{FF2B5EF4-FFF2-40B4-BE49-F238E27FC236}">
              <a16:creationId xmlns:a16="http://schemas.microsoft.com/office/drawing/2014/main" xmlns="" id="{3A301707-FE50-4E57-ACD8-F9158DFC49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30" name="Text Box 1">
          <a:extLst>
            <a:ext uri="{FF2B5EF4-FFF2-40B4-BE49-F238E27FC236}">
              <a16:creationId xmlns:a16="http://schemas.microsoft.com/office/drawing/2014/main" xmlns="" id="{DF33C429-473C-4926-9CF1-EEF7D8875B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31" name="Text Box 1">
          <a:extLst>
            <a:ext uri="{FF2B5EF4-FFF2-40B4-BE49-F238E27FC236}">
              <a16:creationId xmlns:a16="http://schemas.microsoft.com/office/drawing/2014/main" xmlns="" id="{B3708331-2795-460D-8ADB-02C15B33168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32" name="Text Box 1">
          <a:extLst>
            <a:ext uri="{FF2B5EF4-FFF2-40B4-BE49-F238E27FC236}">
              <a16:creationId xmlns:a16="http://schemas.microsoft.com/office/drawing/2014/main" xmlns="" id="{F6130BE2-957C-4220-B9C9-7939C8FE33B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33" name="Text Box 1">
          <a:extLst>
            <a:ext uri="{FF2B5EF4-FFF2-40B4-BE49-F238E27FC236}">
              <a16:creationId xmlns:a16="http://schemas.microsoft.com/office/drawing/2014/main" xmlns="" id="{7A70C3F6-9341-4B59-A9F3-844A028A8A7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34" name="Text Box 1">
          <a:extLst>
            <a:ext uri="{FF2B5EF4-FFF2-40B4-BE49-F238E27FC236}">
              <a16:creationId xmlns:a16="http://schemas.microsoft.com/office/drawing/2014/main" xmlns="" id="{A19D6C00-532B-4E4B-A867-1F01FA448B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35" name="Text Box 1">
          <a:extLst>
            <a:ext uri="{FF2B5EF4-FFF2-40B4-BE49-F238E27FC236}">
              <a16:creationId xmlns:a16="http://schemas.microsoft.com/office/drawing/2014/main" xmlns="" id="{D3785FA0-6253-4184-98EE-60557F1FE9F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36" name="Text Box 1">
          <a:extLst>
            <a:ext uri="{FF2B5EF4-FFF2-40B4-BE49-F238E27FC236}">
              <a16:creationId xmlns:a16="http://schemas.microsoft.com/office/drawing/2014/main" xmlns="" id="{62E80C90-70E3-4F64-AAF7-C52EA3DFE1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37" name="Text Box 1">
          <a:extLst>
            <a:ext uri="{FF2B5EF4-FFF2-40B4-BE49-F238E27FC236}">
              <a16:creationId xmlns:a16="http://schemas.microsoft.com/office/drawing/2014/main" xmlns="" id="{52520D4D-66FE-423A-9B37-55CF9A082B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38" name="Text Box 1">
          <a:extLst>
            <a:ext uri="{FF2B5EF4-FFF2-40B4-BE49-F238E27FC236}">
              <a16:creationId xmlns:a16="http://schemas.microsoft.com/office/drawing/2014/main" xmlns="" id="{C5E52003-29A4-4160-852E-D46F66744B6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39" name="Text Box 1">
          <a:extLst>
            <a:ext uri="{FF2B5EF4-FFF2-40B4-BE49-F238E27FC236}">
              <a16:creationId xmlns:a16="http://schemas.microsoft.com/office/drawing/2014/main" xmlns="" id="{14008C14-5AE6-4019-A927-69DC5796CC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40" name="Text Box 1">
          <a:extLst>
            <a:ext uri="{FF2B5EF4-FFF2-40B4-BE49-F238E27FC236}">
              <a16:creationId xmlns:a16="http://schemas.microsoft.com/office/drawing/2014/main" xmlns="" id="{84E22942-2559-4B17-9232-FF4AAA865CE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41" name="Text Box 1">
          <a:extLst>
            <a:ext uri="{FF2B5EF4-FFF2-40B4-BE49-F238E27FC236}">
              <a16:creationId xmlns:a16="http://schemas.microsoft.com/office/drawing/2014/main" xmlns="" id="{3FAC0B13-B9EA-476B-A687-E61715BC1C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42" name="Text Box 1">
          <a:extLst>
            <a:ext uri="{FF2B5EF4-FFF2-40B4-BE49-F238E27FC236}">
              <a16:creationId xmlns:a16="http://schemas.microsoft.com/office/drawing/2014/main" xmlns="" id="{A62345EE-A749-4732-BF96-CBDC79F421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43" name="Text Box 1">
          <a:extLst>
            <a:ext uri="{FF2B5EF4-FFF2-40B4-BE49-F238E27FC236}">
              <a16:creationId xmlns:a16="http://schemas.microsoft.com/office/drawing/2014/main" xmlns="" id="{61F5E131-392F-4214-84FB-5A282D8D8C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44" name="Text Box 1">
          <a:extLst>
            <a:ext uri="{FF2B5EF4-FFF2-40B4-BE49-F238E27FC236}">
              <a16:creationId xmlns:a16="http://schemas.microsoft.com/office/drawing/2014/main" xmlns="" id="{50C77BCD-E441-4992-B932-A6D6F2A0AF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45" name="Text Box 1">
          <a:extLst>
            <a:ext uri="{FF2B5EF4-FFF2-40B4-BE49-F238E27FC236}">
              <a16:creationId xmlns:a16="http://schemas.microsoft.com/office/drawing/2014/main" xmlns="" id="{23C136DA-AE40-4005-BDD1-3EA72D75B71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46" name="Text Box 1">
          <a:extLst>
            <a:ext uri="{FF2B5EF4-FFF2-40B4-BE49-F238E27FC236}">
              <a16:creationId xmlns:a16="http://schemas.microsoft.com/office/drawing/2014/main" xmlns="" id="{6752973D-50CB-45BE-B4B6-257BA714D4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47" name="Text Box 1">
          <a:extLst>
            <a:ext uri="{FF2B5EF4-FFF2-40B4-BE49-F238E27FC236}">
              <a16:creationId xmlns:a16="http://schemas.microsoft.com/office/drawing/2014/main" xmlns="" id="{7D40F665-CE73-46F2-90AE-6C48C67F19E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48" name="Text Box 1">
          <a:extLst>
            <a:ext uri="{FF2B5EF4-FFF2-40B4-BE49-F238E27FC236}">
              <a16:creationId xmlns:a16="http://schemas.microsoft.com/office/drawing/2014/main" xmlns="" id="{862B6460-6549-4757-98B8-0213B3A2C2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49" name="Text Box 1">
          <a:extLst>
            <a:ext uri="{FF2B5EF4-FFF2-40B4-BE49-F238E27FC236}">
              <a16:creationId xmlns:a16="http://schemas.microsoft.com/office/drawing/2014/main" xmlns="" id="{1737EE1D-53DE-427D-90C1-A8FC1126777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50" name="Text Box 1">
          <a:extLst>
            <a:ext uri="{FF2B5EF4-FFF2-40B4-BE49-F238E27FC236}">
              <a16:creationId xmlns:a16="http://schemas.microsoft.com/office/drawing/2014/main" xmlns="" id="{8B0D773D-A63B-452E-A472-01D2F7B364B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51" name="Text Box 1">
          <a:extLst>
            <a:ext uri="{FF2B5EF4-FFF2-40B4-BE49-F238E27FC236}">
              <a16:creationId xmlns:a16="http://schemas.microsoft.com/office/drawing/2014/main" xmlns="" id="{1080BE5C-2F6E-470B-B469-7384B1C560E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52" name="Text Box 1">
          <a:extLst>
            <a:ext uri="{FF2B5EF4-FFF2-40B4-BE49-F238E27FC236}">
              <a16:creationId xmlns:a16="http://schemas.microsoft.com/office/drawing/2014/main" xmlns="" id="{0DC24D59-825F-450F-B10D-A28D5FCED7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53" name="Text Box 1">
          <a:extLst>
            <a:ext uri="{FF2B5EF4-FFF2-40B4-BE49-F238E27FC236}">
              <a16:creationId xmlns:a16="http://schemas.microsoft.com/office/drawing/2014/main" xmlns="" id="{FEDBEF6F-AF19-45CD-A6A5-5F3F835F07B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54" name="Text Box 1">
          <a:extLst>
            <a:ext uri="{FF2B5EF4-FFF2-40B4-BE49-F238E27FC236}">
              <a16:creationId xmlns:a16="http://schemas.microsoft.com/office/drawing/2014/main" xmlns="" id="{3588E748-FE9A-4BA8-9C55-F1825D5122F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55" name="Text Box 1">
          <a:extLst>
            <a:ext uri="{FF2B5EF4-FFF2-40B4-BE49-F238E27FC236}">
              <a16:creationId xmlns:a16="http://schemas.microsoft.com/office/drawing/2014/main" xmlns="" id="{996E53CF-FDE5-4F13-AC6B-74AB90FE0AF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56" name="Text Box 1">
          <a:extLst>
            <a:ext uri="{FF2B5EF4-FFF2-40B4-BE49-F238E27FC236}">
              <a16:creationId xmlns:a16="http://schemas.microsoft.com/office/drawing/2014/main" xmlns="" id="{8E4EB1B9-0F12-4178-BCD6-D51C836C5E4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57" name="Text Box 1">
          <a:extLst>
            <a:ext uri="{FF2B5EF4-FFF2-40B4-BE49-F238E27FC236}">
              <a16:creationId xmlns:a16="http://schemas.microsoft.com/office/drawing/2014/main" xmlns="" id="{65F6DD18-C786-4CE0-BAB2-C683DF6D8D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58" name="Text Box 1">
          <a:extLst>
            <a:ext uri="{FF2B5EF4-FFF2-40B4-BE49-F238E27FC236}">
              <a16:creationId xmlns:a16="http://schemas.microsoft.com/office/drawing/2014/main" xmlns="" id="{604A555A-8A91-4399-A659-3F9BCF1E19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59" name="Text Box 1">
          <a:extLst>
            <a:ext uri="{FF2B5EF4-FFF2-40B4-BE49-F238E27FC236}">
              <a16:creationId xmlns:a16="http://schemas.microsoft.com/office/drawing/2014/main" xmlns="" id="{24FB4642-547B-4278-944E-425F3F2A81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60" name="Text Box 1">
          <a:extLst>
            <a:ext uri="{FF2B5EF4-FFF2-40B4-BE49-F238E27FC236}">
              <a16:creationId xmlns:a16="http://schemas.microsoft.com/office/drawing/2014/main" xmlns="" id="{D65E0398-02D3-4420-978A-058F9324F61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61" name="Text Box 1">
          <a:extLst>
            <a:ext uri="{FF2B5EF4-FFF2-40B4-BE49-F238E27FC236}">
              <a16:creationId xmlns:a16="http://schemas.microsoft.com/office/drawing/2014/main" xmlns="" id="{D9BECDCC-0F9E-496B-92BE-FA68102894F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xmlns="" id="{8CFCD0A7-C507-47F7-885C-4477CF4169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63" name="Text Box 1">
          <a:extLst>
            <a:ext uri="{FF2B5EF4-FFF2-40B4-BE49-F238E27FC236}">
              <a16:creationId xmlns:a16="http://schemas.microsoft.com/office/drawing/2014/main" xmlns="" id="{F6C7BD1D-AB8E-45E2-BBA6-8E35837EF9E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64" name="Text Box 1">
          <a:extLst>
            <a:ext uri="{FF2B5EF4-FFF2-40B4-BE49-F238E27FC236}">
              <a16:creationId xmlns:a16="http://schemas.microsoft.com/office/drawing/2014/main" xmlns="" id="{B9EC2A44-934F-4E3F-8E19-9E2723857B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65" name="Text Box 1">
          <a:extLst>
            <a:ext uri="{FF2B5EF4-FFF2-40B4-BE49-F238E27FC236}">
              <a16:creationId xmlns:a16="http://schemas.microsoft.com/office/drawing/2014/main" xmlns="" id="{265F00FE-82B6-4C45-8552-D236FB7A8F8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66" name="Text Box 1">
          <a:extLst>
            <a:ext uri="{FF2B5EF4-FFF2-40B4-BE49-F238E27FC236}">
              <a16:creationId xmlns:a16="http://schemas.microsoft.com/office/drawing/2014/main" xmlns="" id="{0BF69C58-A89E-4E38-ACDE-1B01E187E6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67" name="Text Box 1">
          <a:extLst>
            <a:ext uri="{FF2B5EF4-FFF2-40B4-BE49-F238E27FC236}">
              <a16:creationId xmlns:a16="http://schemas.microsoft.com/office/drawing/2014/main" xmlns="" id="{08BF7974-1EE9-496D-9E33-53429E22FA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68" name="Text Box 1">
          <a:extLst>
            <a:ext uri="{FF2B5EF4-FFF2-40B4-BE49-F238E27FC236}">
              <a16:creationId xmlns:a16="http://schemas.microsoft.com/office/drawing/2014/main" xmlns="" id="{6350229F-A906-4F38-B2D7-95B8BBC3A0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69" name="Text Box 1">
          <a:extLst>
            <a:ext uri="{FF2B5EF4-FFF2-40B4-BE49-F238E27FC236}">
              <a16:creationId xmlns:a16="http://schemas.microsoft.com/office/drawing/2014/main" xmlns="" id="{0E8EC35F-BAA0-42D0-AA37-6D36B3CCA69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70" name="Text Box 1">
          <a:extLst>
            <a:ext uri="{FF2B5EF4-FFF2-40B4-BE49-F238E27FC236}">
              <a16:creationId xmlns:a16="http://schemas.microsoft.com/office/drawing/2014/main" xmlns="" id="{7A63D832-E4C8-440F-8014-087F343AEAD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71" name="Text Box 1">
          <a:extLst>
            <a:ext uri="{FF2B5EF4-FFF2-40B4-BE49-F238E27FC236}">
              <a16:creationId xmlns:a16="http://schemas.microsoft.com/office/drawing/2014/main" xmlns="" id="{AD8CA82A-B883-4FFB-9894-334D53AFAD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72" name="Text Box 1">
          <a:extLst>
            <a:ext uri="{FF2B5EF4-FFF2-40B4-BE49-F238E27FC236}">
              <a16:creationId xmlns:a16="http://schemas.microsoft.com/office/drawing/2014/main" xmlns="" id="{411BF97B-5A78-4A58-ACA6-1FCA1E1C38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73" name="Text Box 1">
          <a:extLst>
            <a:ext uri="{FF2B5EF4-FFF2-40B4-BE49-F238E27FC236}">
              <a16:creationId xmlns:a16="http://schemas.microsoft.com/office/drawing/2014/main" xmlns="" id="{4EF13BFF-BD0A-49AA-BD8D-3511FBF62E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74" name="Text Box 1">
          <a:extLst>
            <a:ext uri="{FF2B5EF4-FFF2-40B4-BE49-F238E27FC236}">
              <a16:creationId xmlns:a16="http://schemas.microsoft.com/office/drawing/2014/main" xmlns="" id="{CF9AE471-E707-4746-8B30-5D25C8D823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75" name="Text Box 1">
          <a:extLst>
            <a:ext uri="{FF2B5EF4-FFF2-40B4-BE49-F238E27FC236}">
              <a16:creationId xmlns:a16="http://schemas.microsoft.com/office/drawing/2014/main" xmlns="" id="{40A1ECE6-4576-4922-A71C-2BB01CBD9C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76" name="Text Box 1">
          <a:extLst>
            <a:ext uri="{FF2B5EF4-FFF2-40B4-BE49-F238E27FC236}">
              <a16:creationId xmlns:a16="http://schemas.microsoft.com/office/drawing/2014/main" xmlns="" id="{03E5DC72-6F54-4AD8-80E8-6F0A762C93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77" name="Text Box 1">
          <a:extLst>
            <a:ext uri="{FF2B5EF4-FFF2-40B4-BE49-F238E27FC236}">
              <a16:creationId xmlns:a16="http://schemas.microsoft.com/office/drawing/2014/main" xmlns="" id="{C39F63F2-C210-40B1-82FA-A135653D8C9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78" name="Text Box 1">
          <a:extLst>
            <a:ext uri="{FF2B5EF4-FFF2-40B4-BE49-F238E27FC236}">
              <a16:creationId xmlns:a16="http://schemas.microsoft.com/office/drawing/2014/main" xmlns="" id="{4F4783E1-88D2-43E2-9193-A2BA8894A5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79" name="Text Box 1">
          <a:extLst>
            <a:ext uri="{FF2B5EF4-FFF2-40B4-BE49-F238E27FC236}">
              <a16:creationId xmlns:a16="http://schemas.microsoft.com/office/drawing/2014/main" xmlns="" id="{4717A2AC-D4D6-49FF-94FB-832E04BA53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80" name="Text Box 1">
          <a:extLst>
            <a:ext uri="{FF2B5EF4-FFF2-40B4-BE49-F238E27FC236}">
              <a16:creationId xmlns:a16="http://schemas.microsoft.com/office/drawing/2014/main" xmlns="" id="{B431D369-AA97-44A2-9AD6-71D91AB88A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81" name="Text Box 1">
          <a:extLst>
            <a:ext uri="{FF2B5EF4-FFF2-40B4-BE49-F238E27FC236}">
              <a16:creationId xmlns:a16="http://schemas.microsoft.com/office/drawing/2014/main" xmlns="" id="{F7B6DC58-D839-41FF-AB78-575214331D9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82" name="Text Box 1">
          <a:extLst>
            <a:ext uri="{FF2B5EF4-FFF2-40B4-BE49-F238E27FC236}">
              <a16:creationId xmlns:a16="http://schemas.microsoft.com/office/drawing/2014/main" xmlns="" id="{C181558D-9AE9-45E3-B252-30879A844E0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83" name="Text Box 1">
          <a:extLst>
            <a:ext uri="{FF2B5EF4-FFF2-40B4-BE49-F238E27FC236}">
              <a16:creationId xmlns:a16="http://schemas.microsoft.com/office/drawing/2014/main" xmlns="" id="{6A7EB4AD-8174-450A-BCFD-EF75B0D8979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84" name="Text Box 1">
          <a:extLst>
            <a:ext uri="{FF2B5EF4-FFF2-40B4-BE49-F238E27FC236}">
              <a16:creationId xmlns:a16="http://schemas.microsoft.com/office/drawing/2014/main" xmlns="" id="{5F412B18-D671-4054-95B6-A16ED0FFFDC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85" name="Text Box 1">
          <a:extLst>
            <a:ext uri="{FF2B5EF4-FFF2-40B4-BE49-F238E27FC236}">
              <a16:creationId xmlns:a16="http://schemas.microsoft.com/office/drawing/2014/main" xmlns="" id="{54EB549A-9073-46FD-A138-5332A5651F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86" name="Text Box 1">
          <a:extLst>
            <a:ext uri="{FF2B5EF4-FFF2-40B4-BE49-F238E27FC236}">
              <a16:creationId xmlns:a16="http://schemas.microsoft.com/office/drawing/2014/main" xmlns="" id="{9FEABE33-38D3-44EB-A4B5-43F6F98BDE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87" name="Text Box 1">
          <a:extLst>
            <a:ext uri="{FF2B5EF4-FFF2-40B4-BE49-F238E27FC236}">
              <a16:creationId xmlns:a16="http://schemas.microsoft.com/office/drawing/2014/main" xmlns="" id="{C224945F-9AB2-4B4D-9F60-C02D9B1799D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88" name="Text Box 1">
          <a:extLst>
            <a:ext uri="{FF2B5EF4-FFF2-40B4-BE49-F238E27FC236}">
              <a16:creationId xmlns:a16="http://schemas.microsoft.com/office/drawing/2014/main" xmlns="" id="{1CA72D2D-6CEE-492A-B866-4DB44C764EE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89" name="Text Box 1">
          <a:extLst>
            <a:ext uri="{FF2B5EF4-FFF2-40B4-BE49-F238E27FC236}">
              <a16:creationId xmlns:a16="http://schemas.microsoft.com/office/drawing/2014/main" xmlns="" id="{C03A02DA-6577-4270-A429-1F33E62ED6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90" name="Text Box 1">
          <a:extLst>
            <a:ext uri="{FF2B5EF4-FFF2-40B4-BE49-F238E27FC236}">
              <a16:creationId xmlns:a16="http://schemas.microsoft.com/office/drawing/2014/main" xmlns="" id="{3076F390-952F-4009-A31A-CA86FD98DE4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91" name="Text Box 1">
          <a:extLst>
            <a:ext uri="{FF2B5EF4-FFF2-40B4-BE49-F238E27FC236}">
              <a16:creationId xmlns:a16="http://schemas.microsoft.com/office/drawing/2014/main" xmlns="" id="{27B132AA-5ABA-4B04-A5E1-EB1D1CEA24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92" name="Text Box 1">
          <a:extLst>
            <a:ext uri="{FF2B5EF4-FFF2-40B4-BE49-F238E27FC236}">
              <a16:creationId xmlns:a16="http://schemas.microsoft.com/office/drawing/2014/main" xmlns="" id="{F7F4AF30-B49D-4E67-9251-08E4EA5D019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93" name="Text Box 1">
          <a:extLst>
            <a:ext uri="{FF2B5EF4-FFF2-40B4-BE49-F238E27FC236}">
              <a16:creationId xmlns:a16="http://schemas.microsoft.com/office/drawing/2014/main" xmlns="" id="{BDE12BE8-5348-400E-A589-A36F429F07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94" name="Text Box 1">
          <a:extLst>
            <a:ext uri="{FF2B5EF4-FFF2-40B4-BE49-F238E27FC236}">
              <a16:creationId xmlns:a16="http://schemas.microsoft.com/office/drawing/2014/main" xmlns="" id="{8F032D02-77A4-426C-92E5-F8AFF817ED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95" name="Text Box 1">
          <a:extLst>
            <a:ext uri="{FF2B5EF4-FFF2-40B4-BE49-F238E27FC236}">
              <a16:creationId xmlns:a16="http://schemas.microsoft.com/office/drawing/2014/main" xmlns="" id="{E3BA138A-BDB2-452A-BCB7-B0239B8897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96" name="Text Box 1">
          <a:extLst>
            <a:ext uri="{FF2B5EF4-FFF2-40B4-BE49-F238E27FC236}">
              <a16:creationId xmlns:a16="http://schemas.microsoft.com/office/drawing/2014/main" xmlns="" id="{84851263-1C56-4234-99B9-DEC0020BFB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97" name="Text Box 1">
          <a:extLst>
            <a:ext uri="{FF2B5EF4-FFF2-40B4-BE49-F238E27FC236}">
              <a16:creationId xmlns:a16="http://schemas.microsoft.com/office/drawing/2014/main" xmlns="" id="{54C7D342-1CA0-43FD-8FD1-AF4E2AFAD8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98" name="Text Box 1">
          <a:extLst>
            <a:ext uri="{FF2B5EF4-FFF2-40B4-BE49-F238E27FC236}">
              <a16:creationId xmlns:a16="http://schemas.microsoft.com/office/drawing/2014/main" xmlns="" id="{2348E96D-580B-4179-B97B-E88DC391521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1999" name="Text Box 1">
          <a:extLst>
            <a:ext uri="{FF2B5EF4-FFF2-40B4-BE49-F238E27FC236}">
              <a16:creationId xmlns:a16="http://schemas.microsoft.com/office/drawing/2014/main" xmlns="" id="{4329F790-5925-401C-9055-E7DD676F01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00" name="Text Box 1">
          <a:extLst>
            <a:ext uri="{FF2B5EF4-FFF2-40B4-BE49-F238E27FC236}">
              <a16:creationId xmlns:a16="http://schemas.microsoft.com/office/drawing/2014/main" xmlns="" id="{36A8DCC8-D3DB-4DA4-B014-1D3E39AB8A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01" name="Text Box 1">
          <a:extLst>
            <a:ext uri="{FF2B5EF4-FFF2-40B4-BE49-F238E27FC236}">
              <a16:creationId xmlns:a16="http://schemas.microsoft.com/office/drawing/2014/main" xmlns="" id="{D4BDC1DF-4CD9-413E-9FD2-7E610ED515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02" name="Text Box 1">
          <a:extLst>
            <a:ext uri="{FF2B5EF4-FFF2-40B4-BE49-F238E27FC236}">
              <a16:creationId xmlns:a16="http://schemas.microsoft.com/office/drawing/2014/main" xmlns="" id="{6AB06660-AD82-44B0-B2BA-A5FF7E4F39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03" name="Text Box 1">
          <a:extLst>
            <a:ext uri="{FF2B5EF4-FFF2-40B4-BE49-F238E27FC236}">
              <a16:creationId xmlns:a16="http://schemas.microsoft.com/office/drawing/2014/main" xmlns="" id="{2DBADBD0-BF1E-49CA-901B-2C09ABFACC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xmlns="" id="{5DE036BC-EB85-4559-98CF-576ECF642E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05" name="Text Box 1">
          <a:extLst>
            <a:ext uri="{FF2B5EF4-FFF2-40B4-BE49-F238E27FC236}">
              <a16:creationId xmlns:a16="http://schemas.microsoft.com/office/drawing/2014/main" xmlns="" id="{2676DD6C-E4BA-4E6A-977B-78CC8DF923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06" name="Text Box 1">
          <a:extLst>
            <a:ext uri="{FF2B5EF4-FFF2-40B4-BE49-F238E27FC236}">
              <a16:creationId xmlns:a16="http://schemas.microsoft.com/office/drawing/2014/main" xmlns="" id="{3D35624B-D838-48EF-BC12-8895AFCE519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07" name="Text Box 1">
          <a:extLst>
            <a:ext uri="{FF2B5EF4-FFF2-40B4-BE49-F238E27FC236}">
              <a16:creationId xmlns:a16="http://schemas.microsoft.com/office/drawing/2014/main" xmlns="" id="{C7D50F90-7095-4400-BC82-081162C316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08" name="Text Box 1">
          <a:extLst>
            <a:ext uri="{FF2B5EF4-FFF2-40B4-BE49-F238E27FC236}">
              <a16:creationId xmlns:a16="http://schemas.microsoft.com/office/drawing/2014/main" xmlns="" id="{BD7C7B1B-94D2-472C-8712-5228205343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09" name="Text Box 1">
          <a:extLst>
            <a:ext uri="{FF2B5EF4-FFF2-40B4-BE49-F238E27FC236}">
              <a16:creationId xmlns:a16="http://schemas.microsoft.com/office/drawing/2014/main" xmlns="" id="{B8998EF5-1DAF-4643-814B-8EC7EF1DDD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10" name="Text Box 1">
          <a:extLst>
            <a:ext uri="{FF2B5EF4-FFF2-40B4-BE49-F238E27FC236}">
              <a16:creationId xmlns:a16="http://schemas.microsoft.com/office/drawing/2014/main" xmlns="" id="{3905E03D-0C3D-44B1-85B2-BF3F27A853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11" name="Text Box 1">
          <a:extLst>
            <a:ext uri="{FF2B5EF4-FFF2-40B4-BE49-F238E27FC236}">
              <a16:creationId xmlns:a16="http://schemas.microsoft.com/office/drawing/2014/main" xmlns="" id="{D429A036-4F14-42F1-8118-B91B4BE791E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12" name="Text Box 1">
          <a:extLst>
            <a:ext uri="{FF2B5EF4-FFF2-40B4-BE49-F238E27FC236}">
              <a16:creationId xmlns:a16="http://schemas.microsoft.com/office/drawing/2014/main" xmlns="" id="{3F39AA84-66F9-4B42-8AB4-9DDA015D19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13" name="Text Box 1">
          <a:extLst>
            <a:ext uri="{FF2B5EF4-FFF2-40B4-BE49-F238E27FC236}">
              <a16:creationId xmlns:a16="http://schemas.microsoft.com/office/drawing/2014/main" xmlns="" id="{393A9065-5822-422B-BDC3-2E941E20DD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14" name="Text Box 1">
          <a:extLst>
            <a:ext uri="{FF2B5EF4-FFF2-40B4-BE49-F238E27FC236}">
              <a16:creationId xmlns:a16="http://schemas.microsoft.com/office/drawing/2014/main" xmlns="" id="{033EB22E-996A-420D-BA3C-60A9E1CAFA3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15" name="Text Box 1">
          <a:extLst>
            <a:ext uri="{FF2B5EF4-FFF2-40B4-BE49-F238E27FC236}">
              <a16:creationId xmlns:a16="http://schemas.microsoft.com/office/drawing/2014/main" xmlns="" id="{143E050F-0518-46FA-BDA0-2E73C32FBF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16" name="Text Box 1">
          <a:extLst>
            <a:ext uri="{FF2B5EF4-FFF2-40B4-BE49-F238E27FC236}">
              <a16:creationId xmlns:a16="http://schemas.microsoft.com/office/drawing/2014/main" xmlns="" id="{33538ADB-A90C-411C-BEF1-FC6571857A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17" name="Text Box 1">
          <a:extLst>
            <a:ext uri="{FF2B5EF4-FFF2-40B4-BE49-F238E27FC236}">
              <a16:creationId xmlns:a16="http://schemas.microsoft.com/office/drawing/2014/main" xmlns="" id="{D0604061-1162-4D43-85F8-6B68EBC43D8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18" name="Text Box 1">
          <a:extLst>
            <a:ext uri="{FF2B5EF4-FFF2-40B4-BE49-F238E27FC236}">
              <a16:creationId xmlns:a16="http://schemas.microsoft.com/office/drawing/2014/main" xmlns="" id="{9AAD3FDB-9653-456B-8DF1-4FFD9E4E28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19" name="Text Box 1">
          <a:extLst>
            <a:ext uri="{FF2B5EF4-FFF2-40B4-BE49-F238E27FC236}">
              <a16:creationId xmlns:a16="http://schemas.microsoft.com/office/drawing/2014/main" xmlns="" id="{19BC1A47-7EEC-4796-8EB2-B3C8B21AFD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20" name="Text Box 1">
          <a:extLst>
            <a:ext uri="{FF2B5EF4-FFF2-40B4-BE49-F238E27FC236}">
              <a16:creationId xmlns:a16="http://schemas.microsoft.com/office/drawing/2014/main" xmlns="" id="{7DC22FA6-9F24-47BE-8C69-F39C564277F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21" name="Text Box 1">
          <a:extLst>
            <a:ext uri="{FF2B5EF4-FFF2-40B4-BE49-F238E27FC236}">
              <a16:creationId xmlns:a16="http://schemas.microsoft.com/office/drawing/2014/main" xmlns="" id="{24778878-8626-4511-9A09-F376E03108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22" name="Text Box 1">
          <a:extLst>
            <a:ext uri="{FF2B5EF4-FFF2-40B4-BE49-F238E27FC236}">
              <a16:creationId xmlns:a16="http://schemas.microsoft.com/office/drawing/2014/main" xmlns="" id="{8DD3154C-A6AE-451D-AA99-356DEAA4F8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23" name="Text Box 1">
          <a:extLst>
            <a:ext uri="{FF2B5EF4-FFF2-40B4-BE49-F238E27FC236}">
              <a16:creationId xmlns:a16="http://schemas.microsoft.com/office/drawing/2014/main" xmlns="" id="{8D0CD348-65CF-45E7-9D5E-D8F3A89BD7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24" name="Text Box 1">
          <a:extLst>
            <a:ext uri="{FF2B5EF4-FFF2-40B4-BE49-F238E27FC236}">
              <a16:creationId xmlns:a16="http://schemas.microsoft.com/office/drawing/2014/main" xmlns="" id="{1898C9A5-1C2F-4E1C-BD5D-831040F5EC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25" name="Text Box 1">
          <a:extLst>
            <a:ext uri="{FF2B5EF4-FFF2-40B4-BE49-F238E27FC236}">
              <a16:creationId xmlns:a16="http://schemas.microsoft.com/office/drawing/2014/main" xmlns="" id="{59823628-6E79-46C6-95FF-B8CE760647E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26" name="Text Box 1">
          <a:extLst>
            <a:ext uri="{FF2B5EF4-FFF2-40B4-BE49-F238E27FC236}">
              <a16:creationId xmlns:a16="http://schemas.microsoft.com/office/drawing/2014/main" xmlns="" id="{A5467541-39A2-4E31-AA54-1A79DD34B96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27" name="Text Box 1">
          <a:extLst>
            <a:ext uri="{FF2B5EF4-FFF2-40B4-BE49-F238E27FC236}">
              <a16:creationId xmlns:a16="http://schemas.microsoft.com/office/drawing/2014/main" xmlns="" id="{B85DC37F-05B5-4E76-AB9D-5DF84AF1539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28" name="Text Box 1">
          <a:extLst>
            <a:ext uri="{FF2B5EF4-FFF2-40B4-BE49-F238E27FC236}">
              <a16:creationId xmlns:a16="http://schemas.microsoft.com/office/drawing/2014/main" xmlns="" id="{6531CAC2-CAEB-4321-8BA7-362FFBF7DA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29" name="Text Box 1">
          <a:extLst>
            <a:ext uri="{FF2B5EF4-FFF2-40B4-BE49-F238E27FC236}">
              <a16:creationId xmlns:a16="http://schemas.microsoft.com/office/drawing/2014/main" xmlns="" id="{70884569-F645-4C10-959B-67ACA73FA67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30" name="Text Box 1">
          <a:extLst>
            <a:ext uri="{FF2B5EF4-FFF2-40B4-BE49-F238E27FC236}">
              <a16:creationId xmlns:a16="http://schemas.microsoft.com/office/drawing/2014/main" xmlns="" id="{971BB9E6-9E8C-4EC3-8DCD-B2AB326C5B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31" name="Text Box 1">
          <a:extLst>
            <a:ext uri="{FF2B5EF4-FFF2-40B4-BE49-F238E27FC236}">
              <a16:creationId xmlns:a16="http://schemas.microsoft.com/office/drawing/2014/main" xmlns="" id="{7456732F-0304-4112-BE09-DFF7368650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32" name="Text Box 1">
          <a:extLst>
            <a:ext uri="{FF2B5EF4-FFF2-40B4-BE49-F238E27FC236}">
              <a16:creationId xmlns:a16="http://schemas.microsoft.com/office/drawing/2014/main" xmlns="" id="{56CC6678-777F-460E-A46F-744E266CA2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33" name="Text Box 1">
          <a:extLst>
            <a:ext uri="{FF2B5EF4-FFF2-40B4-BE49-F238E27FC236}">
              <a16:creationId xmlns:a16="http://schemas.microsoft.com/office/drawing/2014/main" xmlns="" id="{528E87D5-9BAC-4FFD-9187-257A719152E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34" name="Text Box 1">
          <a:extLst>
            <a:ext uri="{FF2B5EF4-FFF2-40B4-BE49-F238E27FC236}">
              <a16:creationId xmlns:a16="http://schemas.microsoft.com/office/drawing/2014/main" xmlns="" id="{271FA821-0B10-4804-A01D-67145A48E60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35" name="Text Box 1">
          <a:extLst>
            <a:ext uri="{FF2B5EF4-FFF2-40B4-BE49-F238E27FC236}">
              <a16:creationId xmlns:a16="http://schemas.microsoft.com/office/drawing/2014/main" xmlns="" id="{F693B478-8D6E-4D02-8492-F194A90C26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36" name="Text Box 1">
          <a:extLst>
            <a:ext uri="{FF2B5EF4-FFF2-40B4-BE49-F238E27FC236}">
              <a16:creationId xmlns:a16="http://schemas.microsoft.com/office/drawing/2014/main" xmlns="" id="{EA518F07-FF9D-491B-BBBE-60435D0F60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37" name="Text Box 1">
          <a:extLst>
            <a:ext uri="{FF2B5EF4-FFF2-40B4-BE49-F238E27FC236}">
              <a16:creationId xmlns:a16="http://schemas.microsoft.com/office/drawing/2014/main" xmlns="" id="{F320C575-4DAD-405A-9D6B-E9CB7DA17A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38" name="Text Box 1">
          <a:extLst>
            <a:ext uri="{FF2B5EF4-FFF2-40B4-BE49-F238E27FC236}">
              <a16:creationId xmlns:a16="http://schemas.microsoft.com/office/drawing/2014/main" xmlns="" id="{F5068EBF-2CA1-4FC6-B237-5C2984D7816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39" name="Text Box 1">
          <a:extLst>
            <a:ext uri="{FF2B5EF4-FFF2-40B4-BE49-F238E27FC236}">
              <a16:creationId xmlns:a16="http://schemas.microsoft.com/office/drawing/2014/main" xmlns="" id="{A804DD3E-9088-4866-83DC-8C6BB98690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40" name="Text Box 1">
          <a:extLst>
            <a:ext uri="{FF2B5EF4-FFF2-40B4-BE49-F238E27FC236}">
              <a16:creationId xmlns:a16="http://schemas.microsoft.com/office/drawing/2014/main" xmlns="" id="{5CDAC0B7-9D01-42E6-BE3E-40BEE4A206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41" name="Text Box 1">
          <a:extLst>
            <a:ext uri="{FF2B5EF4-FFF2-40B4-BE49-F238E27FC236}">
              <a16:creationId xmlns:a16="http://schemas.microsoft.com/office/drawing/2014/main" xmlns="" id="{E140EDC2-C3FD-4A8C-B432-02552DC81B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42" name="Text Box 1">
          <a:extLst>
            <a:ext uri="{FF2B5EF4-FFF2-40B4-BE49-F238E27FC236}">
              <a16:creationId xmlns:a16="http://schemas.microsoft.com/office/drawing/2014/main" xmlns="" id="{026D075F-103B-4381-9721-497570C0F52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43" name="Text Box 1">
          <a:extLst>
            <a:ext uri="{FF2B5EF4-FFF2-40B4-BE49-F238E27FC236}">
              <a16:creationId xmlns:a16="http://schemas.microsoft.com/office/drawing/2014/main" xmlns="" id="{37B3592C-F7A5-4837-B7A8-483222C0D36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44" name="Text Box 1">
          <a:extLst>
            <a:ext uri="{FF2B5EF4-FFF2-40B4-BE49-F238E27FC236}">
              <a16:creationId xmlns:a16="http://schemas.microsoft.com/office/drawing/2014/main" xmlns="" id="{1C53C19A-479E-427D-A158-4DB63C7DF7F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45" name="Text Box 1">
          <a:extLst>
            <a:ext uri="{FF2B5EF4-FFF2-40B4-BE49-F238E27FC236}">
              <a16:creationId xmlns:a16="http://schemas.microsoft.com/office/drawing/2014/main" xmlns="" id="{1EE099EE-7F36-4B8B-AFE5-513384E8C5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46" name="Text Box 1">
          <a:extLst>
            <a:ext uri="{FF2B5EF4-FFF2-40B4-BE49-F238E27FC236}">
              <a16:creationId xmlns:a16="http://schemas.microsoft.com/office/drawing/2014/main" xmlns="" id="{3541F655-FC56-4832-904F-48D759EFDEB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47" name="Text Box 1">
          <a:extLst>
            <a:ext uri="{FF2B5EF4-FFF2-40B4-BE49-F238E27FC236}">
              <a16:creationId xmlns:a16="http://schemas.microsoft.com/office/drawing/2014/main" xmlns="" id="{11B29D1B-E4A3-4AC0-90B8-5E0C3B8673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48" name="Text Box 1">
          <a:extLst>
            <a:ext uri="{FF2B5EF4-FFF2-40B4-BE49-F238E27FC236}">
              <a16:creationId xmlns:a16="http://schemas.microsoft.com/office/drawing/2014/main" xmlns="" id="{81D531CE-F0CE-4E52-9814-97354A636B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49" name="Text Box 1">
          <a:extLst>
            <a:ext uri="{FF2B5EF4-FFF2-40B4-BE49-F238E27FC236}">
              <a16:creationId xmlns:a16="http://schemas.microsoft.com/office/drawing/2014/main" xmlns="" id="{FC0BED5C-3178-4EC3-89E2-811E84D6EB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50" name="Text Box 1">
          <a:extLst>
            <a:ext uri="{FF2B5EF4-FFF2-40B4-BE49-F238E27FC236}">
              <a16:creationId xmlns:a16="http://schemas.microsoft.com/office/drawing/2014/main" xmlns="" id="{F572777A-F421-4989-B92C-AE10C19D71F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51" name="Text Box 1">
          <a:extLst>
            <a:ext uri="{FF2B5EF4-FFF2-40B4-BE49-F238E27FC236}">
              <a16:creationId xmlns:a16="http://schemas.microsoft.com/office/drawing/2014/main" xmlns="" id="{981A5D54-22E7-4869-AB62-D69A64ED8D8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52" name="Text Box 1">
          <a:extLst>
            <a:ext uri="{FF2B5EF4-FFF2-40B4-BE49-F238E27FC236}">
              <a16:creationId xmlns:a16="http://schemas.microsoft.com/office/drawing/2014/main" xmlns="" id="{A33CD930-FAF6-43D2-B0D5-96A715A05D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53" name="Text Box 1">
          <a:extLst>
            <a:ext uri="{FF2B5EF4-FFF2-40B4-BE49-F238E27FC236}">
              <a16:creationId xmlns:a16="http://schemas.microsoft.com/office/drawing/2014/main" xmlns="" id="{D43DF64C-EF07-4D11-930B-D130560E479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54" name="Text Box 1">
          <a:extLst>
            <a:ext uri="{FF2B5EF4-FFF2-40B4-BE49-F238E27FC236}">
              <a16:creationId xmlns:a16="http://schemas.microsoft.com/office/drawing/2014/main" xmlns="" id="{CD65A1D2-E7CC-46BC-B8C4-6D6565C3EF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55" name="Text Box 1">
          <a:extLst>
            <a:ext uri="{FF2B5EF4-FFF2-40B4-BE49-F238E27FC236}">
              <a16:creationId xmlns:a16="http://schemas.microsoft.com/office/drawing/2014/main" xmlns="" id="{F36341A3-2998-4761-B7B1-78CC09CCE2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56" name="Text Box 1">
          <a:extLst>
            <a:ext uri="{FF2B5EF4-FFF2-40B4-BE49-F238E27FC236}">
              <a16:creationId xmlns:a16="http://schemas.microsoft.com/office/drawing/2014/main" xmlns="" id="{F03F9B32-1EC3-41DB-87CD-198F10DAB3D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57" name="Text Box 1">
          <a:extLst>
            <a:ext uri="{FF2B5EF4-FFF2-40B4-BE49-F238E27FC236}">
              <a16:creationId xmlns:a16="http://schemas.microsoft.com/office/drawing/2014/main" xmlns="" id="{16870F91-8475-4856-B2C8-73ABBF48D1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58" name="Text Box 1">
          <a:extLst>
            <a:ext uri="{FF2B5EF4-FFF2-40B4-BE49-F238E27FC236}">
              <a16:creationId xmlns:a16="http://schemas.microsoft.com/office/drawing/2014/main" xmlns="" id="{7D028CA4-4B3F-4930-A605-180990B955E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59" name="Text Box 1">
          <a:extLst>
            <a:ext uri="{FF2B5EF4-FFF2-40B4-BE49-F238E27FC236}">
              <a16:creationId xmlns:a16="http://schemas.microsoft.com/office/drawing/2014/main" xmlns="" id="{B07D92BD-64E3-4279-BC0D-D9974DC3956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60" name="Text Box 1">
          <a:extLst>
            <a:ext uri="{FF2B5EF4-FFF2-40B4-BE49-F238E27FC236}">
              <a16:creationId xmlns:a16="http://schemas.microsoft.com/office/drawing/2014/main" xmlns="" id="{5AE124C5-6251-40B5-BC44-5F6CD2C20A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61" name="Text Box 1">
          <a:extLst>
            <a:ext uri="{FF2B5EF4-FFF2-40B4-BE49-F238E27FC236}">
              <a16:creationId xmlns:a16="http://schemas.microsoft.com/office/drawing/2014/main" xmlns="" id="{EAB388B7-C8B4-4379-B88E-D8665BD5B8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62" name="Text Box 1">
          <a:extLst>
            <a:ext uri="{FF2B5EF4-FFF2-40B4-BE49-F238E27FC236}">
              <a16:creationId xmlns:a16="http://schemas.microsoft.com/office/drawing/2014/main" xmlns="" id="{0F5C7FE3-751F-41A4-AC37-34138EFE7C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63" name="Text Box 1">
          <a:extLst>
            <a:ext uri="{FF2B5EF4-FFF2-40B4-BE49-F238E27FC236}">
              <a16:creationId xmlns:a16="http://schemas.microsoft.com/office/drawing/2014/main" xmlns="" id="{1BFBDA28-C7A5-49DA-A055-01CE6DA931B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64" name="Text Box 1">
          <a:extLst>
            <a:ext uri="{FF2B5EF4-FFF2-40B4-BE49-F238E27FC236}">
              <a16:creationId xmlns:a16="http://schemas.microsoft.com/office/drawing/2014/main" xmlns="" id="{8EB20820-5B6D-46E3-9869-4A22E8192BC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65" name="Text Box 1">
          <a:extLst>
            <a:ext uri="{FF2B5EF4-FFF2-40B4-BE49-F238E27FC236}">
              <a16:creationId xmlns:a16="http://schemas.microsoft.com/office/drawing/2014/main" xmlns="" id="{D1365CA4-1A0F-4809-8240-145298C88E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66" name="Text Box 1">
          <a:extLst>
            <a:ext uri="{FF2B5EF4-FFF2-40B4-BE49-F238E27FC236}">
              <a16:creationId xmlns:a16="http://schemas.microsoft.com/office/drawing/2014/main" xmlns="" id="{E2D65A11-0AE1-4EC3-B8D9-39FAA69A1A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67" name="Text Box 1">
          <a:extLst>
            <a:ext uri="{FF2B5EF4-FFF2-40B4-BE49-F238E27FC236}">
              <a16:creationId xmlns:a16="http://schemas.microsoft.com/office/drawing/2014/main" xmlns="" id="{E0C93024-2512-49EB-BB21-B928B9FBEE4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68" name="Text Box 1">
          <a:extLst>
            <a:ext uri="{FF2B5EF4-FFF2-40B4-BE49-F238E27FC236}">
              <a16:creationId xmlns:a16="http://schemas.microsoft.com/office/drawing/2014/main" xmlns="" id="{2B145ACF-97A3-4CDD-854A-12B5DB93595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69" name="Text Box 1">
          <a:extLst>
            <a:ext uri="{FF2B5EF4-FFF2-40B4-BE49-F238E27FC236}">
              <a16:creationId xmlns:a16="http://schemas.microsoft.com/office/drawing/2014/main" xmlns="" id="{1270C0E7-08A2-4C8D-BF11-D21068F92E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70" name="Text Box 1">
          <a:extLst>
            <a:ext uri="{FF2B5EF4-FFF2-40B4-BE49-F238E27FC236}">
              <a16:creationId xmlns:a16="http://schemas.microsoft.com/office/drawing/2014/main" xmlns="" id="{C0B9BB28-1184-4224-AEA3-873E831E8A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71" name="Text Box 1">
          <a:extLst>
            <a:ext uri="{FF2B5EF4-FFF2-40B4-BE49-F238E27FC236}">
              <a16:creationId xmlns:a16="http://schemas.microsoft.com/office/drawing/2014/main" xmlns="" id="{1D7EC263-A319-47AE-A887-5458FC55E1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72" name="Text Box 1">
          <a:extLst>
            <a:ext uri="{FF2B5EF4-FFF2-40B4-BE49-F238E27FC236}">
              <a16:creationId xmlns:a16="http://schemas.microsoft.com/office/drawing/2014/main" xmlns="" id="{4FEB398E-58B3-4C37-A244-07D51B7DCC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73" name="Text Box 1">
          <a:extLst>
            <a:ext uri="{FF2B5EF4-FFF2-40B4-BE49-F238E27FC236}">
              <a16:creationId xmlns:a16="http://schemas.microsoft.com/office/drawing/2014/main" xmlns="" id="{00DC50AB-3071-4230-976C-0A9849CD93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74" name="Text Box 1">
          <a:extLst>
            <a:ext uri="{FF2B5EF4-FFF2-40B4-BE49-F238E27FC236}">
              <a16:creationId xmlns:a16="http://schemas.microsoft.com/office/drawing/2014/main" xmlns="" id="{4F7D7F49-D074-4179-A83F-0A56C5FB61E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75" name="Text Box 1">
          <a:extLst>
            <a:ext uri="{FF2B5EF4-FFF2-40B4-BE49-F238E27FC236}">
              <a16:creationId xmlns:a16="http://schemas.microsoft.com/office/drawing/2014/main" xmlns="" id="{CD95CD7E-26C5-489A-AB10-2E57B5ADB2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76" name="Text Box 1">
          <a:extLst>
            <a:ext uri="{FF2B5EF4-FFF2-40B4-BE49-F238E27FC236}">
              <a16:creationId xmlns:a16="http://schemas.microsoft.com/office/drawing/2014/main" xmlns="" id="{8094DB8A-F02B-4BD9-9FB8-2D5ABAFCB9F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77" name="Text Box 1">
          <a:extLst>
            <a:ext uri="{FF2B5EF4-FFF2-40B4-BE49-F238E27FC236}">
              <a16:creationId xmlns:a16="http://schemas.microsoft.com/office/drawing/2014/main" xmlns="" id="{7054BB3C-36C7-4751-92C5-58B1DC79C0C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78" name="Text Box 1">
          <a:extLst>
            <a:ext uri="{FF2B5EF4-FFF2-40B4-BE49-F238E27FC236}">
              <a16:creationId xmlns:a16="http://schemas.microsoft.com/office/drawing/2014/main" xmlns="" id="{57D8BEFC-9351-433F-9BEA-D4DE6BAFB64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79" name="Text Box 1">
          <a:extLst>
            <a:ext uri="{FF2B5EF4-FFF2-40B4-BE49-F238E27FC236}">
              <a16:creationId xmlns:a16="http://schemas.microsoft.com/office/drawing/2014/main" xmlns="" id="{AD494393-9EFA-4483-BC9C-A78D173396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80" name="Text Box 1">
          <a:extLst>
            <a:ext uri="{FF2B5EF4-FFF2-40B4-BE49-F238E27FC236}">
              <a16:creationId xmlns:a16="http://schemas.microsoft.com/office/drawing/2014/main" xmlns="" id="{B35F5732-290A-487F-A688-AB5543322E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81" name="Text Box 1">
          <a:extLst>
            <a:ext uri="{FF2B5EF4-FFF2-40B4-BE49-F238E27FC236}">
              <a16:creationId xmlns:a16="http://schemas.microsoft.com/office/drawing/2014/main" xmlns="" id="{EB7C855E-788A-4BF1-B641-7DA5C8BABD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82" name="Text Box 1">
          <a:extLst>
            <a:ext uri="{FF2B5EF4-FFF2-40B4-BE49-F238E27FC236}">
              <a16:creationId xmlns:a16="http://schemas.microsoft.com/office/drawing/2014/main" xmlns="" id="{01DA416B-1997-4C7A-B3EA-A24D488976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83" name="Text Box 1">
          <a:extLst>
            <a:ext uri="{FF2B5EF4-FFF2-40B4-BE49-F238E27FC236}">
              <a16:creationId xmlns:a16="http://schemas.microsoft.com/office/drawing/2014/main" xmlns="" id="{64C1EEC2-CA56-4C46-9B23-66E6B2B43C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84" name="Text Box 1">
          <a:extLst>
            <a:ext uri="{FF2B5EF4-FFF2-40B4-BE49-F238E27FC236}">
              <a16:creationId xmlns:a16="http://schemas.microsoft.com/office/drawing/2014/main" xmlns="" id="{EE6B5D63-1229-43F5-8D51-B7E988B09B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85" name="Text Box 1">
          <a:extLst>
            <a:ext uri="{FF2B5EF4-FFF2-40B4-BE49-F238E27FC236}">
              <a16:creationId xmlns:a16="http://schemas.microsoft.com/office/drawing/2014/main" xmlns="" id="{99984B61-255A-43B7-BF20-15165C47EF2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86" name="Text Box 1">
          <a:extLst>
            <a:ext uri="{FF2B5EF4-FFF2-40B4-BE49-F238E27FC236}">
              <a16:creationId xmlns:a16="http://schemas.microsoft.com/office/drawing/2014/main" xmlns="" id="{E65B3941-C3E6-4B0A-99EF-1133EDC7FC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87" name="Text Box 1">
          <a:extLst>
            <a:ext uri="{FF2B5EF4-FFF2-40B4-BE49-F238E27FC236}">
              <a16:creationId xmlns:a16="http://schemas.microsoft.com/office/drawing/2014/main" xmlns="" id="{506CC474-7030-4ECE-BA99-006DF27800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88" name="Text Box 1">
          <a:extLst>
            <a:ext uri="{FF2B5EF4-FFF2-40B4-BE49-F238E27FC236}">
              <a16:creationId xmlns:a16="http://schemas.microsoft.com/office/drawing/2014/main" xmlns="" id="{0B7E4A4B-43C0-49DC-A325-CC13BF3A6F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89" name="Text Box 1">
          <a:extLst>
            <a:ext uri="{FF2B5EF4-FFF2-40B4-BE49-F238E27FC236}">
              <a16:creationId xmlns:a16="http://schemas.microsoft.com/office/drawing/2014/main" xmlns="" id="{CA6E2608-89DB-4698-81C2-0BCBAFFD3B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90" name="Text Box 1">
          <a:extLst>
            <a:ext uri="{FF2B5EF4-FFF2-40B4-BE49-F238E27FC236}">
              <a16:creationId xmlns:a16="http://schemas.microsoft.com/office/drawing/2014/main" xmlns="" id="{DF32CB82-2450-4CC1-A906-19293186F9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91" name="Text Box 1">
          <a:extLst>
            <a:ext uri="{FF2B5EF4-FFF2-40B4-BE49-F238E27FC236}">
              <a16:creationId xmlns:a16="http://schemas.microsoft.com/office/drawing/2014/main" xmlns="" id="{B9C7FB34-2409-48AE-AC97-AD3E9B2B46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92" name="Text Box 1">
          <a:extLst>
            <a:ext uri="{FF2B5EF4-FFF2-40B4-BE49-F238E27FC236}">
              <a16:creationId xmlns:a16="http://schemas.microsoft.com/office/drawing/2014/main" xmlns="" id="{B182B83A-FD07-4CFD-A6BF-AC557111A4D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93" name="Text Box 1">
          <a:extLst>
            <a:ext uri="{FF2B5EF4-FFF2-40B4-BE49-F238E27FC236}">
              <a16:creationId xmlns:a16="http://schemas.microsoft.com/office/drawing/2014/main" xmlns="" id="{24F0BBF9-7F25-4448-AB4A-921FDFFCDB2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94" name="Text Box 1">
          <a:extLst>
            <a:ext uri="{FF2B5EF4-FFF2-40B4-BE49-F238E27FC236}">
              <a16:creationId xmlns:a16="http://schemas.microsoft.com/office/drawing/2014/main" xmlns="" id="{21AF32C0-2CFC-4C95-B80F-C8F8004F42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95" name="Text Box 1">
          <a:extLst>
            <a:ext uri="{FF2B5EF4-FFF2-40B4-BE49-F238E27FC236}">
              <a16:creationId xmlns:a16="http://schemas.microsoft.com/office/drawing/2014/main" xmlns="" id="{4B159C2D-DC53-4A37-AA0C-07591581F7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96" name="Text Box 1">
          <a:extLst>
            <a:ext uri="{FF2B5EF4-FFF2-40B4-BE49-F238E27FC236}">
              <a16:creationId xmlns:a16="http://schemas.microsoft.com/office/drawing/2014/main" xmlns="" id="{E8411494-23D3-450D-804C-B7D32CE3C7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97" name="Text Box 1">
          <a:extLst>
            <a:ext uri="{FF2B5EF4-FFF2-40B4-BE49-F238E27FC236}">
              <a16:creationId xmlns:a16="http://schemas.microsoft.com/office/drawing/2014/main" xmlns="" id="{6C63FA01-9F63-46D0-8029-FEBC8499DC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98" name="Text Box 1">
          <a:extLst>
            <a:ext uri="{FF2B5EF4-FFF2-40B4-BE49-F238E27FC236}">
              <a16:creationId xmlns:a16="http://schemas.microsoft.com/office/drawing/2014/main" xmlns="" id="{ACC3AC97-3AA1-4981-9913-83BFF7D7D1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099" name="Text Box 1">
          <a:extLst>
            <a:ext uri="{FF2B5EF4-FFF2-40B4-BE49-F238E27FC236}">
              <a16:creationId xmlns:a16="http://schemas.microsoft.com/office/drawing/2014/main" xmlns="" id="{29914F9D-15D9-4FF5-A8A8-87373D38D87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00" name="Text Box 1">
          <a:extLst>
            <a:ext uri="{FF2B5EF4-FFF2-40B4-BE49-F238E27FC236}">
              <a16:creationId xmlns:a16="http://schemas.microsoft.com/office/drawing/2014/main" xmlns="" id="{C0D19019-5D00-4F0F-BB72-83C63542629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01" name="Text Box 1">
          <a:extLst>
            <a:ext uri="{FF2B5EF4-FFF2-40B4-BE49-F238E27FC236}">
              <a16:creationId xmlns:a16="http://schemas.microsoft.com/office/drawing/2014/main" xmlns="" id="{D1C7A686-C9AB-4B5E-B8C8-DF21005E9B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02" name="Text Box 1">
          <a:extLst>
            <a:ext uri="{FF2B5EF4-FFF2-40B4-BE49-F238E27FC236}">
              <a16:creationId xmlns:a16="http://schemas.microsoft.com/office/drawing/2014/main" xmlns="" id="{C7AD634C-9EFC-41AD-A26D-11DF2D3615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03" name="Text Box 1">
          <a:extLst>
            <a:ext uri="{FF2B5EF4-FFF2-40B4-BE49-F238E27FC236}">
              <a16:creationId xmlns:a16="http://schemas.microsoft.com/office/drawing/2014/main" xmlns="" id="{1767ED04-A8E8-4FEF-816B-C1171975E50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04" name="Text Box 1">
          <a:extLst>
            <a:ext uri="{FF2B5EF4-FFF2-40B4-BE49-F238E27FC236}">
              <a16:creationId xmlns:a16="http://schemas.microsoft.com/office/drawing/2014/main" xmlns="" id="{919E7D8C-A57A-42C4-B732-DBA7174EB9D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05" name="Text Box 1">
          <a:extLst>
            <a:ext uri="{FF2B5EF4-FFF2-40B4-BE49-F238E27FC236}">
              <a16:creationId xmlns:a16="http://schemas.microsoft.com/office/drawing/2014/main" xmlns="" id="{054142DE-D506-4EAF-8139-D280B4F1C0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06" name="Text Box 1">
          <a:extLst>
            <a:ext uri="{FF2B5EF4-FFF2-40B4-BE49-F238E27FC236}">
              <a16:creationId xmlns:a16="http://schemas.microsoft.com/office/drawing/2014/main" xmlns="" id="{249E223C-2A23-42F7-991A-279735E06D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07" name="Text Box 1">
          <a:extLst>
            <a:ext uri="{FF2B5EF4-FFF2-40B4-BE49-F238E27FC236}">
              <a16:creationId xmlns:a16="http://schemas.microsoft.com/office/drawing/2014/main" xmlns="" id="{56A16D40-6C80-4666-B13A-4EADC5216A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08" name="Text Box 1">
          <a:extLst>
            <a:ext uri="{FF2B5EF4-FFF2-40B4-BE49-F238E27FC236}">
              <a16:creationId xmlns:a16="http://schemas.microsoft.com/office/drawing/2014/main" xmlns="" id="{C223C07D-5478-4B71-BB29-61A51C9BEE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09" name="Text Box 1">
          <a:extLst>
            <a:ext uri="{FF2B5EF4-FFF2-40B4-BE49-F238E27FC236}">
              <a16:creationId xmlns:a16="http://schemas.microsoft.com/office/drawing/2014/main" xmlns="" id="{787C398E-AA88-4B15-950F-19FA9DDEE0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10" name="Text Box 1">
          <a:extLst>
            <a:ext uri="{FF2B5EF4-FFF2-40B4-BE49-F238E27FC236}">
              <a16:creationId xmlns:a16="http://schemas.microsoft.com/office/drawing/2014/main" xmlns="" id="{0EF0C51E-4470-47C4-9C09-FE3555E2F40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11" name="Text Box 1">
          <a:extLst>
            <a:ext uri="{FF2B5EF4-FFF2-40B4-BE49-F238E27FC236}">
              <a16:creationId xmlns:a16="http://schemas.microsoft.com/office/drawing/2014/main" xmlns="" id="{B4EDACEF-9AFC-409E-B130-B70F7C90F5F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12" name="Text Box 1">
          <a:extLst>
            <a:ext uri="{FF2B5EF4-FFF2-40B4-BE49-F238E27FC236}">
              <a16:creationId xmlns:a16="http://schemas.microsoft.com/office/drawing/2014/main" xmlns="" id="{AE1AA90E-4020-4E9D-9B76-29E7365FB6D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13" name="Text Box 1">
          <a:extLst>
            <a:ext uri="{FF2B5EF4-FFF2-40B4-BE49-F238E27FC236}">
              <a16:creationId xmlns:a16="http://schemas.microsoft.com/office/drawing/2014/main" xmlns="" id="{2011DA07-418B-4DBB-9B17-8A35BA7C4F6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14" name="Text Box 1">
          <a:extLst>
            <a:ext uri="{FF2B5EF4-FFF2-40B4-BE49-F238E27FC236}">
              <a16:creationId xmlns:a16="http://schemas.microsoft.com/office/drawing/2014/main" xmlns="" id="{F585B88F-02F5-419B-89BA-67CBEA9F8B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15" name="Text Box 1">
          <a:extLst>
            <a:ext uri="{FF2B5EF4-FFF2-40B4-BE49-F238E27FC236}">
              <a16:creationId xmlns:a16="http://schemas.microsoft.com/office/drawing/2014/main" xmlns="" id="{4FE318BB-7E0B-430F-9C5A-AB307952571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16" name="Text Box 1">
          <a:extLst>
            <a:ext uri="{FF2B5EF4-FFF2-40B4-BE49-F238E27FC236}">
              <a16:creationId xmlns:a16="http://schemas.microsoft.com/office/drawing/2014/main" xmlns="" id="{56CF58A7-0028-43F0-B1BC-01E7098FAA2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17" name="Text Box 1">
          <a:extLst>
            <a:ext uri="{FF2B5EF4-FFF2-40B4-BE49-F238E27FC236}">
              <a16:creationId xmlns:a16="http://schemas.microsoft.com/office/drawing/2014/main" xmlns="" id="{C650069E-98F4-4A36-B2DE-95DC46D444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18" name="Text Box 1">
          <a:extLst>
            <a:ext uri="{FF2B5EF4-FFF2-40B4-BE49-F238E27FC236}">
              <a16:creationId xmlns:a16="http://schemas.microsoft.com/office/drawing/2014/main" xmlns="" id="{9D33B26C-400D-468C-90DF-3F8D40BC099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19" name="Text Box 1">
          <a:extLst>
            <a:ext uri="{FF2B5EF4-FFF2-40B4-BE49-F238E27FC236}">
              <a16:creationId xmlns:a16="http://schemas.microsoft.com/office/drawing/2014/main" xmlns="" id="{8F387B24-1DAB-44C8-ABB2-AF5974F59B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20" name="Text Box 1">
          <a:extLst>
            <a:ext uri="{FF2B5EF4-FFF2-40B4-BE49-F238E27FC236}">
              <a16:creationId xmlns:a16="http://schemas.microsoft.com/office/drawing/2014/main" xmlns="" id="{2FBDEC88-0E4C-4199-B661-EE7D3559B7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21" name="Text Box 1">
          <a:extLst>
            <a:ext uri="{FF2B5EF4-FFF2-40B4-BE49-F238E27FC236}">
              <a16:creationId xmlns:a16="http://schemas.microsoft.com/office/drawing/2014/main" xmlns="" id="{04D1493C-B72B-41D1-BF5C-1629A22175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22" name="Text Box 1">
          <a:extLst>
            <a:ext uri="{FF2B5EF4-FFF2-40B4-BE49-F238E27FC236}">
              <a16:creationId xmlns:a16="http://schemas.microsoft.com/office/drawing/2014/main" xmlns="" id="{3C5B85E3-124A-4692-B529-825EE9EDBD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23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24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25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26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27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28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29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30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31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32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33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34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35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36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37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38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39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40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41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42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43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44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45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46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47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48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49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50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51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52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53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54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55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56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57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58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59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60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61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62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63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64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65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66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67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68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69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70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71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72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73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74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75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76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77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78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79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80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81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82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83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84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85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86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87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88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89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90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91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92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93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94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95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97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98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199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00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01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02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03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04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05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06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07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08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09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10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11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12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13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14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15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16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17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18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19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20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21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22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23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24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25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26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27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28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29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30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31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32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33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34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35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36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37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38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39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40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41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42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43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44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45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46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47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48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49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50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51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52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53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54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55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56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57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58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59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60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61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62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63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64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65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66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67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68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69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70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71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72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73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74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75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76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77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78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79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80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81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82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83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84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85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86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87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88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89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90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91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92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93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94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95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96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97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98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299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00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01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02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03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04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05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06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07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08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09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10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11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12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13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14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79" name="Text Box 1">
          <a:extLst>
            <a:ext uri="{FF2B5EF4-FFF2-40B4-BE49-F238E27FC236}">
              <a16:creationId xmlns:a16="http://schemas.microsoft.com/office/drawing/2014/main" xmlns="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80" name="Text Box 1">
          <a:extLst>
            <a:ext uri="{FF2B5EF4-FFF2-40B4-BE49-F238E27FC236}">
              <a16:creationId xmlns:a16="http://schemas.microsoft.com/office/drawing/2014/main" xmlns="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81" name="Text Box 1">
          <a:extLst>
            <a:ext uri="{FF2B5EF4-FFF2-40B4-BE49-F238E27FC236}">
              <a16:creationId xmlns:a16="http://schemas.microsoft.com/office/drawing/2014/main" xmlns="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82" name="Text Box 1">
          <a:extLst>
            <a:ext uri="{FF2B5EF4-FFF2-40B4-BE49-F238E27FC236}">
              <a16:creationId xmlns:a16="http://schemas.microsoft.com/office/drawing/2014/main" xmlns="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83" name="Text Box 1">
          <a:extLst>
            <a:ext uri="{FF2B5EF4-FFF2-40B4-BE49-F238E27FC236}">
              <a16:creationId xmlns:a16="http://schemas.microsoft.com/office/drawing/2014/main" xmlns="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84" name="Text Box 1">
          <a:extLst>
            <a:ext uri="{FF2B5EF4-FFF2-40B4-BE49-F238E27FC236}">
              <a16:creationId xmlns:a16="http://schemas.microsoft.com/office/drawing/2014/main" xmlns="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85" name="Text Box 1">
          <a:extLst>
            <a:ext uri="{FF2B5EF4-FFF2-40B4-BE49-F238E27FC236}">
              <a16:creationId xmlns:a16="http://schemas.microsoft.com/office/drawing/2014/main" xmlns="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86" name="Text Box 1">
          <a:extLst>
            <a:ext uri="{FF2B5EF4-FFF2-40B4-BE49-F238E27FC236}">
              <a16:creationId xmlns:a16="http://schemas.microsoft.com/office/drawing/2014/main" xmlns="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87" name="Text Box 1">
          <a:extLst>
            <a:ext uri="{FF2B5EF4-FFF2-40B4-BE49-F238E27FC236}">
              <a16:creationId xmlns:a16="http://schemas.microsoft.com/office/drawing/2014/main" xmlns="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88" name="Text Box 1">
          <a:extLst>
            <a:ext uri="{FF2B5EF4-FFF2-40B4-BE49-F238E27FC236}">
              <a16:creationId xmlns:a16="http://schemas.microsoft.com/office/drawing/2014/main" xmlns="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89" name="Text Box 1">
          <a:extLst>
            <a:ext uri="{FF2B5EF4-FFF2-40B4-BE49-F238E27FC236}">
              <a16:creationId xmlns:a16="http://schemas.microsoft.com/office/drawing/2014/main" xmlns="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90" name="Text Box 1">
          <a:extLst>
            <a:ext uri="{FF2B5EF4-FFF2-40B4-BE49-F238E27FC236}">
              <a16:creationId xmlns:a16="http://schemas.microsoft.com/office/drawing/2014/main" xmlns="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91" name="Text Box 1">
          <a:extLst>
            <a:ext uri="{FF2B5EF4-FFF2-40B4-BE49-F238E27FC236}">
              <a16:creationId xmlns:a16="http://schemas.microsoft.com/office/drawing/2014/main" xmlns="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92" name="Text Box 1">
          <a:extLst>
            <a:ext uri="{FF2B5EF4-FFF2-40B4-BE49-F238E27FC236}">
              <a16:creationId xmlns:a16="http://schemas.microsoft.com/office/drawing/2014/main" xmlns="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93" name="Text Box 1">
          <a:extLst>
            <a:ext uri="{FF2B5EF4-FFF2-40B4-BE49-F238E27FC236}">
              <a16:creationId xmlns:a16="http://schemas.microsoft.com/office/drawing/2014/main" xmlns="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94" name="Text Box 1">
          <a:extLst>
            <a:ext uri="{FF2B5EF4-FFF2-40B4-BE49-F238E27FC236}">
              <a16:creationId xmlns:a16="http://schemas.microsoft.com/office/drawing/2014/main" xmlns="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95" name="Text Box 1">
          <a:extLst>
            <a:ext uri="{FF2B5EF4-FFF2-40B4-BE49-F238E27FC236}">
              <a16:creationId xmlns:a16="http://schemas.microsoft.com/office/drawing/2014/main" xmlns="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96" name="Text Box 1">
          <a:extLst>
            <a:ext uri="{FF2B5EF4-FFF2-40B4-BE49-F238E27FC236}">
              <a16:creationId xmlns:a16="http://schemas.microsoft.com/office/drawing/2014/main" xmlns="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97" name="Text Box 1">
          <a:extLst>
            <a:ext uri="{FF2B5EF4-FFF2-40B4-BE49-F238E27FC236}">
              <a16:creationId xmlns:a16="http://schemas.microsoft.com/office/drawing/2014/main" xmlns="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98" name="Text Box 1">
          <a:extLst>
            <a:ext uri="{FF2B5EF4-FFF2-40B4-BE49-F238E27FC236}">
              <a16:creationId xmlns:a16="http://schemas.microsoft.com/office/drawing/2014/main" xmlns="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399" name="Text Box 1">
          <a:extLst>
            <a:ext uri="{FF2B5EF4-FFF2-40B4-BE49-F238E27FC236}">
              <a16:creationId xmlns:a16="http://schemas.microsoft.com/office/drawing/2014/main" xmlns="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00" name="Text Box 1">
          <a:extLst>
            <a:ext uri="{FF2B5EF4-FFF2-40B4-BE49-F238E27FC236}">
              <a16:creationId xmlns:a16="http://schemas.microsoft.com/office/drawing/2014/main" xmlns="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01" name="Text Box 1">
          <a:extLst>
            <a:ext uri="{FF2B5EF4-FFF2-40B4-BE49-F238E27FC236}">
              <a16:creationId xmlns:a16="http://schemas.microsoft.com/office/drawing/2014/main" xmlns="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02" name="Text Box 1">
          <a:extLst>
            <a:ext uri="{FF2B5EF4-FFF2-40B4-BE49-F238E27FC236}">
              <a16:creationId xmlns:a16="http://schemas.microsoft.com/office/drawing/2014/main" xmlns="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03" name="Text Box 1">
          <a:extLst>
            <a:ext uri="{FF2B5EF4-FFF2-40B4-BE49-F238E27FC236}">
              <a16:creationId xmlns:a16="http://schemas.microsoft.com/office/drawing/2014/main" xmlns="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04" name="Text Box 1">
          <a:extLst>
            <a:ext uri="{FF2B5EF4-FFF2-40B4-BE49-F238E27FC236}">
              <a16:creationId xmlns:a16="http://schemas.microsoft.com/office/drawing/2014/main" xmlns="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05" name="Text Box 1">
          <a:extLst>
            <a:ext uri="{FF2B5EF4-FFF2-40B4-BE49-F238E27FC236}">
              <a16:creationId xmlns:a16="http://schemas.microsoft.com/office/drawing/2014/main" xmlns="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06" name="Text Box 1">
          <a:extLst>
            <a:ext uri="{FF2B5EF4-FFF2-40B4-BE49-F238E27FC236}">
              <a16:creationId xmlns:a16="http://schemas.microsoft.com/office/drawing/2014/main" xmlns="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07" name="Text Box 1">
          <a:extLst>
            <a:ext uri="{FF2B5EF4-FFF2-40B4-BE49-F238E27FC236}">
              <a16:creationId xmlns:a16="http://schemas.microsoft.com/office/drawing/2014/main" xmlns="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08" name="Text Box 1">
          <a:extLst>
            <a:ext uri="{FF2B5EF4-FFF2-40B4-BE49-F238E27FC236}">
              <a16:creationId xmlns:a16="http://schemas.microsoft.com/office/drawing/2014/main" xmlns="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09" name="Text Box 1">
          <a:extLst>
            <a:ext uri="{FF2B5EF4-FFF2-40B4-BE49-F238E27FC236}">
              <a16:creationId xmlns:a16="http://schemas.microsoft.com/office/drawing/2014/main" xmlns="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10" name="Text Box 1">
          <a:extLst>
            <a:ext uri="{FF2B5EF4-FFF2-40B4-BE49-F238E27FC236}">
              <a16:creationId xmlns:a16="http://schemas.microsoft.com/office/drawing/2014/main" xmlns="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11" name="Text Box 1">
          <a:extLst>
            <a:ext uri="{FF2B5EF4-FFF2-40B4-BE49-F238E27FC236}">
              <a16:creationId xmlns:a16="http://schemas.microsoft.com/office/drawing/2014/main" xmlns="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12" name="Text Box 1">
          <a:extLst>
            <a:ext uri="{FF2B5EF4-FFF2-40B4-BE49-F238E27FC236}">
              <a16:creationId xmlns:a16="http://schemas.microsoft.com/office/drawing/2014/main" xmlns="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13" name="Text Box 1">
          <a:extLst>
            <a:ext uri="{FF2B5EF4-FFF2-40B4-BE49-F238E27FC236}">
              <a16:creationId xmlns:a16="http://schemas.microsoft.com/office/drawing/2014/main" xmlns="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14" name="Text Box 1">
          <a:extLst>
            <a:ext uri="{FF2B5EF4-FFF2-40B4-BE49-F238E27FC236}">
              <a16:creationId xmlns:a16="http://schemas.microsoft.com/office/drawing/2014/main" xmlns="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15" name="Text Box 1">
          <a:extLst>
            <a:ext uri="{FF2B5EF4-FFF2-40B4-BE49-F238E27FC236}">
              <a16:creationId xmlns:a16="http://schemas.microsoft.com/office/drawing/2014/main" xmlns="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16" name="Text Box 1">
          <a:extLst>
            <a:ext uri="{FF2B5EF4-FFF2-40B4-BE49-F238E27FC236}">
              <a16:creationId xmlns:a16="http://schemas.microsoft.com/office/drawing/2014/main" xmlns="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17" name="Text Box 1">
          <a:extLst>
            <a:ext uri="{FF2B5EF4-FFF2-40B4-BE49-F238E27FC236}">
              <a16:creationId xmlns:a16="http://schemas.microsoft.com/office/drawing/2014/main" xmlns="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18" name="Text Box 1">
          <a:extLst>
            <a:ext uri="{FF2B5EF4-FFF2-40B4-BE49-F238E27FC236}">
              <a16:creationId xmlns:a16="http://schemas.microsoft.com/office/drawing/2014/main" xmlns="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19" name="Text Box 1">
          <a:extLst>
            <a:ext uri="{FF2B5EF4-FFF2-40B4-BE49-F238E27FC236}">
              <a16:creationId xmlns:a16="http://schemas.microsoft.com/office/drawing/2014/main" xmlns="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20" name="Text Box 1">
          <a:extLst>
            <a:ext uri="{FF2B5EF4-FFF2-40B4-BE49-F238E27FC236}">
              <a16:creationId xmlns:a16="http://schemas.microsoft.com/office/drawing/2014/main" xmlns="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21" name="Text Box 1">
          <a:extLst>
            <a:ext uri="{FF2B5EF4-FFF2-40B4-BE49-F238E27FC236}">
              <a16:creationId xmlns:a16="http://schemas.microsoft.com/office/drawing/2014/main" xmlns="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22" name="Text Box 1">
          <a:extLst>
            <a:ext uri="{FF2B5EF4-FFF2-40B4-BE49-F238E27FC236}">
              <a16:creationId xmlns:a16="http://schemas.microsoft.com/office/drawing/2014/main" xmlns="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23" name="Text Box 1">
          <a:extLst>
            <a:ext uri="{FF2B5EF4-FFF2-40B4-BE49-F238E27FC236}">
              <a16:creationId xmlns:a16="http://schemas.microsoft.com/office/drawing/2014/main" xmlns="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24" name="Text Box 1">
          <a:extLst>
            <a:ext uri="{FF2B5EF4-FFF2-40B4-BE49-F238E27FC236}">
              <a16:creationId xmlns:a16="http://schemas.microsoft.com/office/drawing/2014/main" xmlns="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25" name="Text Box 1">
          <a:extLst>
            <a:ext uri="{FF2B5EF4-FFF2-40B4-BE49-F238E27FC236}">
              <a16:creationId xmlns:a16="http://schemas.microsoft.com/office/drawing/2014/main" xmlns="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26" name="Text Box 1">
          <a:extLst>
            <a:ext uri="{FF2B5EF4-FFF2-40B4-BE49-F238E27FC236}">
              <a16:creationId xmlns:a16="http://schemas.microsoft.com/office/drawing/2014/main" xmlns="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27" name="Text Box 1">
          <a:extLst>
            <a:ext uri="{FF2B5EF4-FFF2-40B4-BE49-F238E27FC236}">
              <a16:creationId xmlns:a16="http://schemas.microsoft.com/office/drawing/2014/main" xmlns="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28" name="Text Box 1">
          <a:extLst>
            <a:ext uri="{FF2B5EF4-FFF2-40B4-BE49-F238E27FC236}">
              <a16:creationId xmlns:a16="http://schemas.microsoft.com/office/drawing/2014/main" xmlns="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29" name="Text Box 1">
          <a:extLst>
            <a:ext uri="{FF2B5EF4-FFF2-40B4-BE49-F238E27FC236}">
              <a16:creationId xmlns:a16="http://schemas.microsoft.com/office/drawing/2014/main" xmlns="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30" name="Text Box 1">
          <a:extLst>
            <a:ext uri="{FF2B5EF4-FFF2-40B4-BE49-F238E27FC236}">
              <a16:creationId xmlns:a16="http://schemas.microsoft.com/office/drawing/2014/main" xmlns="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31" name="Text Box 1">
          <a:extLst>
            <a:ext uri="{FF2B5EF4-FFF2-40B4-BE49-F238E27FC236}">
              <a16:creationId xmlns:a16="http://schemas.microsoft.com/office/drawing/2014/main" xmlns="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32" name="Text Box 1">
          <a:extLst>
            <a:ext uri="{FF2B5EF4-FFF2-40B4-BE49-F238E27FC236}">
              <a16:creationId xmlns:a16="http://schemas.microsoft.com/office/drawing/2014/main" xmlns="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33" name="Text Box 1">
          <a:extLst>
            <a:ext uri="{FF2B5EF4-FFF2-40B4-BE49-F238E27FC236}">
              <a16:creationId xmlns:a16="http://schemas.microsoft.com/office/drawing/2014/main" xmlns="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34" name="Text Box 1">
          <a:extLst>
            <a:ext uri="{FF2B5EF4-FFF2-40B4-BE49-F238E27FC236}">
              <a16:creationId xmlns:a16="http://schemas.microsoft.com/office/drawing/2014/main" xmlns="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35" name="Text Box 1">
          <a:extLst>
            <a:ext uri="{FF2B5EF4-FFF2-40B4-BE49-F238E27FC236}">
              <a16:creationId xmlns:a16="http://schemas.microsoft.com/office/drawing/2014/main" xmlns="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36" name="Text Box 1">
          <a:extLst>
            <a:ext uri="{FF2B5EF4-FFF2-40B4-BE49-F238E27FC236}">
              <a16:creationId xmlns:a16="http://schemas.microsoft.com/office/drawing/2014/main" xmlns="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37" name="Text Box 1">
          <a:extLst>
            <a:ext uri="{FF2B5EF4-FFF2-40B4-BE49-F238E27FC236}">
              <a16:creationId xmlns:a16="http://schemas.microsoft.com/office/drawing/2014/main" xmlns="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38" name="Text Box 1">
          <a:extLst>
            <a:ext uri="{FF2B5EF4-FFF2-40B4-BE49-F238E27FC236}">
              <a16:creationId xmlns:a16="http://schemas.microsoft.com/office/drawing/2014/main" xmlns="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39" name="Text Box 1">
          <a:extLst>
            <a:ext uri="{FF2B5EF4-FFF2-40B4-BE49-F238E27FC236}">
              <a16:creationId xmlns:a16="http://schemas.microsoft.com/office/drawing/2014/main" xmlns="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40" name="Text Box 1">
          <a:extLst>
            <a:ext uri="{FF2B5EF4-FFF2-40B4-BE49-F238E27FC236}">
              <a16:creationId xmlns:a16="http://schemas.microsoft.com/office/drawing/2014/main" xmlns="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41" name="Text Box 1">
          <a:extLst>
            <a:ext uri="{FF2B5EF4-FFF2-40B4-BE49-F238E27FC236}">
              <a16:creationId xmlns:a16="http://schemas.microsoft.com/office/drawing/2014/main" xmlns="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42" name="Text Box 1">
          <a:extLst>
            <a:ext uri="{FF2B5EF4-FFF2-40B4-BE49-F238E27FC236}">
              <a16:creationId xmlns:a16="http://schemas.microsoft.com/office/drawing/2014/main" xmlns="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43" name="Text Box 1">
          <a:extLst>
            <a:ext uri="{FF2B5EF4-FFF2-40B4-BE49-F238E27FC236}">
              <a16:creationId xmlns:a16="http://schemas.microsoft.com/office/drawing/2014/main" xmlns="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44" name="Text Box 1">
          <a:extLst>
            <a:ext uri="{FF2B5EF4-FFF2-40B4-BE49-F238E27FC236}">
              <a16:creationId xmlns:a16="http://schemas.microsoft.com/office/drawing/2014/main" xmlns="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45" name="Text Box 1">
          <a:extLst>
            <a:ext uri="{FF2B5EF4-FFF2-40B4-BE49-F238E27FC236}">
              <a16:creationId xmlns:a16="http://schemas.microsoft.com/office/drawing/2014/main" xmlns="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46" name="Text Box 1">
          <a:extLst>
            <a:ext uri="{FF2B5EF4-FFF2-40B4-BE49-F238E27FC236}">
              <a16:creationId xmlns:a16="http://schemas.microsoft.com/office/drawing/2014/main" xmlns="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47" name="Text Box 1">
          <a:extLst>
            <a:ext uri="{FF2B5EF4-FFF2-40B4-BE49-F238E27FC236}">
              <a16:creationId xmlns:a16="http://schemas.microsoft.com/office/drawing/2014/main" xmlns="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48" name="Text Box 1">
          <a:extLst>
            <a:ext uri="{FF2B5EF4-FFF2-40B4-BE49-F238E27FC236}">
              <a16:creationId xmlns:a16="http://schemas.microsoft.com/office/drawing/2014/main" xmlns="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49" name="Text Box 1">
          <a:extLst>
            <a:ext uri="{FF2B5EF4-FFF2-40B4-BE49-F238E27FC236}">
              <a16:creationId xmlns:a16="http://schemas.microsoft.com/office/drawing/2014/main" xmlns="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50" name="Text Box 1">
          <a:extLst>
            <a:ext uri="{FF2B5EF4-FFF2-40B4-BE49-F238E27FC236}">
              <a16:creationId xmlns:a16="http://schemas.microsoft.com/office/drawing/2014/main" xmlns="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51" name="Text Box 1">
          <a:extLst>
            <a:ext uri="{FF2B5EF4-FFF2-40B4-BE49-F238E27FC236}">
              <a16:creationId xmlns:a16="http://schemas.microsoft.com/office/drawing/2014/main" xmlns="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52" name="Text Box 1">
          <a:extLst>
            <a:ext uri="{FF2B5EF4-FFF2-40B4-BE49-F238E27FC236}">
              <a16:creationId xmlns:a16="http://schemas.microsoft.com/office/drawing/2014/main" xmlns="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53" name="Text Box 1">
          <a:extLst>
            <a:ext uri="{FF2B5EF4-FFF2-40B4-BE49-F238E27FC236}">
              <a16:creationId xmlns:a16="http://schemas.microsoft.com/office/drawing/2014/main" xmlns="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54" name="Text Box 1">
          <a:extLst>
            <a:ext uri="{FF2B5EF4-FFF2-40B4-BE49-F238E27FC236}">
              <a16:creationId xmlns:a16="http://schemas.microsoft.com/office/drawing/2014/main" xmlns="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55" name="Text Box 1">
          <a:extLst>
            <a:ext uri="{FF2B5EF4-FFF2-40B4-BE49-F238E27FC236}">
              <a16:creationId xmlns:a16="http://schemas.microsoft.com/office/drawing/2014/main" xmlns="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56" name="Text Box 1">
          <a:extLst>
            <a:ext uri="{FF2B5EF4-FFF2-40B4-BE49-F238E27FC236}">
              <a16:creationId xmlns:a16="http://schemas.microsoft.com/office/drawing/2014/main" xmlns="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57" name="Text Box 1">
          <a:extLst>
            <a:ext uri="{FF2B5EF4-FFF2-40B4-BE49-F238E27FC236}">
              <a16:creationId xmlns:a16="http://schemas.microsoft.com/office/drawing/2014/main" xmlns="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58" name="Text Box 1">
          <a:extLst>
            <a:ext uri="{FF2B5EF4-FFF2-40B4-BE49-F238E27FC236}">
              <a16:creationId xmlns:a16="http://schemas.microsoft.com/office/drawing/2014/main" xmlns="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59" name="Text Box 1">
          <a:extLst>
            <a:ext uri="{FF2B5EF4-FFF2-40B4-BE49-F238E27FC236}">
              <a16:creationId xmlns:a16="http://schemas.microsoft.com/office/drawing/2014/main" xmlns="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60" name="Text Box 1">
          <a:extLst>
            <a:ext uri="{FF2B5EF4-FFF2-40B4-BE49-F238E27FC236}">
              <a16:creationId xmlns:a16="http://schemas.microsoft.com/office/drawing/2014/main" xmlns="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61" name="Text Box 1">
          <a:extLst>
            <a:ext uri="{FF2B5EF4-FFF2-40B4-BE49-F238E27FC236}">
              <a16:creationId xmlns:a16="http://schemas.microsoft.com/office/drawing/2014/main" xmlns="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62" name="Text Box 1">
          <a:extLst>
            <a:ext uri="{FF2B5EF4-FFF2-40B4-BE49-F238E27FC236}">
              <a16:creationId xmlns:a16="http://schemas.microsoft.com/office/drawing/2014/main" xmlns="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63" name="Text Box 1">
          <a:extLst>
            <a:ext uri="{FF2B5EF4-FFF2-40B4-BE49-F238E27FC236}">
              <a16:creationId xmlns:a16="http://schemas.microsoft.com/office/drawing/2014/main" xmlns="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64" name="Text Box 1">
          <a:extLst>
            <a:ext uri="{FF2B5EF4-FFF2-40B4-BE49-F238E27FC236}">
              <a16:creationId xmlns:a16="http://schemas.microsoft.com/office/drawing/2014/main" xmlns="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65" name="Text Box 1">
          <a:extLst>
            <a:ext uri="{FF2B5EF4-FFF2-40B4-BE49-F238E27FC236}">
              <a16:creationId xmlns:a16="http://schemas.microsoft.com/office/drawing/2014/main" xmlns="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66" name="Text Box 1">
          <a:extLst>
            <a:ext uri="{FF2B5EF4-FFF2-40B4-BE49-F238E27FC236}">
              <a16:creationId xmlns:a16="http://schemas.microsoft.com/office/drawing/2014/main" xmlns="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67" name="Text Box 1">
          <a:extLst>
            <a:ext uri="{FF2B5EF4-FFF2-40B4-BE49-F238E27FC236}">
              <a16:creationId xmlns:a16="http://schemas.microsoft.com/office/drawing/2014/main" xmlns="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68" name="Text Box 1">
          <a:extLst>
            <a:ext uri="{FF2B5EF4-FFF2-40B4-BE49-F238E27FC236}">
              <a16:creationId xmlns:a16="http://schemas.microsoft.com/office/drawing/2014/main" xmlns="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69" name="Text Box 1">
          <a:extLst>
            <a:ext uri="{FF2B5EF4-FFF2-40B4-BE49-F238E27FC236}">
              <a16:creationId xmlns:a16="http://schemas.microsoft.com/office/drawing/2014/main" xmlns="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70" name="Text Box 1">
          <a:extLst>
            <a:ext uri="{FF2B5EF4-FFF2-40B4-BE49-F238E27FC236}">
              <a16:creationId xmlns:a16="http://schemas.microsoft.com/office/drawing/2014/main" xmlns="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71" name="Text Box 1">
          <a:extLst>
            <a:ext uri="{FF2B5EF4-FFF2-40B4-BE49-F238E27FC236}">
              <a16:creationId xmlns:a16="http://schemas.microsoft.com/office/drawing/2014/main" xmlns="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72" name="Text Box 1">
          <a:extLst>
            <a:ext uri="{FF2B5EF4-FFF2-40B4-BE49-F238E27FC236}">
              <a16:creationId xmlns:a16="http://schemas.microsoft.com/office/drawing/2014/main" xmlns="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73" name="Text Box 1">
          <a:extLst>
            <a:ext uri="{FF2B5EF4-FFF2-40B4-BE49-F238E27FC236}">
              <a16:creationId xmlns:a16="http://schemas.microsoft.com/office/drawing/2014/main" xmlns="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74" name="Text Box 1">
          <a:extLst>
            <a:ext uri="{FF2B5EF4-FFF2-40B4-BE49-F238E27FC236}">
              <a16:creationId xmlns:a16="http://schemas.microsoft.com/office/drawing/2014/main" xmlns="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75" name="Text Box 1">
          <a:extLst>
            <a:ext uri="{FF2B5EF4-FFF2-40B4-BE49-F238E27FC236}">
              <a16:creationId xmlns:a16="http://schemas.microsoft.com/office/drawing/2014/main" xmlns="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76" name="Text Box 1">
          <a:extLst>
            <a:ext uri="{FF2B5EF4-FFF2-40B4-BE49-F238E27FC236}">
              <a16:creationId xmlns:a16="http://schemas.microsoft.com/office/drawing/2014/main" xmlns="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77" name="Text Box 1">
          <a:extLst>
            <a:ext uri="{FF2B5EF4-FFF2-40B4-BE49-F238E27FC236}">
              <a16:creationId xmlns:a16="http://schemas.microsoft.com/office/drawing/2014/main" xmlns="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78" name="Text Box 1">
          <a:extLst>
            <a:ext uri="{FF2B5EF4-FFF2-40B4-BE49-F238E27FC236}">
              <a16:creationId xmlns:a16="http://schemas.microsoft.com/office/drawing/2014/main" xmlns="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79" name="Text Box 1">
          <a:extLst>
            <a:ext uri="{FF2B5EF4-FFF2-40B4-BE49-F238E27FC236}">
              <a16:creationId xmlns:a16="http://schemas.microsoft.com/office/drawing/2014/main" xmlns="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80" name="Text Box 1">
          <a:extLst>
            <a:ext uri="{FF2B5EF4-FFF2-40B4-BE49-F238E27FC236}">
              <a16:creationId xmlns:a16="http://schemas.microsoft.com/office/drawing/2014/main" xmlns="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81" name="Text Box 1">
          <a:extLst>
            <a:ext uri="{FF2B5EF4-FFF2-40B4-BE49-F238E27FC236}">
              <a16:creationId xmlns:a16="http://schemas.microsoft.com/office/drawing/2014/main" xmlns="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82" name="Text Box 1">
          <a:extLst>
            <a:ext uri="{FF2B5EF4-FFF2-40B4-BE49-F238E27FC236}">
              <a16:creationId xmlns:a16="http://schemas.microsoft.com/office/drawing/2014/main" xmlns="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83" name="Text Box 1">
          <a:extLst>
            <a:ext uri="{FF2B5EF4-FFF2-40B4-BE49-F238E27FC236}">
              <a16:creationId xmlns:a16="http://schemas.microsoft.com/office/drawing/2014/main" xmlns="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84" name="Text Box 1">
          <a:extLst>
            <a:ext uri="{FF2B5EF4-FFF2-40B4-BE49-F238E27FC236}">
              <a16:creationId xmlns:a16="http://schemas.microsoft.com/office/drawing/2014/main" xmlns="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85" name="Text Box 1">
          <a:extLst>
            <a:ext uri="{FF2B5EF4-FFF2-40B4-BE49-F238E27FC236}">
              <a16:creationId xmlns:a16="http://schemas.microsoft.com/office/drawing/2014/main" xmlns="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86" name="Text Box 1">
          <a:extLst>
            <a:ext uri="{FF2B5EF4-FFF2-40B4-BE49-F238E27FC236}">
              <a16:creationId xmlns:a16="http://schemas.microsoft.com/office/drawing/2014/main" xmlns="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87" name="Text Box 1">
          <a:extLst>
            <a:ext uri="{FF2B5EF4-FFF2-40B4-BE49-F238E27FC236}">
              <a16:creationId xmlns:a16="http://schemas.microsoft.com/office/drawing/2014/main" xmlns="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88" name="Text Box 1">
          <a:extLst>
            <a:ext uri="{FF2B5EF4-FFF2-40B4-BE49-F238E27FC236}">
              <a16:creationId xmlns:a16="http://schemas.microsoft.com/office/drawing/2014/main" xmlns="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89" name="Text Box 1">
          <a:extLst>
            <a:ext uri="{FF2B5EF4-FFF2-40B4-BE49-F238E27FC236}">
              <a16:creationId xmlns:a16="http://schemas.microsoft.com/office/drawing/2014/main" xmlns="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90" name="Text Box 1">
          <a:extLst>
            <a:ext uri="{FF2B5EF4-FFF2-40B4-BE49-F238E27FC236}">
              <a16:creationId xmlns:a16="http://schemas.microsoft.com/office/drawing/2014/main" xmlns="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91" name="Text Box 1">
          <a:extLst>
            <a:ext uri="{FF2B5EF4-FFF2-40B4-BE49-F238E27FC236}">
              <a16:creationId xmlns:a16="http://schemas.microsoft.com/office/drawing/2014/main" xmlns="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92" name="Text Box 1">
          <a:extLst>
            <a:ext uri="{FF2B5EF4-FFF2-40B4-BE49-F238E27FC236}">
              <a16:creationId xmlns:a16="http://schemas.microsoft.com/office/drawing/2014/main" xmlns="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93" name="Text Box 1">
          <a:extLst>
            <a:ext uri="{FF2B5EF4-FFF2-40B4-BE49-F238E27FC236}">
              <a16:creationId xmlns:a16="http://schemas.microsoft.com/office/drawing/2014/main" xmlns="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94" name="Text Box 1">
          <a:extLst>
            <a:ext uri="{FF2B5EF4-FFF2-40B4-BE49-F238E27FC236}">
              <a16:creationId xmlns:a16="http://schemas.microsoft.com/office/drawing/2014/main" xmlns="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95" name="Text Box 1">
          <a:extLst>
            <a:ext uri="{FF2B5EF4-FFF2-40B4-BE49-F238E27FC236}">
              <a16:creationId xmlns:a16="http://schemas.microsoft.com/office/drawing/2014/main" xmlns="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96" name="Text Box 1">
          <a:extLst>
            <a:ext uri="{FF2B5EF4-FFF2-40B4-BE49-F238E27FC236}">
              <a16:creationId xmlns:a16="http://schemas.microsoft.com/office/drawing/2014/main" xmlns="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97" name="Text Box 1">
          <a:extLst>
            <a:ext uri="{FF2B5EF4-FFF2-40B4-BE49-F238E27FC236}">
              <a16:creationId xmlns:a16="http://schemas.microsoft.com/office/drawing/2014/main" xmlns="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98" name="Text Box 1">
          <a:extLst>
            <a:ext uri="{FF2B5EF4-FFF2-40B4-BE49-F238E27FC236}">
              <a16:creationId xmlns:a16="http://schemas.microsoft.com/office/drawing/2014/main" xmlns="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499" name="Text Box 1">
          <a:extLst>
            <a:ext uri="{FF2B5EF4-FFF2-40B4-BE49-F238E27FC236}">
              <a16:creationId xmlns:a16="http://schemas.microsoft.com/office/drawing/2014/main" xmlns="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00" name="Text Box 1">
          <a:extLst>
            <a:ext uri="{FF2B5EF4-FFF2-40B4-BE49-F238E27FC236}">
              <a16:creationId xmlns:a16="http://schemas.microsoft.com/office/drawing/2014/main" xmlns="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01" name="Text Box 1">
          <a:extLst>
            <a:ext uri="{FF2B5EF4-FFF2-40B4-BE49-F238E27FC236}">
              <a16:creationId xmlns:a16="http://schemas.microsoft.com/office/drawing/2014/main" xmlns="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02" name="Text Box 1">
          <a:extLst>
            <a:ext uri="{FF2B5EF4-FFF2-40B4-BE49-F238E27FC236}">
              <a16:creationId xmlns:a16="http://schemas.microsoft.com/office/drawing/2014/main" xmlns="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03" name="Text Box 1">
          <a:extLst>
            <a:ext uri="{FF2B5EF4-FFF2-40B4-BE49-F238E27FC236}">
              <a16:creationId xmlns:a16="http://schemas.microsoft.com/office/drawing/2014/main" xmlns="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04" name="Text Box 1">
          <a:extLst>
            <a:ext uri="{FF2B5EF4-FFF2-40B4-BE49-F238E27FC236}">
              <a16:creationId xmlns:a16="http://schemas.microsoft.com/office/drawing/2014/main" xmlns="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05" name="Text Box 1">
          <a:extLst>
            <a:ext uri="{FF2B5EF4-FFF2-40B4-BE49-F238E27FC236}">
              <a16:creationId xmlns:a16="http://schemas.microsoft.com/office/drawing/2014/main" xmlns="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06" name="Text Box 1">
          <a:extLst>
            <a:ext uri="{FF2B5EF4-FFF2-40B4-BE49-F238E27FC236}">
              <a16:creationId xmlns:a16="http://schemas.microsoft.com/office/drawing/2014/main" xmlns="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07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08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09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10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11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12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13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14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15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16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17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18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19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20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21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22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23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24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25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26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27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28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29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30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31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32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33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34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35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36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37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38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39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40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41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42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43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44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45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46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47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48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49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50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51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52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53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54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55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56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57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58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59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60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61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62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63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64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65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66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67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68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69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70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71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72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73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74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75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76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77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78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79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80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81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82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83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84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85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86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87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88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89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90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91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92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93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94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95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96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97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98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599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00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01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02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03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04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05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06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07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08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09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10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11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12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13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14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15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16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17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18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19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20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21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22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23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24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25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26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27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28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29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30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31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32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33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34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35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36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37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38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39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40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41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42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43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44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45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46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47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48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49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50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51" name="Text Box 1">
          <a:extLst>
            <a:ext uri="{FF2B5EF4-FFF2-40B4-BE49-F238E27FC236}">
              <a16:creationId xmlns:a16="http://schemas.microsoft.com/office/drawing/2014/main" xmlns="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52" name="Text Box 1">
          <a:extLst>
            <a:ext uri="{FF2B5EF4-FFF2-40B4-BE49-F238E27FC236}">
              <a16:creationId xmlns:a16="http://schemas.microsoft.com/office/drawing/2014/main" xmlns="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53" name="Text Box 1">
          <a:extLst>
            <a:ext uri="{FF2B5EF4-FFF2-40B4-BE49-F238E27FC236}">
              <a16:creationId xmlns:a16="http://schemas.microsoft.com/office/drawing/2014/main" xmlns="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54" name="Text Box 1">
          <a:extLst>
            <a:ext uri="{FF2B5EF4-FFF2-40B4-BE49-F238E27FC236}">
              <a16:creationId xmlns:a16="http://schemas.microsoft.com/office/drawing/2014/main" xmlns="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55" name="Text Box 1">
          <a:extLst>
            <a:ext uri="{FF2B5EF4-FFF2-40B4-BE49-F238E27FC236}">
              <a16:creationId xmlns:a16="http://schemas.microsoft.com/office/drawing/2014/main" xmlns="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56" name="Text Box 1">
          <a:extLst>
            <a:ext uri="{FF2B5EF4-FFF2-40B4-BE49-F238E27FC236}">
              <a16:creationId xmlns:a16="http://schemas.microsoft.com/office/drawing/2014/main" xmlns="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57" name="Text Box 1">
          <a:extLst>
            <a:ext uri="{FF2B5EF4-FFF2-40B4-BE49-F238E27FC236}">
              <a16:creationId xmlns:a16="http://schemas.microsoft.com/office/drawing/2014/main" xmlns="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58" name="Text Box 1">
          <a:extLst>
            <a:ext uri="{FF2B5EF4-FFF2-40B4-BE49-F238E27FC236}">
              <a16:creationId xmlns:a16="http://schemas.microsoft.com/office/drawing/2014/main" xmlns="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59" name="Text Box 1">
          <a:extLst>
            <a:ext uri="{FF2B5EF4-FFF2-40B4-BE49-F238E27FC236}">
              <a16:creationId xmlns:a16="http://schemas.microsoft.com/office/drawing/2014/main" xmlns="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60" name="Text Box 1">
          <a:extLst>
            <a:ext uri="{FF2B5EF4-FFF2-40B4-BE49-F238E27FC236}">
              <a16:creationId xmlns:a16="http://schemas.microsoft.com/office/drawing/2014/main" xmlns="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61" name="Text Box 1">
          <a:extLst>
            <a:ext uri="{FF2B5EF4-FFF2-40B4-BE49-F238E27FC236}">
              <a16:creationId xmlns:a16="http://schemas.microsoft.com/office/drawing/2014/main" xmlns="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62" name="Text Box 1">
          <a:extLst>
            <a:ext uri="{FF2B5EF4-FFF2-40B4-BE49-F238E27FC236}">
              <a16:creationId xmlns:a16="http://schemas.microsoft.com/office/drawing/2014/main" xmlns="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63" name="Text Box 1">
          <a:extLst>
            <a:ext uri="{FF2B5EF4-FFF2-40B4-BE49-F238E27FC236}">
              <a16:creationId xmlns:a16="http://schemas.microsoft.com/office/drawing/2014/main" xmlns="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64" name="Text Box 1">
          <a:extLst>
            <a:ext uri="{FF2B5EF4-FFF2-40B4-BE49-F238E27FC236}">
              <a16:creationId xmlns:a16="http://schemas.microsoft.com/office/drawing/2014/main" xmlns="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65" name="Text Box 1">
          <a:extLst>
            <a:ext uri="{FF2B5EF4-FFF2-40B4-BE49-F238E27FC236}">
              <a16:creationId xmlns:a16="http://schemas.microsoft.com/office/drawing/2014/main" xmlns="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66" name="Text Box 1">
          <a:extLst>
            <a:ext uri="{FF2B5EF4-FFF2-40B4-BE49-F238E27FC236}">
              <a16:creationId xmlns:a16="http://schemas.microsoft.com/office/drawing/2014/main" xmlns="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67" name="Text Box 1">
          <a:extLst>
            <a:ext uri="{FF2B5EF4-FFF2-40B4-BE49-F238E27FC236}">
              <a16:creationId xmlns:a16="http://schemas.microsoft.com/office/drawing/2014/main" xmlns="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68" name="Text Box 1">
          <a:extLst>
            <a:ext uri="{FF2B5EF4-FFF2-40B4-BE49-F238E27FC236}">
              <a16:creationId xmlns:a16="http://schemas.microsoft.com/office/drawing/2014/main" xmlns="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69" name="Text Box 1">
          <a:extLst>
            <a:ext uri="{FF2B5EF4-FFF2-40B4-BE49-F238E27FC236}">
              <a16:creationId xmlns:a16="http://schemas.microsoft.com/office/drawing/2014/main" xmlns="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70" name="Text Box 1">
          <a:extLst>
            <a:ext uri="{FF2B5EF4-FFF2-40B4-BE49-F238E27FC236}">
              <a16:creationId xmlns:a16="http://schemas.microsoft.com/office/drawing/2014/main" xmlns="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71" name="Text Box 1">
          <a:extLst>
            <a:ext uri="{FF2B5EF4-FFF2-40B4-BE49-F238E27FC236}">
              <a16:creationId xmlns:a16="http://schemas.microsoft.com/office/drawing/2014/main" xmlns="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72" name="Text Box 1">
          <a:extLst>
            <a:ext uri="{FF2B5EF4-FFF2-40B4-BE49-F238E27FC236}">
              <a16:creationId xmlns:a16="http://schemas.microsoft.com/office/drawing/2014/main" xmlns="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73" name="Text Box 1">
          <a:extLst>
            <a:ext uri="{FF2B5EF4-FFF2-40B4-BE49-F238E27FC236}">
              <a16:creationId xmlns:a16="http://schemas.microsoft.com/office/drawing/2014/main" xmlns="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74" name="Text Box 1">
          <a:extLst>
            <a:ext uri="{FF2B5EF4-FFF2-40B4-BE49-F238E27FC236}">
              <a16:creationId xmlns:a16="http://schemas.microsoft.com/office/drawing/2014/main" xmlns="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75" name="Text Box 1">
          <a:extLst>
            <a:ext uri="{FF2B5EF4-FFF2-40B4-BE49-F238E27FC236}">
              <a16:creationId xmlns:a16="http://schemas.microsoft.com/office/drawing/2014/main" xmlns="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76" name="Text Box 1">
          <a:extLst>
            <a:ext uri="{FF2B5EF4-FFF2-40B4-BE49-F238E27FC236}">
              <a16:creationId xmlns:a16="http://schemas.microsoft.com/office/drawing/2014/main" xmlns="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77" name="Text Box 1">
          <a:extLst>
            <a:ext uri="{FF2B5EF4-FFF2-40B4-BE49-F238E27FC236}">
              <a16:creationId xmlns:a16="http://schemas.microsoft.com/office/drawing/2014/main" xmlns="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78" name="Text Box 1">
          <a:extLst>
            <a:ext uri="{FF2B5EF4-FFF2-40B4-BE49-F238E27FC236}">
              <a16:creationId xmlns:a16="http://schemas.microsoft.com/office/drawing/2014/main" xmlns="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79" name="Text Box 1">
          <a:extLst>
            <a:ext uri="{FF2B5EF4-FFF2-40B4-BE49-F238E27FC236}">
              <a16:creationId xmlns:a16="http://schemas.microsoft.com/office/drawing/2014/main" xmlns="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80" name="Text Box 1">
          <a:extLst>
            <a:ext uri="{FF2B5EF4-FFF2-40B4-BE49-F238E27FC236}">
              <a16:creationId xmlns:a16="http://schemas.microsoft.com/office/drawing/2014/main" xmlns="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81" name="Text Box 1">
          <a:extLst>
            <a:ext uri="{FF2B5EF4-FFF2-40B4-BE49-F238E27FC236}">
              <a16:creationId xmlns:a16="http://schemas.microsoft.com/office/drawing/2014/main" xmlns="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82" name="Text Box 1">
          <a:extLst>
            <a:ext uri="{FF2B5EF4-FFF2-40B4-BE49-F238E27FC236}">
              <a16:creationId xmlns:a16="http://schemas.microsoft.com/office/drawing/2014/main" xmlns="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83" name="Text Box 1">
          <a:extLst>
            <a:ext uri="{FF2B5EF4-FFF2-40B4-BE49-F238E27FC236}">
              <a16:creationId xmlns:a16="http://schemas.microsoft.com/office/drawing/2014/main" xmlns="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84" name="Text Box 1">
          <a:extLst>
            <a:ext uri="{FF2B5EF4-FFF2-40B4-BE49-F238E27FC236}">
              <a16:creationId xmlns:a16="http://schemas.microsoft.com/office/drawing/2014/main" xmlns="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85" name="Text Box 1">
          <a:extLst>
            <a:ext uri="{FF2B5EF4-FFF2-40B4-BE49-F238E27FC236}">
              <a16:creationId xmlns:a16="http://schemas.microsoft.com/office/drawing/2014/main" xmlns="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86" name="Text Box 1">
          <a:extLst>
            <a:ext uri="{FF2B5EF4-FFF2-40B4-BE49-F238E27FC236}">
              <a16:creationId xmlns:a16="http://schemas.microsoft.com/office/drawing/2014/main" xmlns="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87" name="Text Box 1">
          <a:extLst>
            <a:ext uri="{FF2B5EF4-FFF2-40B4-BE49-F238E27FC236}">
              <a16:creationId xmlns:a16="http://schemas.microsoft.com/office/drawing/2014/main" xmlns="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88" name="Text Box 1">
          <a:extLst>
            <a:ext uri="{FF2B5EF4-FFF2-40B4-BE49-F238E27FC236}">
              <a16:creationId xmlns:a16="http://schemas.microsoft.com/office/drawing/2014/main" xmlns="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89" name="Text Box 1">
          <a:extLst>
            <a:ext uri="{FF2B5EF4-FFF2-40B4-BE49-F238E27FC236}">
              <a16:creationId xmlns:a16="http://schemas.microsoft.com/office/drawing/2014/main" xmlns="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90" name="Text Box 1">
          <a:extLst>
            <a:ext uri="{FF2B5EF4-FFF2-40B4-BE49-F238E27FC236}">
              <a16:creationId xmlns:a16="http://schemas.microsoft.com/office/drawing/2014/main" xmlns="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91" name="Text Box 1">
          <a:extLst>
            <a:ext uri="{FF2B5EF4-FFF2-40B4-BE49-F238E27FC236}">
              <a16:creationId xmlns:a16="http://schemas.microsoft.com/office/drawing/2014/main" xmlns="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92" name="Text Box 1">
          <a:extLst>
            <a:ext uri="{FF2B5EF4-FFF2-40B4-BE49-F238E27FC236}">
              <a16:creationId xmlns:a16="http://schemas.microsoft.com/office/drawing/2014/main" xmlns="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93" name="Text Box 1">
          <a:extLst>
            <a:ext uri="{FF2B5EF4-FFF2-40B4-BE49-F238E27FC236}">
              <a16:creationId xmlns:a16="http://schemas.microsoft.com/office/drawing/2014/main" xmlns="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94" name="Text Box 1">
          <a:extLst>
            <a:ext uri="{FF2B5EF4-FFF2-40B4-BE49-F238E27FC236}">
              <a16:creationId xmlns:a16="http://schemas.microsoft.com/office/drawing/2014/main" xmlns="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95" name="Text Box 1">
          <a:extLst>
            <a:ext uri="{FF2B5EF4-FFF2-40B4-BE49-F238E27FC236}">
              <a16:creationId xmlns:a16="http://schemas.microsoft.com/office/drawing/2014/main" xmlns="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96" name="Text Box 1">
          <a:extLst>
            <a:ext uri="{FF2B5EF4-FFF2-40B4-BE49-F238E27FC236}">
              <a16:creationId xmlns:a16="http://schemas.microsoft.com/office/drawing/2014/main" xmlns="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97" name="Text Box 1">
          <a:extLst>
            <a:ext uri="{FF2B5EF4-FFF2-40B4-BE49-F238E27FC236}">
              <a16:creationId xmlns:a16="http://schemas.microsoft.com/office/drawing/2014/main" xmlns="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98" name="Text Box 1">
          <a:extLst>
            <a:ext uri="{FF2B5EF4-FFF2-40B4-BE49-F238E27FC236}">
              <a16:creationId xmlns:a16="http://schemas.microsoft.com/office/drawing/2014/main" xmlns="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699" name="Text Box 1">
          <a:extLst>
            <a:ext uri="{FF2B5EF4-FFF2-40B4-BE49-F238E27FC236}">
              <a16:creationId xmlns:a16="http://schemas.microsoft.com/office/drawing/2014/main" xmlns="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00" name="Text Box 1">
          <a:extLst>
            <a:ext uri="{FF2B5EF4-FFF2-40B4-BE49-F238E27FC236}">
              <a16:creationId xmlns:a16="http://schemas.microsoft.com/office/drawing/2014/main" xmlns="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01" name="Text Box 1">
          <a:extLst>
            <a:ext uri="{FF2B5EF4-FFF2-40B4-BE49-F238E27FC236}">
              <a16:creationId xmlns:a16="http://schemas.microsoft.com/office/drawing/2014/main" xmlns="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02" name="Text Box 1">
          <a:extLst>
            <a:ext uri="{FF2B5EF4-FFF2-40B4-BE49-F238E27FC236}">
              <a16:creationId xmlns:a16="http://schemas.microsoft.com/office/drawing/2014/main" xmlns="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03" name="Text Box 1">
          <a:extLst>
            <a:ext uri="{FF2B5EF4-FFF2-40B4-BE49-F238E27FC236}">
              <a16:creationId xmlns:a16="http://schemas.microsoft.com/office/drawing/2014/main" xmlns="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04" name="Text Box 1">
          <a:extLst>
            <a:ext uri="{FF2B5EF4-FFF2-40B4-BE49-F238E27FC236}">
              <a16:creationId xmlns:a16="http://schemas.microsoft.com/office/drawing/2014/main" xmlns="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05" name="Text Box 1">
          <a:extLst>
            <a:ext uri="{FF2B5EF4-FFF2-40B4-BE49-F238E27FC236}">
              <a16:creationId xmlns:a16="http://schemas.microsoft.com/office/drawing/2014/main" xmlns="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06" name="Text Box 1">
          <a:extLst>
            <a:ext uri="{FF2B5EF4-FFF2-40B4-BE49-F238E27FC236}">
              <a16:creationId xmlns:a16="http://schemas.microsoft.com/office/drawing/2014/main" xmlns="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07" name="Text Box 1">
          <a:extLst>
            <a:ext uri="{FF2B5EF4-FFF2-40B4-BE49-F238E27FC236}">
              <a16:creationId xmlns:a16="http://schemas.microsoft.com/office/drawing/2014/main" xmlns="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08" name="Text Box 1">
          <a:extLst>
            <a:ext uri="{FF2B5EF4-FFF2-40B4-BE49-F238E27FC236}">
              <a16:creationId xmlns:a16="http://schemas.microsoft.com/office/drawing/2014/main" xmlns="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09" name="Text Box 1">
          <a:extLst>
            <a:ext uri="{FF2B5EF4-FFF2-40B4-BE49-F238E27FC236}">
              <a16:creationId xmlns:a16="http://schemas.microsoft.com/office/drawing/2014/main" xmlns="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10" name="Text Box 1">
          <a:extLst>
            <a:ext uri="{FF2B5EF4-FFF2-40B4-BE49-F238E27FC236}">
              <a16:creationId xmlns:a16="http://schemas.microsoft.com/office/drawing/2014/main" xmlns="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11" name="Text Box 1">
          <a:extLst>
            <a:ext uri="{FF2B5EF4-FFF2-40B4-BE49-F238E27FC236}">
              <a16:creationId xmlns:a16="http://schemas.microsoft.com/office/drawing/2014/main" xmlns="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12" name="Text Box 1">
          <a:extLst>
            <a:ext uri="{FF2B5EF4-FFF2-40B4-BE49-F238E27FC236}">
              <a16:creationId xmlns:a16="http://schemas.microsoft.com/office/drawing/2014/main" xmlns="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13" name="Text Box 1">
          <a:extLst>
            <a:ext uri="{FF2B5EF4-FFF2-40B4-BE49-F238E27FC236}">
              <a16:creationId xmlns:a16="http://schemas.microsoft.com/office/drawing/2014/main" xmlns="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14" name="Text Box 1">
          <a:extLst>
            <a:ext uri="{FF2B5EF4-FFF2-40B4-BE49-F238E27FC236}">
              <a16:creationId xmlns:a16="http://schemas.microsoft.com/office/drawing/2014/main" xmlns="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15" name="Text Box 1">
          <a:extLst>
            <a:ext uri="{FF2B5EF4-FFF2-40B4-BE49-F238E27FC236}">
              <a16:creationId xmlns:a16="http://schemas.microsoft.com/office/drawing/2014/main" xmlns="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16" name="Text Box 1">
          <a:extLst>
            <a:ext uri="{FF2B5EF4-FFF2-40B4-BE49-F238E27FC236}">
              <a16:creationId xmlns:a16="http://schemas.microsoft.com/office/drawing/2014/main" xmlns="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17" name="Text Box 1">
          <a:extLst>
            <a:ext uri="{FF2B5EF4-FFF2-40B4-BE49-F238E27FC236}">
              <a16:creationId xmlns:a16="http://schemas.microsoft.com/office/drawing/2014/main" xmlns="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18" name="Text Box 1">
          <a:extLst>
            <a:ext uri="{FF2B5EF4-FFF2-40B4-BE49-F238E27FC236}">
              <a16:creationId xmlns:a16="http://schemas.microsoft.com/office/drawing/2014/main" xmlns="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19" name="Text Box 1">
          <a:extLst>
            <a:ext uri="{FF2B5EF4-FFF2-40B4-BE49-F238E27FC236}">
              <a16:creationId xmlns:a16="http://schemas.microsoft.com/office/drawing/2014/main" xmlns="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20" name="Text Box 1">
          <a:extLst>
            <a:ext uri="{FF2B5EF4-FFF2-40B4-BE49-F238E27FC236}">
              <a16:creationId xmlns:a16="http://schemas.microsoft.com/office/drawing/2014/main" xmlns="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21" name="Text Box 1">
          <a:extLst>
            <a:ext uri="{FF2B5EF4-FFF2-40B4-BE49-F238E27FC236}">
              <a16:creationId xmlns:a16="http://schemas.microsoft.com/office/drawing/2014/main" xmlns="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22" name="Text Box 1">
          <a:extLst>
            <a:ext uri="{FF2B5EF4-FFF2-40B4-BE49-F238E27FC236}">
              <a16:creationId xmlns:a16="http://schemas.microsoft.com/office/drawing/2014/main" xmlns="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23" name="Text Box 1">
          <a:extLst>
            <a:ext uri="{FF2B5EF4-FFF2-40B4-BE49-F238E27FC236}">
              <a16:creationId xmlns:a16="http://schemas.microsoft.com/office/drawing/2014/main" xmlns="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24" name="Text Box 1">
          <a:extLst>
            <a:ext uri="{FF2B5EF4-FFF2-40B4-BE49-F238E27FC236}">
              <a16:creationId xmlns:a16="http://schemas.microsoft.com/office/drawing/2014/main" xmlns="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25" name="Text Box 1">
          <a:extLst>
            <a:ext uri="{FF2B5EF4-FFF2-40B4-BE49-F238E27FC236}">
              <a16:creationId xmlns:a16="http://schemas.microsoft.com/office/drawing/2014/main" xmlns="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26" name="Text Box 1">
          <a:extLst>
            <a:ext uri="{FF2B5EF4-FFF2-40B4-BE49-F238E27FC236}">
              <a16:creationId xmlns:a16="http://schemas.microsoft.com/office/drawing/2014/main" xmlns="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27" name="Text Box 1">
          <a:extLst>
            <a:ext uri="{FF2B5EF4-FFF2-40B4-BE49-F238E27FC236}">
              <a16:creationId xmlns:a16="http://schemas.microsoft.com/office/drawing/2014/main" xmlns="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28" name="Text Box 1">
          <a:extLst>
            <a:ext uri="{FF2B5EF4-FFF2-40B4-BE49-F238E27FC236}">
              <a16:creationId xmlns:a16="http://schemas.microsoft.com/office/drawing/2014/main" xmlns="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29" name="Text Box 1">
          <a:extLst>
            <a:ext uri="{FF2B5EF4-FFF2-40B4-BE49-F238E27FC236}">
              <a16:creationId xmlns:a16="http://schemas.microsoft.com/office/drawing/2014/main" xmlns="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30" name="Text Box 1">
          <a:extLst>
            <a:ext uri="{FF2B5EF4-FFF2-40B4-BE49-F238E27FC236}">
              <a16:creationId xmlns:a16="http://schemas.microsoft.com/office/drawing/2014/main" xmlns="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31" name="Text Box 1">
          <a:extLst>
            <a:ext uri="{FF2B5EF4-FFF2-40B4-BE49-F238E27FC236}">
              <a16:creationId xmlns:a16="http://schemas.microsoft.com/office/drawing/2014/main" xmlns="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32" name="Text Box 1">
          <a:extLst>
            <a:ext uri="{FF2B5EF4-FFF2-40B4-BE49-F238E27FC236}">
              <a16:creationId xmlns:a16="http://schemas.microsoft.com/office/drawing/2014/main" xmlns="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33" name="Text Box 1">
          <a:extLst>
            <a:ext uri="{FF2B5EF4-FFF2-40B4-BE49-F238E27FC236}">
              <a16:creationId xmlns:a16="http://schemas.microsoft.com/office/drawing/2014/main" xmlns="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34" name="Text Box 1">
          <a:extLst>
            <a:ext uri="{FF2B5EF4-FFF2-40B4-BE49-F238E27FC236}">
              <a16:creationId xmlns:a16="http://schemas.microsoft.com/office/drawing/2014/main" xmlns="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35" name="Text Box 1">
          <a:extLst>
            <a:ext uri="{FF2B5EF4-FFF2-40B4-BE49-F238E27FC236}">
              <a16:creationId xmlns:a16="http://schemas.microsoft.com/office/drawing/2014/main" xmlns="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36" name="Text Box 1">
          <a:extLst>
            <a:ext uri="{FF2B5EF4-FFF2-40B4-BE49-F238E27FC236}">
              <a16:creationId xmlns:a16="http://schemas.microsoft.com/office/drawing/2014/main" xmlns="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37" name="Text Box 1">
          <a:extLst>
            <a:ext uri="{FF2B5EF4-FFF2-40B4-BE49-F238E27FC236}">
              <a16:creationId xmlns:a16="http://schemas.microsoft.com/office/drawing/2014/main" xmlns="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38" name="Text Box 1">
          <a:extLst>
            <a:ext uri="{FF2B5EF4-FFF2-40B4-BE49-F238E27FC236}">
              <a16:creationId xmlns:a16="http://schemas.microsoft.com/office/drawing/2014/main" xmlns="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39" name="Text Box 1">
          <a:extLst>
            <a:ext uri="{FF2B5EF4-FFF2-40B4-BE49-F238E27FC236}">
              <a16:creationId xmlns:a16="http://schemas.microsoft.com/office/drawing/2014/main" xmlns="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40" name="Text Box 1">
          <a:extLst>
            <a:ext uri="{FF2B5EF4-FFF2-40B4-BE49-F238E27FC236}">
              <a16:creationId xmlns:a16="http://schemas.microsoft.com/office/drawing/2014/main" xmlns="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41" name="Text Box 1">
          <a:extLst>
            <a:ext uri="{FF2B5EF4-FFF2-40B4-BE49-F238E27FC236}">
              <a16:creationId xmlns:a16="http://schemas.microsoft.com/office/drawing/2014/main" xmlns="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42" name="Text Box 1">
          <a:extLst>
            <a:ext uri="{FF2B5EF4-FFF2-40B4-BE49-F238E27FC236}">
              <a16:creationId xmlns:a16="http://schemas.microsoft.com/office/drawing/2014/main" xmlns="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43" name="Text Box 1">
          <a:extLst>
            <a:ext uri="{FF2B5EF4-FFF2-40B4-BE49-F238E27FC236}">
              <a16:creationId xmlns:a16="http://schemas.microsoft.com/office/drawing/2014/main" xmlns="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44" name="Text Box 1">
          <a:extLst>
            <a:ext uri="{FF2B5EF4-FFF2-40B4-BE49-F238E27FC236}">
              <a16:creationId xmlns:a16="http://schemas.microsoft.com/office/drawing/2014/main" xmlns="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45" name="Text Box 1">
          <a:extLst>
            <a:ext uri="{FF2B5EF4-FFF2-40B4-BE49-F238E27FC236}">
              <a16:creationId xmlns:a16="http://schemas.microsoft.com/office/drawing/2014/main" xmlns="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46" name="Text Box 1">
          <a:extLst>
            <a:ext uri="{FF2B5EF4-FFF2-40B4-BE49-F238E27FC236}">
              <a16:creationId xmlns:a16="http://schemas.microsoft.com/office/drawing/2014/main" xmlns="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47" name="Text Box 1">
          <a:extLst>
            <a:ext uri="{FF2B5EF4-FFF2-40B4-BE49-F238E27FC236}">
              <a16:creationId xmlns:a16="http://schemas.microsoft.com/office/drawing/2014/main" xmlns="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48" name="Text Box 1">
          <a:extLst>
            <a:ext uri="{FF2B5EF4-FFF2-40B4-BE49-F238E27FC236}">
              <a16:creationId xmlns:a16="http://schemas.microsoft.com/office/drawing/2014/main" xmlns="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49" name="Text Box 1">
          <a:extLst>
            <a:ext uri="{FF2B5EF4-FFF2-40B4-BE49-F238E27FC236}">
              <a16:creationId xmlns:a16="http://schemas.microsoft.com/office/drawing/2014/main" xmlns="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50" name="Text Box 1">
          <a:extLst>
            <a:ext uri="{FF2B5EF4-FFF2-40B4-BE49-F238E27FC236}">
              <a16:creationId xmlns:a16="http://schemas.microsoft.com/office/drawing/2014/main" xmlns="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51" name="Text Box 1">
          <a:extLst>
            <a:ext uri="{FF2B5EF4-FFF2-40B4-BE49-F238E27FC236}">
              <a16:creationId xmlns:a16="http://schemas.microsoft.com/office/drawing/2014/main" xmlns="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52" name="Text Box 1">
          <a:extLst>
            <a:ext uri="{FF2B5EF4-FFF2-40B4-BE49-F238E27FC236}">
              <a16:creationId xmlns:a16="http://schemas.microsoft.com/office/drawing/2014/main" xmlns="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53" name="Text Box 1">
          <a:extLst>
            <a:ext uri="{FF2B5EF4-FFF2-40B4-BE49-F238E27FC236}">
              <a16:creationId xmlns:a16="http://schemas.microsoft.com/office/drawing/2014/main" xmlns="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54" name="Text Box 1">
          <a:extLst>
            <a:ext uri="{FF2B5EF4-FFF2-40B4-BE49-F238E27FC236}">
              <a16:creationId xmlns:a16="http://schemas.microsoft.com/office/drawing/2014/main" xmlns="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55" name="Text Box 1">
          <a:extLst>
            <a:ext uri="{FF2B5EF4-FFF2-40B4-BE49-F238E27FC236}">
              <a16:creationId xmlns:a16="http://schemas.microsoft.com/office/drawing/2014/main" xmlns="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56" name="Text Box 1">
          <a:extLst>
            <a:ext uri="{FF2B5EF4-FFF2-40B4-BE49-F238E27FC236}">
              <a16:creationId xmlns:a16="http://schemas.microsoft.com/office/drawing/2014/main" xmlns="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57" name="Text Box 1">
          <a:extLst>
            <a:ext uri="{FF2B5EF4-FFF2-40B4-BE49-F238E27FC236}">
              <a16:creationId xmlns:a16="http://schemas.microsoft.com/office/drawing/2014/main" xmlns="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58" name="Text Box 1">
          <a:extLst>
            <a:ext uri="{FF2B5EF4-FFF2-40B4-BE49-F238E27FC236}">
              <a16:creationId xmlns:a16="http://schemas.microsoft.com/office/drawing/2014/main" xmlns="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59" name="Text Box 1">
          <a:extLst>
            <a:ext uri="{FF2B5EF4-FFF2-40B4-BE49-F238E27FC236}">
              <a16:creationId xmlns:a16="http://schemas.microsoft.com/office/drawing/2014/main" xmlns="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60" name="Text Box 1">
          <a:extLst>
            <a:ext uri="{FF2B5EF4-FFF2-40B4-BE49-F238E27FC236}">
              <a16:creationId xmlns:a16="http://schemas.microsoft.com/office/drawing/2014/main" xmlns="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61" name="Text Box 1">
          <a:extLst>
            <a:ext uri="{FF2B5EF4-FFF2-40B4-BE49-F238E27FC236}">
              <a16:creationId xmlns:a16="http://schemas.microsoft.com/office/drawing/2014/main" xmlns="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62" name="Text Box 1">
          <a:extLst>
            <a:ext uri="{FF2B5EF4-FFF2-40B4-BE49-F238E27FC236}">
              <a16:creationId xmlns:a16="http://schemas.microsoft.com/office/drawing/2014/main" xmlns="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63" name="Text Box 1">
          <a:extLst>
            <a:ext uri="{FF2B5EF4-FFF2-40B4-BE49-F238E27FC236}">
              <a16:creationId xmlns:a16="http://schemas.microsoft.com/office/drawing/2014/main" xmlns="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64" name="Text Box 1">
          <a:extLst>
            <a:ext uri="{FF2B5EF4-FFF2-40B4-BE49-F238E27FC236}">
              <a16:creationId xmlns:a16="http://schemas.microsoft.com/office/drawing/2014/main" xmlns="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65" name="Text Box 1">
          <a:extLst>
            <a:ext uri="{FF2B5EF4-FFF2-40B4-BE49-F238E27FC236}">
              <a16:creationId xmlns:a16="http://schemas.microsoft.com/office/drawing/2014/main" xmlns="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66" name="Text Box 1">
          <a:extLst>
            <a:ext uri="{FF2B5EF4-FFF2-40B4-BE49-F238E27FC236}">
              <a16:creationId xmlns:a16="http://schemas.microsoft.com/office/drawing/2014/main" xmlns="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67" name="Text Box 1">
          <a:extLst>
            <a:ext uri="{FF2B5EF4-FFF2-40B4-BE49-F238E27FC236}">
              <a16:creationId xmlns:a16="http://schemas.microsoft.com/office/drawing/2014/main" xmlns="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68" name="Text Box 1">
          <a:extLst>
            <a:ext uri="{FF2B5EF4-FFF2-40B4-BE49-F238E27FC236}">
              <a16:creationId xmlns:a16="http://schemas.microsoft.com/office/drawing/2014/main" xmlns="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69" name="Text Box 1">
          <a:extLst>
            <a:ext uri="{FF2B5EF4-FFF2-40B4-BE49-F238E27FC236}">
              <a16:creationId xmlns:a16="http://schemas.microsoft.com/office/drawing/2014/main" xmlns="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70" name="Text Box 1">
          <a:extLst>
            <a:ext uri="{FF2B5EF4-FFF2-40B4-BE49-F238E27FC236}">
              <a16:creationId xmlns:a16="http://schemas.microsoft.com/office/drawing/2014/main" xmlns="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71" name="Text Box 1">
          <a:extLst>
            <a:ext uri="{FF2B5EF4-FFF2-40B4-BE49-F238E27FC236}">
              <a16:creationId xmlns:a16="http://schemas.microsoft.com/office/drawing/2014/main" xmlns="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72" name="Text Box 1">
          <a:extLst>
            <a:ext uri="{FF2B5EF4-FFF2-40B4-BE49-F238E27FC236}">
              <a16:creationId xmlns:a16="http://schemas.microsoft.com/office/drawing/2014/main" xmlns="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73" name="Text Box 1">
          <a:extLst>
            <a:ext uri="{FF2B5EF4-FFF2-40B4-BE49-F238E27FC236}">
              <a16:creationId xmlns:a16="http://schemas.microsoft.com/office/drawing/2014/main" xmlns="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74" name="Text Box 1">
          <a:extLst>
            <a:ext uri="{FF2B5EF4-FFF2-40B4-BE49-F238E27FC236}">
              <a16:creationId xmlns:a16="http://schemas.microsoft.com/office/drawing/2014/main" xmlns="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75" name="Text Box 1">
          <a:extLst>
            <a:ext uri="{FF2B5EF4-FFF2-40B4-BE49-F238E27FC236}">
              <a16:creationId xmlns:a16="http://schemas.microsoft.com/office/drawing/2014/main" xmlns="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76" name="Text Box 1">
          <a:extLst>
            <a:ext uri="{FF2B5EF4-FFF2-40B4-BE49-F238E27FC236}">
              <a16:creationId xmlns:a16="http://schemas.microsoft.com/office/drawing/2014/main" xmlns="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77" name="Text Box 1">
          <a:extLst>
            <a:ext uri="{FF2B5EF4-FFF2-40B4-BE49-F238E27FC236}">
              <a16:creationId xmlns:a16="http://schemas.microsoft.com/office/drawing/2014/main" xmlns="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78" name="Text Box 1">
          <a:extLst>
            <a:ext uri="{FF2B5EF4-FFF2-40B4-BE49-F238E27FC236}">
              <a16:creationId xmlns:a16="http://schemas.microsoft.com/office/drawing/2014/main" xmlns="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79" name="Text Box 1">
          <a:extLst>
            <a:ext uri="{FF2B5EF4-FFF2-40B4-BE49-F238E27FC236}">
              <a16:creationId xmlns:a16="http://schemas.microsoft.com/office/drawing/2014/main" xmlns="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80" name="Text Box 1">
          <a:extLst>
            <a:ext uri="{FF2B5EF4-FFF2-40B4-BE49-F238E27FC236}">
              <a16:creationId xmlns:a16="http://schemas.microsoft.com/office/drawing/2014/main" xmlns="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81" name="Text Box 1">
          <a:extLst>
            <a:ext uri="{FF2B5EF4-FFF2-40B4-BE49-F238E27FC236}">
              <a16:creationId xmlns:a16="http://schemas.microsoft.com/office/drawing/2014/main" xmlns="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82" name="Text Box 1">
          <a:extLst>
            <a:ext uri="{FF2B5EF4-FFF2-40B4-BE49-F238E27FC236}">
              <a16:creationId xmlns:a16="http://schemas.microsoft.com/office/drawing/2014/main" xmlns="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83" name="Text Box 1">
          <a:extLst>
            <a:ext uri="{FF2B5EF4-FFF2-40B4-BE49-F238E27FC236}">
              <a16:creationId xmlns:a16="http://schemas.microsoft.com/office/drawing/2014/main" xmlns="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84" name="Text Box 1">
          <a:extLst>
            <a:ext uri="{FF2B5EF4-FFF2-40B4-BE49-F238E27FC236}">
              <a16:creationId xmlns:a16="http://schemas.microsoft.com/office/drawing/2014/main" xmlns="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85" name="Text Box 1">
          <a:extLst>
            <a:ext uri="{FF2B5EF4-FFF2-40B4-BE49-F238E27FC236}">
              <a16:creationId xmlns:a16="http://schemas.microsoft.com/office/drawing/2014/main" xmlns="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86" name="Text Box 1">
          <a:extLst>
            <a:ext uri="{FF2B5EF4-FFF2-40B4-BE49-F238E27FC236}">
              <a16:creationId xmlns:a16="http://schemas.microsoft.com/office/drawing/2014/main" xmlns="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87" name="Text Box 1">
          <a:extLst>
            <a:ext uri="{FF2B5EF4-FFF2-40B4-BE49-F238E27FC236}">
              <a16:creationId xmlns:a16="http://schemas.microsoft.com/office/drawing/2014/main" xmlns="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88" name="Text Box 1">
          <a:extLst>
            <a:ext uri="{FF2B5EF4-FFF2-40B4-BE49-F238E27FC236}">
              <a16:creationId xmlns:a16="http://schemas.microsoft.com/office/drawing/2014/main" xmlns="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89" name="Text Box 1">
          <a:extLst>
            <a:ext uri="{FF2B5EF4-FFF2-40B4-BE49-F238E27FC236}">
              <a16:creationId xmlns:a16="http://schemas.microsoft.com/office/drawing/2014/main" xmlns="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90" name="Text Box 1">
          <a:extLst>
            <a:ext uri="{FF2B5EF4-FFF2-40B4-BE49-F238E27FC236}">
              <a16:creationId xmlns:a16="http://schemas.microsoft.com/office/drawing/2014/main" xmlns="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91" name="Text Box 1">
          <a:extLst>
            <a:ext uri="{FF2B5EF4-FFF2-40B4-BE49-F238E27FC236}">
              <a16:creationId xmlns:a16="http://schemas.microsoft.com/office/drawing/2014/main" xmlns="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92" name="Text Box 1">
          <a:extLst>
            <a:ext uri="{FF2B5EF4-FFF2-40B4-BE49-F238E27FC236}">
              <a16:creationId xmlns:a16="http://schemas.microsoft.com/office/drawing/2014/main" xmlns="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93" name="Text Box 1">
          <a:extLst>
            <a:ext uri="{FF2B5EF4-FFF2-40B4-BE49-F238E27FC236}">
              <a16:creationId xmlns:a16="http://schemas.microsoft.com/office/drawing/2014/main" xmlns="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94" name="Text Box 1">
          <a:extLst>
            <a:ext uri="{FF2B5EF4-FFF2-40B4-BE49-F238E27FC236}">
              <a16:creationId xmlns:a16="http://schemas.microsoft.com/office/drawing/2014/main" xmlns="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95" name="Text Box 1">
          <a:extLst>
            <a:ext uri="{FF2B5EF4-FFF2-40B4-BE49-F238E27FC236}">
              <a16:creationId xmlns:a16="http://schemas.microsoft.com/office/drawing/2014/main" xmlns="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96" name="Text Box 1">
          <a:extLst>
            <a:ext uri="{FF2B5EF4-FFF2-40B4-BE49-F238E27FC236}">
              <a16:creationId xmlns:a16="http://schemas.microsoft.com/office/drawing/2014/main" xmlns="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97" name="Text Box 1">
          <a:extLst>
            <a:ext uri="{FF2B5EF4-FFF2-40B4-BE49-F238E27FC236}">
              <a16:creationId xmlns:a16="http://schemas.microsoft.com/office/drawing/2014/main" xmlns="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98" name="Text Box 1">
          <a:extLst>
            <a:ext uri="{FF2B5EF4-FFF2-40B4-BE49-F238E27FC236}">
              <a16:creationId xmlns:a16="http://schemas.microsoft.com/office/drawing/2014/main" xmlns="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799" name="Text Box 1">
          <a:extLst>
            <a:ext uri="{FF2B5EF4-FFF2-40B4-BE49-F238E27FC236}">
              <a16:creationId xmlns:a16="http://schemas.microsoft.com/office/drawing/2014/main" xmlns="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00" name="Text Box 1">
          <a:extLst>
            <a:ext uri="{FF2B5EF4-FFF2-40B4-BE49-F238E27FC236}">
              <a16:creationId xmlns:a16="http://schemas.microsoft.com/office/drawing/2014/main" xmlns="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01" name="Text Box 1">
          <a:extLst>
            <a:ext uri="{FF2B5EF4-FFF2-40B4-BE49-F238E27FC236}">
              <a16:creationId xmlns:a16="http://schemas.microsoft.com/office/drawing/2014/main" xmlns="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02" name="Text Box 1">
          <a:extLst>
            <a:ext uri="{FF2B5EF4-FFF2-40B4-BE49-F238E27FC236}">
              <a16:creationId xmlns:a16="http://schemas.microsoft.com/office/drawing/2014/main" xmlns="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03" name="Text Box 1">
          <a:extLst>
            <a:ext uri="{FF2B5EF4-FFF2-40B4-BE49-F238E27FC236}">
              <a16:creationId xmlns:a16="http://schemas.microsoft.com/office/drawing/2014/main" xmlns="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04" name="Text Box 1">
          <a:extLst>
            <a:ext uri="{FF2B5EF4-FFF2-40B4-BE49-F238E27FC236}">
              <a16:creationId xmlns:a16="http://schemas.microsoft.com/office/drawing/2014/main" xmlns="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05" name="Text Box 1">
          <a:extLst>
            <a:ext uri="{FF2B5EF4-FFF2-40B4-BE49-F238E27FC236}">
              <a16:creationId xmlns:a16="http://schemas.microsoft.com/office/drawing/2014/main" xmlns="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06" name="Text Box 1">
          <a:extLst>
            <a:ext uri="{FF2B5EF4-FFF2-40B4-BE49-F238E27FC236}">
              <a16:creationId xmlns:a16="http://schemas.microsoft.com/office/drawing/2014/main" xmlns="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07" name="Text Box 1">
          <a:extLst>
            <a:ext uri="{FF2B5EF4-FFF2-40B4-BE49-F238E27FC236}">
              <a16:creationId xmlns:a16="http://schemas.microsoft.com/office/drawing/2014/main" xmlns="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08" name="Text Box 1">
          <a:extLst>
            <a:ext uri="{FF2B5EF4-FFF2-40B4-BE49-F238E27FC236}">
              <a16:creationId xmlns:a16="http://schemas.microsoft.com/office/drawing/2014/main" xmlns="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09" name="Text Box 1">
          <a:extLst>
            <a:ext uri="{FF2B5EF4-FFF2-40B4-BE49-F238E27FC236}">
              <a16:creationId xmlns:a16="http://schemas.microsoft.com/office/drawing/2014/main" xmlns="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10" name="Text Box 1">
          <a:extLst>
            <a:ext uri="{FF2B5EF4-FFF2-40B4-BE49-F238E27FC236}">
              <a16:creationId xmlns:a16="http://schemas.microsoft.com/office/drawing/2014/main" xmlns="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11" name="Text Box 1">
          <a:extLst>
            <a:ext uri="{FF2B5EF4-FFF2-40B4-BE49-F238E27FC236}">
              <a16:creationId xmlns:a16="http://schemas.microsoft.com/office/drawing/2014/main" xmlns="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12" name="Text Box 1">
          <a:extLst>
            <a:ext uri="{FF2B5EF4-FFF2-40B4-BE49-F238E27FC236}">
              <a16:creationId xmlns:a16="http://schemas.microsoft.com/office/drawing/2014/main" xmlns="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13" name="Text Box 1">
          <a:extLst>
            <a:ext uri="{FF2B5EF4-FFF2-40B4-BE49-F238E27FC236}">
              <a16:creationId xmlns:a16="http://schemas.microsoft.com/office/drawing/2014/main" xmlns="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14" name="Text Box 1">
          <a:extLst>
            <a:ext uri="{FF2B5EF4-FFF2-40B4-BE49-F238E27FC236}">
              <a16:creationId xmlns:a16="http://schemas.microsoft.com/office/drawing/2014/main" xmlns="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15" name="Text Box 1">
          <a:extLst>
            <a:ext uri="{FF2B5EF4-FFF2-40B4-BE49-F238E27FC236}">
              <a16:creationId xmlns:a16="http://schemas.microsoft.com/office/drawing/2014/main" xmlns="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16" name="Text Box 1">
          <a:extLst>
            <a:ext uri="{FF2B5EF4-FFF2-40B4-BE49-F238E27FC236}">
              <a16:creationId xmlns:a16="http://schemas.microsoft.com/office/drawing/2014/main" xmlns="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17" name="Text Box 1">
          <a:extLst>
            <a:ext uri="{FF2B5EF4-FFF2-40B4-BE49-F238E27FC236}">
              <a16:creationId xmlns:a16="http://schemas.microsoft.com/office/drawing/2014/main" xmlns="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18" name="Text Box 1">
          <a:extLst>
            <a:ext uri="{FF2B5EF4-FFF2-40B4-BE49-F238E27FC236}">
              <a16:creationId xmlns:a16="http://schemas.microsoft.com/office/drawing/2014/main" xmlns="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19" name="Text Box 1">
          <a:extLst>
            <a:ext uri="{FF2B5EF4-FFF2-40B4-BE49-F238E27FC236}">
              <a16:creationId xmlns:a16="http://schemas.microsoft.com/office/drawing/2014/main" xmlns="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20" name="Text Box 1">
          <a:extLst>
            <a:ext uri="{FF2B5EF4-FFF2-40B4-BE49-F238E27FC236}">
              <a16:creationId xmlns:a16="http://schemas.microsoft.com/office/drawing/2014/main" xmlns="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21" name="Text Box 1">
          <a:extLst>
            <a:ext uri="{FF2B5EF4-FFF2-40B4-BE49-F238E27FC236}">
              <a16:creationId xmlns:a16="http://schemas.microsoft.com/office/drawing/2014/main" xmlns="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22" name="Text Box 1">
          <a:extLst>
            <a:ext uri="{FF2B5EF4-FFF2-40B4-BE49-F238E27FC236}">
              <a16:creationId xmlns:a16="http://schemas.microsoft.com/office/drawing/2014/main" xmlns="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23" name="Text Box 1">
          <a:extLst>
            <a:ext uri="{FF2B5EF4-FFF2-40B4-BE49-F238E27FC236}">
              <a16:creationId xmlns:a16="http://schemas.microsoft.com/office/drawing/2014/main" xmlns="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24" name="Text Box 1">
          <a:extLst>
            <a:ext uri="{FF2B5EF4-FFF2-40B4-BE49-F238E27FC236}">
              <a16:creationId xmlns:a16="http://schemas.microsoft.com/office/drawing/2014/main" xmlns="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25" name="Text Box 1">
          <a:extLst>
            <a:ext uri="{FF2B5EF4-FFF2-40B4-BE49-F238E27FC236}">
              <a16:creationId xmlns:a16="http://schemas.microsoft.com/office/drawing/2014/main" xmlns="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26" name="Text Box 1">
          <a:extLst>
            <a:ext uri="{FF2B5EF4-FFF2-40B4-BE49-F238E27FC236}">
              <a16:creationId xmlns:a16="http://schemas.microsoft.com/office/drawing/2014/main" xmlns="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27" name="Text Box 1">
          <a:extLst>
            <a:ext uri="{FF2B5EF4-FFF2-40B4-BE49-F238E27FC236}">
              <a16:creationId xmlns:a16="http://schemas.microsoft.com/office/drawing/2014/main" xmlns="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28" name="Text Box 1">
          <a:extLst>
            <a:ext uri="{FF2B5EF4-FFF2-40B4-BE49-F238E27FC236}">
              <a16:creationId xmlns:a16="http://schemas.microsoft.com/office/drawing/2014/main" xmlns="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29" name="Text Box 1">
          <a:extLst>
            <a:ext uri="{FF2B5EF4-FFF2-40B4-BE49-F238E27FC236}">
              <a16:creationId xmlns:a16="http://schemas.microsoft.com/office/drawing/2014/main" xmlns="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30" name="Text Box 1">
          <a:extLst>
            <a:ext uri="{FF2B5EF4-FFF2-40B4-BE49-F238E27FC236}">
              <a16:creationId xmlns:a16="http://schemas.microsoft.com/office/drawing/2014/main" xmlns="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31" name="Text Box 1">
          <a:extLst>
            <a:ext uri="{FF2B5EF4-FFF2-40B4-BE49-F238E27FC236}">
              <a16:creationId xmlns:a16="http://schemas.microsoft.com/office/drawing/2014/main" xmlns="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32" name="Text Box 1">
          <a:extLst>
            <a:ext uri="{FF2B5EF4-FFF2-40B4-BE49-F238E27FC236}">
              <a16:creationId xmlns:a16="http://schemas.microsoft.com/office/drawing/2014/main" xmlns="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33" name="Text Box 1">
          <a:extLst>
            <a:ext uri="{FF2B5EF4-FFF2-40B4-BE49-F238E27FC236}">
              <a16:creationId xmlns:a16="http://schemas.microsoft.com/office/drawing/2014/main" xmlns="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34" name="Text Box 1">
          <a:extLst>
            <a:ext uri="{FF2B5EF4-FFF2-40B4-BE49-F238E27FC236}">
              <a16:creationId xmlns:a16="http://schemas.microsoft.com/office/drawing/2014/main" xmlns="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35" name="Text Box 1">
          <a:extLst>
            <a:ext uri="{FF2B5EF4-FFF2-40B4-BE49-F238E27FC236}">
              <a16:creationId xmlns:a16="http://schemas.microsoft.com/office/drawing/2014/main" xmlns="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36" name="Text Box 1">
          <a:extLst>
            <a:ext uri="{FF2B5EF4-FFF2-40B4-BE49-F238E27FC236}">
              <a16:creationId xmlns:a16="http://schemas.microsoft.com/office/drawing/2014/main" xmlns="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37" name="Text Box 1">
          <a:extLst>
            <a:ext uri="{FF2B5EF4-FFF2-40B4-BE49-F238E27FC236}">
              <a16:creationId xmlns:a16="http://schemas.microsoft.com/office/drawing/2014/main" xmlns="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38" name="Text Box 1">
          <a:extLst>
            <a:ext uri="{FF2B5EF4-FFF2-40B4-BE49-F238E27FC236}">
              <a16:creationId xmlns:a16="http://schemas.microsoft.com/office/drawing/2014/main" xmlns="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39" name="Text Box 1">
          <a:extLst>
            <a:ext uri="{FF2B5EF4-FFF2-40B4-BE49-F238E27FC236}">
              <a16:creationId xmlns:a16="http://schemas.microsoft.com/office/drawing/2014/main" xmlns="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40" name="Text Box 1">
          <a:extLst>
            <a:ext uri="{FF2B5EF4-FFF2-40B4-BE49-F238E27FC236}">
              <a16:creationId xmlns:a16="http://schemas.microsoft.com/office/drawing/2014/main" xmlns="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41" name="Text Box 1">
          <a:extLst>
            <a:ext uri="{FF2B5EF4-FFF2-40B4-BE49-F238E27FC236}">
              <a16:creationId xmlns:a16="http://schemas.microsoft.com/office/drawing/2014/main" xmlns="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42" name="Text Box 1">
          <a:extLst>
            <a:ext uri="{FF2B5EF4-FFF2-40B4-BE49-F238E27FC236}">
              <a16:creationId xmlns:a16="http://schemas.microsoft.com/office/drawing/2014/main" xmlns="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43" name="Text Box 1">
          <a:extLst>
            <a:ext uri="{FF2B5EF4-FFF2-40B4-BE49-F238E27FC236}">
              <a16:creationId xmlns:a16="http://schemas.microsoft.com/office/drawing/2014/main" xmlns="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44" name="Text Box 1">
          <a:extLst>
            <a:ext uri="{FF2B5EF4-FFF2-40B4-BE49-F238E27FC236}">
              <a16:creationId xmlns:a16="http://schemas.microsoft.com/office/drawing/2014/main" xmlns="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45" name="Text Box 1">
          <a:extLst>
            <a:ext uri="{FF2B5EF4-FFF2-40B4-BE49-F238E27FC236}">
              <a16:creationId xmlns:a16="http://schemas.microsoft.com/office/drawing/2014/main" xmlns="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46" name="Text Box 1">
          <a:extLst>
            <a:ext uri="{FF2B5EF4-FFF2-40B4-BE49-F238E27FC236}">
              <a16:creationId xmlns:a16="http://schemas.microsoft.com/office/drawing/2014/main" xmlns="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47" name="Text Box 1">
          <a:extLst>
            <a:ext uri="{FF2B5EF4-FFF2-40B4-BE49-F238E27FC236}">
              <a16:creationId xmlns:a16="http://schemas.microsoft.com/office/drawing/2014/main" xmlns="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48" name="Text Box 1">
          <a:extLst>
            <a:ext uri="{FF2B5EF4-FFF2-40B4-BE49-F238E27FC236}">
              <a16:creationId xmlns:a16="http://schemas.microsoft.com/office/drawing/2014/main" xmlns="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49" name="Text Box 1">
          <a:extLst>
            <a:ext uri="{FF2B5EF4-FFF2-40B4-BE49-F238E27FC236}">
              <a16:creationId xmlns:a16="http://schemas.microsoft.com/office/drawing/2014/main" xmlns="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50" name="Text Box 1">
          <a:extLst>
            <a:ext uri="{FF2B5EF4-FFF2-40B4-BE49-F238E27FC236}">
              <a16:creationId xmlns:a16="http://schemas.microsoft.com/office/drawing/2014/main" xmlns="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51" name="Text Box 1">
          <a:extLst>
            <a:ext uri="{FF2B5EF4-FFF2-40B4-BE49-F238E27FC236}">
              <a16:creationId xmlns:a16="http://schemas.microsoft.com/office/drawing/2014/main" xmlns="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52" name="Text Box 1">
          <a:extLst>
            <a:ext uri="{FF2B5EF4-FFF2-40B4-BE49-F238E27FC236}">
              <a16:creationId xmlns:a16="http://schemas.microsoft.com/office/drawing/2014/main" xmlns="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53" name="Text Box 1">
          <a:extLst>
            <a:ext uri="{FF2B5EF4-FFF2-40B4-BE49-F238E27FC236}">
              <a16:creationId xmlns:a16="http://schemas.microsoft.com/office/drawing/2014/main" xmlns="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54" name="Text Box 1">
          <a:extLst>
            <a:ext uri="{FF2B5EF4-FFF2-40B4-BE49-F238E27FC236}">
              <a16:creationId xmlns:a16="http://schemas.microsoft.com/office/drawing/2014/main" xmlns="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55" name="Text Box 1">
          <a:extLst>
            <a:ext uri="{FF2B5EF4-FFF2-40B4-BE49-F238E27FC236}">
              <a16:creationId xmlns:a16="http://schemas.microsoft.com/office/drawing/2014/main" xmlns="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56" name="Text Box 1">
          <a:extLst>
            <a:ext uri="{FF2B5EF4-FFF2-40B4-BE49-F238E27FC236}">
              <a16:creationId xmlns:a16="http://schemas.microsoft.com/office/drawing/2014/main" xmlns="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57" name="Text Box 1">
          <a:extLst>
            <a:ext uri="{FF2B5EF4-FFF2-40B4-BE49-F238E27FC236}">
              <a16:creationId xmlns:a16="http://schemas.microsoft.com/office/drawing/2014/main" xmlns="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58" name="Text Box 1">
          <a:extLst>
            <a:ext uri="{FF2B5EF4-FFF2-40B4-BE49-F238E27FC236}">
              <a16:creationId xmlns:a16="http://schemas.microsoft.com/office/drawing/2014/main" xmlns="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59" name="Text Box 1">
          <a:extLst>
            <a:ext uri="{FF2B5EF4-FFF2-40B4-BE49-F238E27FC236}">
              <a16:creationId xmlns:a16="http://schemas.microsoft.com/office/drawing/2014/main" xmlns="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60" name="Text Box 1">
          <a:extLst>
            <a:ext uri="{FF2B5EF4-FFF2-40B4-BE49-F238E27FC236}">
              <a16:creationId xmlns:a16="http://schemas.microsoft.com/office/drawing/2014/main" xmlns="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61" name="Text Box 1">
          <a:extLst>
            <a:ext uri="{FF2B5EF4-FFF2-40B4-BE49-F238E27FC236}">
              <a16:creationId xmlns:a16="http://schemas.microsoft.com/office/drawing/2014/main" xmlns="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62" name="Text Box 1">
          <a:extLst>
            <a:ext uri="{FF2B5EF4-FFF2-40B4-BE49-F238E27FC236}">
              <a16:creationId xmlns:a16="http://schemas.microsoft.com/office/drawing/2014/main" xmlns="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63" name="Text Box 1">
          <a:extLst>
            <a:ext uri="{FF2B5EF4-FFF2-40B4-BE49-F238E27FC236}">
              <a16:creationId xmlns:a16="http://schemas.microsoft.com/office/drawing/2014/main" xmlns="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64" name="Text Box 1">
          <a:extLst>
            <a:ext uri="{FF2B5EF4-FFF2-40B4-BE49-F238E27FC236}">
              <a16:creationId xmlns:a16="http://schemas.microsoft.com/office/drawing/2014/main" xmlns="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65" name="Text Box 1">
          <a:extLst>
            <a:ext uri="{FF2B5EF4-FFF2-40B4-BE49-F238E27FC236}">
              <a16:creationId xmlns:a16="http://schemas.microsoft.com/office/drawing/2014/main" xmlns="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66" name="Text Box 1">
          <a:extLst>
            <a:ext uri="{FF2B5EF4-FFF2-40B4-BE49-F238E27FC236}">
              <a16:creationId xmlns:a16="http://schemas.microsoft.com/office/drawing/2014/main" xmlns="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67" name="Text Box 1">
          <a:extLst>
            <a:ext uri="{FF2B5EF4-FFF2-40B4-BE49-F238E27FC236}">
              <a16:creationId xmlns:a16="http://schemas.microsoft.com/office/drawing/2014/main" xmlns="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68" name="Text Box 1">
          <a:extLst>
            <a:ext uri="{FF2B5EF4-FFF2-40B4-BE49-F238E27FC236}">
              <a16:creationId xmlns:a16="http://schemas.microsoft.com/office/drawing/2014/main" xmlns="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69" name="Text Box 1">
          <a:extLst>
            <a:ext uri="{FF2B5EF4-FFF2-40B4-BE49-F238E27FC236}">
              <a16:creationId xmlns:a16="http://schemas.microsoft.com/office/drawing/2014/main" xmlns="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70" name="Text Box 1">
          <a:extLst>
            <a:ext uri="{FF2B5EF4-FFF2-40B4-BE49-F238E27FC236}">
              <a16:creationId xmlns:a16="http://schemas.microsoft.com/office/drawing/2014/main" xmlns="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71" name="Text Box 1">
          <a:extLst>
            <a:ext uri="{FF2B5EF4-FFF2-40B4-BE49-F238E27FC236}">
              <a16:creationId xmlns:a16="http://schemas.microsoft.com/office/drawing/2014/main" xmlns="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72" name="Text Box 1">
          <a:extLst>
            <a:ext uri="{FF2B5EF4-FFF2-40B4-BE49-F238E27FC236}">
              <a16:creationId xmlns:a16="http://schemas.microsoft.com/office/drawing/2014/main" xmlns="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73" name="Text Box 1">
          <a:extLst>
            <a:ext uri="{FF2B5EF4-FFF2-40B4-BE49-F238E27FC236}">
              <a16:creationId xmlns:a16="http://schemas.microsoft.com/office/drawing/2014/main" xmlns="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74" name="Text Box 1">
          <a:extLst>
            <a:ext uri="{FF2B5EF4-FFF2-40B4-BE49-F238E27FC236}">
              <a16:creationId xmlns:a16="http://schemas.microsoft.com/office/drawing/2014/main" xmlns="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75" name="Text Box 1">
          <a:extLst>
            <a:ext uri="{FF2B5EF4-FFF2-40B4-BE49-F238E27FC236}">
              <a16:creationId xmlns:a16="http://schemas.microsoft.com/office/drawing/2014/main" xmlns="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76" name="Text Box 1">
          <a:extLst>
            <a:ext uri="{FF2B5EF4-FFF2-40B4-BE49-F238E27FC236}">
              <a16:creationId xmlns:a16="http://schemas.microsoft.com/office/drawing/2014/main" xmlns="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77" name="Text Box 1">
          <a:extLst>
            <a:ext uri="{FF2B5EF4-FFF2-40B4-BE49-F238E27FC236}">
              <a16:creationId xmlns:a16="http://schemas.microsoft.com/office/drawing/2014/main" xmlns="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78" name="Text Box 1">
          <a:extLst>
            <a:ext uri="{FF2B5EF4-FFF2-40B4-BE49-F238E27FC236}">
              <a16:creationId xmlns:a16="http://schemas.microsoft.com/office/drawing/2014/main" xmlns="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79" name="Text Box 1">
          <a:extLst>
            <a:ext uri="{FF2B5EF4-FFF2-40B4-BE49-F238E27FC236}">
              <a16:creationId xmlns:a16="http://schemas.microsoft.com/office/drawing/2014/main" xmlns="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80" name="Text Box 1">
          <a:extLst>
            <a:ext uri="{FF2B5EF4-FFF2-40B4-BE49-F238E27FC236}">
              <a16:creationId xmlns:a16="http://schemas.microsoft.com/office/drawing/2014/main" xmlns="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81" name="Text Box 1">
          <a:extLst>
            <a:ext uri="{FF2B5EF4-FFF2-40B4-BE49-F238E27FC236}">
              <a16:creationId xmlns:a16="http://schemas.microsoft.com/office/drawing/2014/main" xmlns="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82" name="Text Box 1">
          <a:extLst>
            <a:ext uri="{FF2B5EF4-FFF2-40B4-BE49-F238E27FC236}">
              <a16:creationId xmlns:a16="http://schemas.microsoft.com/office/drawing/2014/main" xmlns="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83" name="Text Box 1">
          <a:extLst>
            <a:ext uri="{FF2B5EF4-FFF2-40B4-BE49-F238E27FC236}">
              <a16:creationId xmlns:a16="http://schemas.microsoft.com/office/drawing/2014/main" xmlns="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84" name="Text Box 1">
          <a:extLst>
            <a:ext uri="{FF2B5EF4-FFF2-40B4-BE49-F238E27FC236}">
              <a16:creationId xmlns:a16="http://schemas.microsoft.com/office/drawing/2014/main" xmlns="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85" name="Text Box 1">
          <a:extLst>
            <a:ext uri="{FF2B5EF4-FFF2-40B4-BE49-F238E27FC236}">
              <a16:creationId xmlns:a16="http://schemas.microsoft.com/office/drawing/2014/main" xmlns="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86" name="Text Box 1">
          <a:extLst>
            <a:ext uri="{FF2B5EF4-FFF2-40B4-BE49-F238E27FC236}">
              <a16:creationId xmlns:a16="http://schemas.microsoft.com/office/drawing/2014/main" xmlns="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87" name="Text Box 1">
          <a:extLst>
            <a:ext uri="{FF2B5EF4-FFF2-40B4-BE49-F238E27FC236}">
              <a16:creationId xmlns:a16="http://schemas.microsoft.com/office/drawing/2014/main" xmlns="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88" name="Text Box 1">
          <a:extLst>
            <a:ext uri="{FF2B5EF4-FFF2-40B4-BE49-F238E27FC236}">
              <a16:creationId xmlns:a16="http://schemas.microsoft.com/office/drawing/2014/main" xmlns="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89" name="Text Box 1">
          <a:extLst>
            <a:ext uri="{FF2B5EF4-FFF2-40B4-BE49-F238E27FC236}">
              <a16:creationId xmlns:a16="http://schemas.microsoft.com/office/drawing/2014/main" xmlns="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90" name="Text Box 1">
          <a:extLst>
            <a:ext uri="{FF2B5EF4-FFF2-40B4-BE49-F238E27FC236}">
              <a16:creationId xmlns:a16="http://schemas.microsoft.com/office/drawing/2014/main" xmlns="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91" name="Text Box 1">
          <a:extLst>
            <a:ext uri="{FF2B5EF4-FFF2-40B4-BE49-F238E27FC236}">
              <a16:creationId xmlns:a16="http://schemas.microsoft.com/office/drawing/2014/main" xmlns="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92" name="Text Box 1">
          <a:extLst>
            <a:ext uri="{FF2B5EF4-FFF2-40B4-BE49-F238E27FC236}">
              <a16:creationId xmlns:a16="http://schemas.microsoft.com/office/drawing/2014/main" xmlns="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93" name="Text Box 1">
          <a:extLst>
            <a:ext uri="{FF2B5EF4-FFF2-40B4-BE49-F238E27FC236}">
              <a16:creationId xmlns:a16="http://schemas.microsoft.com/office/drawing/2014/main" xmlns="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94" name="Text Box 1">
          <a:extLst>
            <a:ext uri="{FF2B5EF4-FFF2-40B4-BE49-F238E27FC236}">
              <a16:creationId xmlns:a16="http://schemas.microsoft.com/office/drawing/2014/main" xmlns="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95" name="Text Box 1">
          <a:extLst>
            <a:ext uri="{FF2B5EF4-FFF2-40B4-BE49-F238E27FC236}">
              <a16:creationId xmlns:a16="http://schemas.microsoft.com/office/drawing/2014/main" xmlns="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96" name="Text Box 1">
          <a:extLst>
            <a:ext uri="{FF2B5EF4-FFF2-40B4-BE49-F238E27FC236}">
              <a16:creationId xmlns:a16="http://schemas.microsoft.com/office/drawing/2014/main" xmlns="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97" name="Text Box 1">
          <a:extLst>
            <a:ext uri="{FF2B5EF4-FFF2-40B4-BE49-F238E27FC236}">
              <a16:creationId xmlns:a16="http://schemas.microsoft.com/office/drawing/2014/main" xmlns="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98" name="Text Box 1">
          <a:extLst>
            <a:ext uri="{FF2B5EF4-FFF2-40B4-BE49-F238E27FC236}">
              <a16:creationId xmlns:a16="http://schemas.microsoft.com/office/drawing/2014/main" xmlns="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899" name="Text Box 1">
          <a:extLst>
            <a:ext uri="{FF2B5EF4-FFF2-40B4-BE49-F238E27FC236}">
              <a16:creationId xmlns:a16="http://schemas.microsoft.com/office/drawing/2014/main" xmlns="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00" name="Text Box 1">
          <a:extLst>
            <a:ext uri="{FF2B5EF4-FFF2-40B4-BE49-F238E27FC236}">
              <a16:creationId xmlns:a16="http://schemas.microsoft.com/office/drawing/2014/main" xmlns="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01" name="Text Box 1">
          <a:extLst>
            <a:ext uri="{FF2B5EF4-FFF2-40B4-BE49-F238E27FC236}">
              <a16:creationId xmlns:a16="http://schemas.microsoft.com/office/drawing/2014/main" xmlns="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02" name="Text Box 1">
          <a:extLst>
            <a:ext uri="{FF2B5EF4-FFF2-40B4-BE49-F238E27FC236}">
              <a16:creationId xmlns:a16="http://schemas.microsoft.com/office/drawing/2014/main" xmlns="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03" name="Text Box 1">
          <a:extLst>
            <a:ext uri="{FF2B5EF4-FFF2-40B4-BE49-F238E27FC236}">
              <a16:creationId xmlns:a16="http://schemas.microsoft.com/office/drawing/2014/main" xmlns="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04" name="Text Box 1">
          <a:extLst>
            <a:ext uri="{FF2B5EF4-FFF2-40B4-BE49-F238E27FC236}">
              <a16:creationId xmlns:a16="http://schemas.microsoft.com/office/drawing/2014/main" xmlns="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05" name="Text Box 1">
          <a:extLst>
            <a:ext uri="{FF2B5EF4-FFF2-40B4-BE49-F238E27FC236}">
              <a16:creationId xmlns:a16="http://schemas.microsoft.com/office/drawing/2014/main" xmlns="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06" name="Text Box 1">
          <a:extLst>
            <a:ext uri="{FF2B5EF4-FFF2-40B4-BE49-F238E27FC236}">
              <a16:creationId xmlns:a16="http://schemas.microsoft.com/office/drawing/2014/main" xmlns="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07" name="Text Box 1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08" name="Text Box 1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09" name="Text Box 1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10" name="Text Box 1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11" name="Text Box 1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12" name="Text Box 1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13" name="Text Box 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14" name="Text Box 1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15" name="Text Box 1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16" name="Text Box 1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17" name="Text Box 1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18" name="Text Box 1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19" name="Text Box 1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20" name="Text Box 1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21" name="Text Box 1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22" name="Text Box 1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23" name="Text Box 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24" name="Text Box 1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25" name="Text Box 1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26" name="Text Box 1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27" name="Text Box 1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28" name="Text Box 1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29" name="Text Box 1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30" name="Text Box 1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31" name="Text Box 1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32" name="Text Box 1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33" name="Text Box 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34" name="Text 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35" name="Text 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36" name="Text 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37" name="Text 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38" name="Text 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39" name="Text Box 1">
          <a:extLst>
            <a:ext uri="{FF2B5EF4-FFF2-40B4-BE49-F238E27FC236}">
              <a16:creationId xmlns:a16="http://schemas.microsoft.com/office/drawing/2014/main" xmlns="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40" name="Text Box 1">
          <a:extLst>
            <a:ext uri="{FF2B5EF4-FFF2-40B4-BE49-F238E27FC236}">
              <a16:creationId xmlns:a16="http://schemas.microsoft.com/office/drawing/2014/main" xmlns="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41" name="Text Box 1">
          <a:extLst>
            <a:ext uri="{FF2B5EF4-FFF2-40B4-BE49-F238E27FC236}">
              <a16:creationId xmlns:a16="http://schemas.microsoft.com/office/drawing/2014/main" xmlns="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42" name="Text Box 1">
          <a:extLst>
            <a:ext uri="{FF2B5EF4-FFF2-40B4-BE49-F238E27FC236}">
              <a16:creationId xmlns:a16="http://schemas.microsoft.com/office/drawing/2014/main" xmlns="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43" name="Text Box 1">
          <a:extLst>
            <a:ext uri="{FF2B5EF4-FFF2-40B4-BE49-F238E27FC236}">
              <a16:creationId xmlns:a16="http://schemas.microsoft.com/office/drawing/2014/main" xmlns="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44" name="Text Box 1">
          <a:extLst>
            <a:ext uri="{FF2B5EF4-FFF2-40B4-BE49-F238E27FC236}">
              <a16:creationId xmlns:a16="http://schemas.microsoft.com/office/drawing/2014/main" xmlns="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45" name="Text Box 1">
          <a:extLst>
            <a:ext uri="{FF2B5EF4-FFF2-40B4-BE49-F238E27FC236}">
              <a16:creationId xmlns:a16="http://schemas.microsoft.com/office/drawing/2014/main" xmlns="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46" name="Text Box 1">
          <a:extLst>
            <a:ext uri="{FF2B5EF4-FFF2-40B4-BE49-F238E27FC236}">
              <a16:creationId xmlns:a16="http://schemas.microsoft.com/office/drawing/2014/main" xmlns="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47" name="Text Box 1">
          <a:extLst>
            <a:ext uri="{FF2B5EF4-FFF2-40B4-BE49-F238E27FC236}">
              <a16:creationId xmlns:a16="http://schemas.microsoft.com/office/drawing/2014/main" xmlns="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48" name="Text Box 1">
          <a:extLst>
            <a:ext uri="{FF2B5EF4-FFF2-40B4-BE49-F238E27FC236}">
              <a16:creationId xmlns:a16="http://schemas.microsoft.com/office/drawing/2014/main" xmlns="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49" name="Text Box 1">
          <a:extLst>
            <a:ext uri="{FF2B5EF4-FFF2-40B4-BE49-F238E27FC236}">
              <a16:creationId xmlns:a16="http://schemas.microsoft.com/office/drawing/2014/main" xmlns="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50" name="Text Box 1">
          <a:extLst>
            <a:ext uri="{FF2B5EF4-FFF2-40B4-BE49-F238E27FC236}">
              <a16:creationId xmlns:a16="http://schemas.microsoft.com/office/drawing/2014/main" xmlns="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51" name="Text Box 1">
          <a:extLst>
            <a:ext uri="{FF2B5EF4-FFF2-40B4-BE49-F238E27FC236}">
              <a16:creationId xmlns:a16="http://schemas.microsoft.com/office/drawing/2014/main" xmlns="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52" name="Text Box 1">
          <a:extLst>
            <a:ext uri="{FF2B5EF4-FFF2-40B4-BE49-F238E27FC236}">
              <a16:creationId xmlns:a16="http://schemas.microsoft.com/office/drawing/2014/main" xmlns="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53" name="Text Box 1">
          <a:extLst>
            <a:ext uri="{FF2B5EF4-FFF2-40B4-BE49-F238E27FC236}">
              <a16:creationId xmlns:a16="http://schemas.microsoft.com/office/drawing/2014/main" xmlns="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54" name="Text Box 1">
          <a:extLst>
            <a:ext uri="{FF2B5EF4-FFF2-40B4-BE49-F238E27FC236}">
              <a16:creationId xmlns:a16="http://schemas.microsoft.com/office/drawing/2014/main" xmlns="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55" name="Text Box 1">
          <a:extLst>
            <a:ext uri="{FF2B5EF4-FFF2-40B4-BE49-F238E27FC236}">
              <a16:creationId xmlns:a16="http://schemas.microsoft.com/office/drawing/2014/main" xmlns="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56" name="Text Box 1">
          <a:extLst>
            <a:ext uri="{FF2B5EF4-FFF2-40B4-BE49-F238E27FC236}">
              <a16:creationId xmlns:a16="http://schemas.microsoft.com/office/drawing/2014/main" xmlns="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57" name="Text Box 1">
          <a:extLst>
            <a:ext uri="{FF2B5EF4-FFF2-40B4-BE49-F238E27FC236}">
              <a16:creationId xmlns:a16="http://schemas.microsoft.com/office/drawing/2014/main" xmlns="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58" name="Text Box 1">
          <a:extLst>
            <a:ext uri="{FF2B5EF4-FFF2-40B4-BE49-F238E27FC236}">
              <a16:creationId xmlns:a16="http://schemas.microsoft.com/office/drawing/2014/main" xmlns="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59" name="Text Box 1">
          <a:extLst>
            <a:ext uri="{FF2B5EF4-FFF2-40B4-BE49-F238E27FC236}">
              <a16:creationId xmlns:a16="http://schemas.microsoft.com/office/drawing/2014/main" xmlns="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60" name="Text Box 1">
          <a:extLst>
            <a:ext uri="{FF2B5EF4-FFF2-40B4-BE49-F238E27FC236}">
              <a16:creationId xmlns:a16="http://schemas.microsoft.com/office/drawing/2014/main" xmlns="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61" name="Text Box 1">
          <a:extLst>
            <a:ext uri="{FF2B5EF4-FFF2-40B4-BE49-F238E27FC236}">
              <a16:creationId xmlns:a16="http://schemas.microsoft.com/office/drawing/2014/main" xmlns="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62" name="Text Box 1">
          <a:extLst>
            <a:ext uri="{FF2B5EF4-FFF2-40B4-BE49-F238E27FC236}">
              <a16:creationId xmlns:a16="http://schemas.microsoft.com/office/drawing/2014/main" xmlns="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63" name="Text Box 1">
          <a:extLst>
            <a:ext uri="{FF2B5EF4-FFF2-40B4-BE49-F238E27FC236}">
              <a16:creationId xmlns:a16="http://schemas.microsoft.com/office/drawing/2014/main" xmlns="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64" name="Text Box 1">
          <a:extLst>
            <a:ext uri="{FF2B5EF4-FFF2-40B4-BE49-F238E27FC236}">
              <a16:creationId xmlns:a16="http://schemas.microsoft.com/office/drawing/2014/main" xmlns="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65" name="Text Box 1">
          <a:extLst>
            <a:ext uri="{FF2B5EF4-FFF2-40B4-BE49-F238E27FC236}">
              <a16:creationId xmlns:a16="http://schemas.microsoft.com/office/drawing/2014/main" xmlns="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66" name="Text Box 1">
          <a:extLst>
            <a:ext uri="{FF2B5EF4-FFF2-40B4-BE49-F238E27FC236}">
              <a16:creationId xmlns:a16="http://schemas.microsoft.com/office/drawing/2014/main" xmlns="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67" name="Text Box 1">
          <a:extLst>
            <a:ext uri="{FF2B5EF4-FFF2-40B4-BE49-F238E27FC236}">
              <a16:creationId xmlns:a16="http://schemas.microsoft.com/office/drawing/2014/main" xmlns="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68" name="Text Box 1">
          <a:extLst>
            <a:ext uri="{FF2B5EF4-FFF2-40B4-BE49-F238E27FC236}">
              <a16:creationId xmlns:a16="http://schemas.microsoft.com/office/drawing/2014/main" xmlns="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69" name="Text Box 1">
          <a:extLst>
            <a:ext uri="{FF2B5EF4-FFF2-40B4-BE49-F238E27FC236}">
              <a16:creationId xmlns:a16="http://schemas.microsoft.com/office/drawing/2014/main" xmlns="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70" name="Text Box 1">
          <a:extLst>
            <a:ext uri="{FF2B5EF4-FFF2-40B4-BE49-F238E27FC236}">
              <a16:creationId xmlns:a16="http://schemas.microsoft.com/office/drawing/2014/main" xmlns="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71" name="Text Box 1">
          <a:extLst>
            <a:ext uri="{FF2B5EF4-FFF2-40B4-BE49-F238E27FC236}">
              <a16:creationId xmlns:a16="http://schemas.microsoft.com/office/drawing/2014/main" xmlns="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72" name="Text Box 1">
          <a:extLst>
            <a:ext uri="{FF2B5EF4-FFF2-40B4-BE49-F238E27FC236}">
              <a16:creationId xmlns:a16="http://schemas.microsoft.com/office/drawing/2014/main" xmlns="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73" name="Text Box 1">
          <a:extLst>
            <a:ext uri="{FF2B5EF4-FFF2-40B4-BE49-F238E27FC236}">
              <a16:creationId xmlns:a16="http://schemas.microsoft.com/office/drawing/2014/main" xmlns="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74" name="Text Box 1">
          <a:extLst>
            <a:ext uri="{FF2B5EF4-FFF2-40B4-BE49-F238E27FC236}">
              <a16:creationId xmlns:a16="http://schemas.microsoft.com/office/drawing/2014/main" xmlns="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75" name="Text Box 1">
          <a:extLst>
            <a:ext uri="{FF2B5EF4-FFF2-40B4-BE49-F238E27FC236}">
              <a16:creationId xmlns:a16="http://schemas.microsoft.com/office/drawing/2014/main" xmlns="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76" name="Text Box 1">
          <a:extLst>
            <a:ext uri="{FF2B5EF4-FFF2-40B4-BE49-F238E27FC236}">
              <a16:creationId xmlns:a16="http://schemas.microsoft.com/office/drawing/2014/main" xmlns="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77" name="Text Box 1">
          <a:extLst>
            <a:ext uri="{FF2B5EF4-FFF2-40B4-BE49-F238E27FC236}">
              <a16:creationId xmlns:a16="http://schemas.microsoft.com/office/drawing/2014/main" xmlns="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78" name="Text Box 1">
          <a:extLst>
            <a:ext uri="{FF2B5EF4-FFF2-40B4-BE49-F238E27FC236}">
              <a16:creationId xmlns:a16="http://schemas.microsoft.com/office/drawing/2014/main" xmlns="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79" name="Text Box 1">
          <a:extLst>
            <a:ext uri="{FF2B5EF4-FFF2-40B4-BE49-F238E27FC236}">
              <a16:creationId xmlns:a16="http://schemas.microsoft.com/office/drawing/2014/main" xmlns="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80" name="Text Box 1">
          <a:extLst>
            <a:ext uri="{FF2B5EF4-FFF2-40B4-BE49-F238E27FC236}">
              <a16:creationId xmlns:a16="http://schemas.microsoft.com/office/drawing/2014/main" xmlns="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81" name="Text Box 1">
          <a:extLst>
            <a:ext uri="{FF2B5EF4-FFF2-40B4-BE49-F238E27FC236}">
              <a16:creationId xmlns:a16="http://schemas.microsoft.com/office/drawing/2014/main" xmlns="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82" name="Text Box 1">
          <a:extLst>
            <a:ext uri="{FF2B5EF4-FFF2-40B4-BE49-F238E27FC236}">
              <a16:creationId xmlns:a16="http://schemas.microsoft.com/office/drawing/2014/main" xmlns="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83" name="Text Box 1">
          <a:extLst>
            <a:ext uri="{FF2B5EF4-FFF2-40B4-BE49-F238E27FC236}">
              <a16:creationId xmlns:a16="http://schemas.microsoft.com/office/drawing/2014/main" xmlns="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84" name="Text Box 1">
          <a:extLst>
            <a:ext uri="{FF2B5EF4-FFF2-40B4-BE49-F238E27FC236}">
              <a16:creationId xmlns:a16="http://schemas.microsoft.com/office/drawing/2014/main" xmlns="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85" name="Text Box 1">
          <a:extLst>
            <a:ext uri="{FF2B5EF4-FFF2-40B4-BE49-F238E27FC236}">
              <a16:creationId xmlns:a16="http://schemas.microsoft.com/office/drawing/2014/main" xmlns="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86" name="Text Box 1">
          <a:extLst>
            <a:ext uri="{FF2B5EF4-FFF2-40B4-BE49-F238E27FC236}">
              <a16:creationId xmlns:a16="http://schemas.microsoft.com/office/drawing/2014/main" xmlns="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87" name="Text Box 1">
          <a:extLst>
            <a:ext uri="{FF2B5EF4-FFF2-40B4-BE49-F238E27FC236}">
              <a16:creationId xmlns:a16="http://schemas.microsoft.com/office/drawing/2014/main" xmlns="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88" name="Text Box 1">
          <a:extLst>
            <a:ext uri="{FF2B5EF4-FFF2-40B4-BE49-F238E27FC236}">
              <a16:creationId xmlns:a16="http://schemas.microsoft.com/office/drawing/2014/main" xmlns="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89" name="Text Box 1">
          <a:extLst>
            <a:ext uri="{FF2B5EF4-FFF2-40B4-BE49-F238E27FC236}">
              <a16:creationId xmlns:a16="http://schemas.microsoft.com/office/drawing/2014/main" xmlns="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90" name="Text Box 1">
          <a:extLst>
            <a:ext uri="{FF2B5EF4-FFF2-40B4-BE49-F238E27FC236}">
              <a16:creationId xmlns:a16="http://schemas.microsoft.com/office/drawing/2014/main" xmlns="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91" name="Text Box 1">
          <a:extLst>
            <a:ext uri="{FF2B5EF4-FFF2-40B4-BE49-F238E27FC236}">
              <a16:creationId xmlns:a16="http://schemas.microsoft.com/office/drawing/2014/main" xmlns="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92" name="Text Box 1">
          <a:extLst>
            <a:ext uri="{FF2B5EF4-FFF2-40B4-BE49-F238E27FC236}">
              <a16:creationId xmlns:a16="http://schemas.microsoft.com/office/drawing/2014/main" xmlns="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93" name="Text Box 1">
          <a:extLst>
            <a:ext uri="{FF2B5EF4-FFF2-40B4-BE49-F238E27FC236}">
              <a16:creationId xmlns:a16="http://schemas.microsoft.com/office/drawing/2014/main" xmlns="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94" name="Text Box 1">
          <a:extLst>
            <a:ext uri="{FF2B5EF4-FFF2-40B4-BE49-F238E27FC236}">
              <a16:creationId xmlns:a16="http://schemas.microsoft.com/office/drawing/2014/main" xmlns="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95" name="Text Box 1">
          <a:extLst>
            <a:ext uri="{FF2B5EF4-FFF2-40B4-BE49-F238E27FC236}">
              <a16:creationId xmlns:a16="http://schemas.microsoft.com/office/drawing/2014/main" xmlns="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96" name="Text Box 1">
          <a:extLst>
            <a:ext uri="{FF2B5EF4-FFF2-40B4-BE49-F238E27FC236}">
              <a16:creationId xmlns:a16="http://schemas.microsoft.com/office/drawing/2014/main" xmlns="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97" name="Text Box 1">
          <a:extLst>
            <a:ext uri="{FF2B5EF4-FFF2-40B4-BE49-F238E27FC236}">
              <a16:creationId xmlns:a16="http://schemas.microsoft.com/office/drawing/2014/main" xmlns="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98" name="Text Box 1">
          <a:extLst>
            <a:ext uri="{FF2B5EF4-FFF2-40B4-BE49-F238E27FC236}">
              <a16:creationId xmlns:a16="http://schemas.microsoft.com/office/drawing/2014/main" xmlns="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2999" name="Text Box 1">
          <a:extLst>
            <a:ext uri="{FF2B5EF4-FFF2-40B4-BE49-F238E27FC236}">
              <a16:creationId xmlns:a16="http://schemas.microsoft.com/office/drawing/2014/main" xmlns="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00" name="Text Box 1">
          <a:extLst>
            <a:ext uri="{FF2B5EF4-FFF2-40B4-BE49-F238E27FC236}">
              <a16:creationId xmlns:a16="http://schemas.microsoft.com/office/drawing/2014/main" xmlns="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01" name="Text Box 1">
          <a:extLst>
            <a:ext uri="{FF2B5EF4-FFF2-40B4-BE49-F238E27FC236}">
              <a16:creationId xmlns:a16="http://schemas.microsoft.com/office/drawing/2014/main" xmlns="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02" name="Text Box 1">
          <a:extLst>
            <a:ext uri="{FF2B5EF4-FFF2-40B4-BE49-F238E27FC236}">
              <a16:creationId xmlns:a16="http://schemas.microsoft.com/office/drawing/2014/main" xmlns="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03" name="Text Box 1">
          <a:extLst>
            <a:ext uri="{FF2B5EF4-FFF2-40B4-BE49-F238E27FC236}">
              <a16:creationId xmlns:a16="http://schemas.microsoft.com/office/drawing/2014/main" xmlns="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04" name="Text Box 1">
          <a:extLst>
            <a:ext uri="{FF2B5EF4-FFF2-40B4-BE49-F238E27FC236}">
              <a16:creationId xmlns:a16="http://schemas.microsoft.com/office/drawing/2014/main" xmlns="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05" name="Text Box 1">
          <a:extLst>
            <a:ext uri="{FF2B5EF4-FFF2-40B4-BE49-F238E27FC236}">
              <a16:creationId xmlns:a16="http://schemas.microsoft.com/office/drawing/2014/main" xmlns="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06" name="Text Box 1">
          <a:extLst>
            <a:ext uri="{FF2B5EF4-FFF2-40B4-BE49-F238E27FC236}">
              <a16:creationId xmlns:a16="http://schemas.microsoft.com/office/drawing/2014/main" xmlns="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07" name="Text Box 1">
          <a:extLst>
            <a:ext uri="{FF2B5EF4-FFF2-40B4-BE49-F238E27FC236}">
              <a16:creationId xmlns:a16="http://schemas.microsoft.com/office/drawing/2014/main" xmlns="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08" name="Text Box 1">
          <a:extLst>
            <a:ext uri="{FF2B5EF4-FFF2-40B4-BE49-F238E27FC236}">
              <a16:creationId xmlns:a16="http://schemas.microsoft.com/office/drawing/2014/main" xmlns="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09" name="Text Box 1">
          <a:extLst>
            <a:ext uri="{FF2B5EF4-FFF2-40B4-BE49-F238E27FC236}">
              <a16:creationId xmlns:a16="http://schemas.microsoft.com/office/drawing/2014/main" xmlns="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10" name="Text Box 1">
          <a:extLst>
            <a:ext uri="{FF2B5EF4-FFF2-40B4-BE49-F238E27FC236}">
              <a16:creationId xmlns:a16="http://schemas.microsoft.com/office/drawing/2014/main" xmlns="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11" name="Text Box 1">
          <a:extLst>
            <a:ext uri="{FF2B5EF4-FFF2-40B4-BE49-F238E27FC236}">
              <a16:creationId xmlns:a16="http://schemas.microsoft.com/office/drawing/2014/main" xmlns="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12" name="Text Box 1">
          <a:extLst>
            <a:ext uri="{FF2B5EF4-FFF2-40B4-BE49-F238E27FC236}">
              <a16:creationId xmlns:a16="http://schemas.microsoft.com/office/drawing/2014/main" xmlns="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13" name="Text Box 1">
          <a:extLst>
            <a:ext uri="{FF2B5EF4-FFF2-40B4-BE49-F238E27FC236}">
              <a16:creationId xmlns:a16="http://schemas.microsoft.com/office/drawing/2014/main" xmlns="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14" name="Text Box 1">
          <a:extLst>
            <a:ext uri="{FF2B5EF4-FFF2-40B4-BE49-F238E27FC236}">
              <a16:creationId xmlns:a16="http://schemas.microsoft.com/office/drawing/2014/main" xmlns="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15" name="Text Box 1">
          <a:extLst>
            <a:ext uri="{FF2B5EF4-FFF2-40B4-BE49-F238E27FC236}">
              <a16:creationId xmlns:a16="http://schemas.microsoft.com/office/drawing/2014/main" xmlns="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16" name="Text Box 1">
          <a:extLst>
            <a:ext uri="{FF2B5EF4-FFF2-40B4-BE49-F238E27FC236}">
              <a16:creationId xmlns:a16="http://schemas.microsoft.com/office/drawing/2014/main" xmlns="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17" name="Text Box 1">
          <a:extLst>
            <a:ext uri="{FF2B5EF4-FFF2-40B4-BE49-F238E27FC236}">
              <a16:creationId xmlns:a16="http://schemas.microsoft.com/office/drawing/2014/main" xmlns="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18" name="Text Box 1">
          <a:extLst>
            <a:ext uri="{FF2B5EF4-FFF2-40B4-BE49-F238E27FC236}">
              <a16:creationId xmlns:a16="http://schemas.microsoft.com/office/drawing/2014/main" xmlns="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19" name="Text Box 1">
          <a:extLst>
            <a:ext uri="{FF2B5EF4-FFF2-40B4-BE49-F238E27FC236}">
              <a16:creationId xmlns:a16="http://schemas.microsoft.com/office/drawing/2014/main" xmlns="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20" name="Text Box 1">
          <a:extLst>
            <a:ext uri="{FF2B5EF4-FFF2-40B4-BE49-F238E27FC236}">
              <a16:creationId xmlns:a16="http://schemas.microsoft.com/office/drawing/2014/main" xmlns="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21" name="Text Box 1">
          <a:extLst>
            <a:ext uri="{FF2B5EF4-FFF2-40B4-BE49-F238E27FC236}">
              <a16:creationId xmlns:a16="http://schemas.microsoft.com/office/drawing/2014/main" xmlns="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22" name="Text Box 1">
          <a:extLst>
            <a:ext uri="{FF2B5EF4-FFF2-40B4-BE49-F238E27FC236}">
              <a16:creationId xmlns:a16="http://schemas.microsoft.com/office/drawing/2014/main" xmlns="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23" name="Text Box 1">
          <a:extLst>
            <a:ext uri="{FF2B5EF4-FFF2-40B4-BE49-F238E27FC236}">
              <a16:creationId xmlns:a16="http://schemas.microsoft.com/office/drawing/2014/main" xmlns="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24" name="Text Box 1">
          <a:extLst>
            <a:ext uri="{FF2B5EF4-FFF2-40B4-BE49-F238E27FC236}">
              <a16:creationId xmlns:a16="http://schemas.microsoft.com/office/drawing/2014/main" xmlns="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25" name="Text Box 1">
          <a:extLst>
            <a:ext uri="{FF2B5EF4-FFF2-40B4-BE49-F238E27FC236}">
              <a16:creationId xmlns:a16="http://schemas.microsoft.com/office/drawing/2014/main" xmlns="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26" name="Text Box 1">
          <a:extLst>
            <a:ext uri="{FF2B5EF4-FFF2-40B4-BE49-F238E27FC236}">
              <a16:creationId xmlns:a16="http://schemas.microsoft.com/office/drawing/2014/main" xmlns="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27" name="Text Box 1">
          <a:extLst>
            <a:ext uri="{FF2B5EF4-FFF2-40B4-BE49-F238E27FC236}">
              <a16:creationId xmlns:a16="http://schemas.microsoft.com/office/drawing/2014/main" xmlns="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28" name="Text Box 1">
          <a:extLst>
            <a:ext uri="{FF2B5EF4-FFF2-40B4-BE49-F238E27FC236}">
              <a16:creationId xmlns:a16="http://schemas.microsoft.com/office/drawing/2014/main" xmlns="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29" name="Text Box 1">
          <a:extLst>
            <a:ext uri="{FF2B5EF4-FFF2-40B4-BE49-F238E27FC236}">
              <a16:creationId xmlns:a16="http://schemas.microsoft.com/office/drawing/2014/main" xmlns="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30" name="Text Box 1">
          <a:extLst>
            <a:ext uri="{FF2B5EF4-FFF2-40B4-BE49-F238E27FC236}">
              <a16:creationId xmlns:a16="http://schemas.microsoft.com/office/drawing/2014/main" xmlns="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31" name="Text Box 1">
          <a:extLst>
            <a:ext uri="{FF2B5EF4-FFF2-40B4-BE49-F238E27FC236}">
              <a16:creationId xmlns:a16="http://schemas.microsoft.com/office/drawing/2014/main" xmlns="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32" name="Text Box 1">
          <a:extLst>
            <a:ext uri="{FF2B5EF4-FFF2-40B4-BE49-F238E27FC236}">
              <a16:creationId xmlns:a16="http://schemas.microsoft.com/office/drawing/2014/main" xmlns="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33" name="Text Box 1">
          <a:extLst>
            <a:ext uri="{FF2B5EF4-FFF2-40B4-BE49-F238E27FC236}">
              <a16:creationId xmlns:a16="http://schemas.microsoft.com/office/drawing/2014/main" xmlns="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34" name="Text Box 1">
          <a:extLst>
            <a:ext uri="{FF2B5EF4-FFF2-40B4-BE49-F238E27FC236}">
              <a16:creationId xmlns:a16="http://schemas.microsoft.com/office/drawing/2014/main" xmlns="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35" name="Text Box 1">
          <a:extLst>
            <a:ext uri="{FF2B5EF4-FFF2-40B4-BE49-F238E27FC236}">
              <a16:creationId xmlns:a16="http://schemas.microsoft.com/office/drawing/2014/main" xmlns="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36" name="Text Box 1">
          <a:extLst>
            <a:ext uri="{FF2B5EF4-FFF2-40B4-BE49-F238E27FC236}">
              <a16:creationId xmlns:a16="http://schemas.microsoft.com/office/drawing/2014/main" xmlns="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37" name="Text Box 1">
          <a:extLst>
            <a:ext uri="{FF2B5EF4-FFF2-40B4-BE49-F238E27FC236}">
              <a16:creationId xmlns:a16="http://schemas.microsoft.com/office/drawing/2014/main" xmlns="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38" name="Text Box 1">
          <a:extLst>
            <a:ext uri="{FF2B5EF4-FFF2-40B4-BE49-F238E27FC236}">
              <a16:creationId xmlns:a16="http://schemas.microsoft.com/office/drawing/2014/main" xmlns="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39" name="Text Box 1">
          <a:extLst>
            <a:ext uri="{FF2B5EF4-FFF2-40B4-BE49-F238E27FC236}">
              <a16:creationId xmlns:a16="http://schemas.microsoft.com/office/drawing/2014/main" xmlns="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40" name="Text Box 1">
          <a:extLst>
            <a:ext uri="{FF2B5EF4-FFF2-40B4-BE49-F238E27FC236}">
              <a16:creationId xmlns:a16="http://schemas.microsoft.com/office/drawing/2014/main" xmlns="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41" name="Text Box 1">
          <a:extLst>
            <a:ext uri="{FF2B5EF4-FFF2-40B4-BE49-F238E27FC236}">
              <a16:creationId xmlns:a16="http://schemas.microsoft.com/office/drawing/2014/main" xmlns="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42" name="Text Box 1">
          <a:extLst>
            <a:ext uri="{FF2B5EF4-FFF2-40B4-BE49-F238E27FC236}">
              <a16:creationId xmlns:a16="http://schemas.microsoft.com/office/drawing/2014/main" xmlns="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43" name="Text Box 1">
          <a:extLst>
            <a:ext uri="{FF2B5EF4-FFF2-40B4-BE49-F238E27FC236}">
              <a16:creationId xmlns:a16="http://schemas.microsoft.com/office/drawing/2014/main" xmlns="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44" name="Text Box 1">
          <a:extLst>
            <a:ext uri="{FF2B5EF4-FFF2-40B4-BE49-F238E27FC236}">
              <a16:creationId xmlns:a16="http://schemas.microsoft.com/office/drawing/2014/main" xmlns="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45" name="Text Box 1">
          <a:extLst>
            <a:ext uri="{FF2B5EF4-FFF2-40B4-BE49-F238E27FC236}">
              <a16:creationId xmlns:a16="http://schemas.microsoft.com/office/drawing/2014/main" xmlns="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46" name="Text Box 1">
          <a:extLst>
            <a:ext uri="{FF2B5EF4-FFF2-40B4-BE49-F238E27FC236}">
              <a16:creationId xmlns:a16="http://schemas.microsoft.com/office/drawing/2014/main" xmlns="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47" name="Text Box 1">
          <a:extLst>
            <a:ext uri="{FF2B5EF4-FFF2-40B4-BE49-F238E27FC236}">
              <a16:creationId xmlns:a16="http://schemas.microsoft.com/office/drawing/2014/main" xmlns="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48" name="Text Box 1">
          <a:extLst>
            <a:ext uri="{FF2B5EF4-FFF2-40B4-BE49-F238E27FC236}">
              <a16:creationId xmlns:a16="http://schemas.microsoft.com/office/drawing/2014/main" xmlns="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49" name="Text Box 1">
          <a:extLst>
            <a:ext uri="{FF2B5EF4-FFF2-40B4-BE49-F238E27FC236}">
              <a16:creationId xmlns:a16="http://schemas.microsoft.com/office/drawing/2014/main" xmlns="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50" name="Text Box 1">
          <a:extLst>
            <a:ext uri="{FF2B5EF4-FFF2-40B4-BE49-F238E27FC236}">
              <a16:creationId xmlns:a16="http://schemas.microsoft.com/office/drawing/2014/main" xmlns="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51" name="Text Box 1">
          <a:extLst>
            <a:ext uri="{FF2B5EF4-FFF2-40B4-BE49-F238E27FC236}">
              <a16:creationId xmlns:a16="http://schemas.microsoft.com/office/drawing/2014/main" xmlns="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52" name="Text Box 1">
          <a:extLst>
            <a:ext uri="{FF2B5EF4-FFF2-40B4-BE49-F238E27FC236}">
              <a16:creationId xmlns:a16="http://schemas.microsoft.com/office/drawing/2014/main" xmlns="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53" name="Text Box 1">
          <a:extLst>
            <a:ext uri="{FF2B5EF4-FFF2-40B4-BE49-F238E27FC236}">
              <a16:creationId xmlns:a16="http://schemas.microsoft.com/office/drawing/2014/main" xmlns="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54" name="Text Box 1">
          <a:extLst>
            <a:ext uri="{FF2B5EF4-FFF2-40B4-BE49-F238E27FC236}">
              <a16:creationId xmlns:a16="http://schemas.microsoft.com/office/drawing/2014/main" xmlns="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55" name="Text Box 1">
          <a:extLst>
            <a:ext uri="{FF2B5EF4-FFF2-40B4-BE49-F238E27FC236}">
              <a16:creationId xmlns:a16="http://schemas.microsoft.com/office/drawing/2014/main" xmlns="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56" name="Text Box 1">
          <a:extLst>
            <a:ext uri="{FF2B5EF4-FFF2-40B4-BE49-F238E27FC236}">
              <a16:creationId xmlns:a16="http://schemas.microsoft.com/office/drawing/2014/main" xmlns="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57" name="Text Box 1">
          <a:extLst>
            <a:ext uri="{FF2B5EF4-FFF2-40B4-BE49-F238E27FC236}">
              <a16:creationId xmlns:a16="http://schemas.microsoft.com/office/drawing/2014/main" xmlns="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58" name="Text Box 1">
          <a:extLst>
            <a:ext uri="{FF2B5EF4-FFF2-40B4-BE49-F238E27FC236}">
              <a16:creationId xmlns:a16="http://schemas.microsoft.com/office/drawing/2014/main" xmlns="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59" name="Text Box 1">
          <a:extLst>
            <a:ext uri="{FF2B5EF4-FFF2-40B4-BE49-F238E27FC236}">
              <a16:creationId xmlns:a16="http://schemas.microsoft.com/office/drawing/2014/main" xmlns="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60" name="Text Box 1">
          <a:extLst>
            <a:ext uri="{FF2B5EF4-FFF2-40B4-BE49-F238E27FC236}">
              <a16:creationId xmlns:a16="http://schemas.microsoft.com/office/drawing/2014/main" xmlns="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61" name="Text Box 1">
          <a:extLst>
            <a:ext uri="{FF2B5EF4-FFF2-40B4-BE49-F238E27FC236}">
              <a16:creationId xmlns:a16="http://schemas.microsoft.com/office/drawing/2014/main" xmlns="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62" name="Text Box 1">
          <a:extLst>
            <a:ext uri="{FF2B5EF4-FFF2-40B4-BE49-F238E27FC236}">
              <a16:creationId xmlns:a16="http://schemas.microsoft.com/office/drawing/2014/main" xmlns="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63" name="Text Box 1">
          <a:extLst>
            <a:ext uri="{FF2B5EF4-FFF2-40B4-BE49-F238E27FC236}">
              <a16:creationId xmlns:a16="http://schemas.microsoft.com/office/drawing/2014/main" xmlns="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64" name="Text Box 1">
          <a:extLst>
            <a:ext uri="{FF2B5EF4-FFF2-40B4-BE49-F238E27FC236}">
              <a16:creationId xmlns:a16="http://schemas.microsoft.com/office/drawing/2014/main" xmlns="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65" name="Text Box 1">
          <a:extLst>
            <a:ext uri="{FF2B5EF4-FFF2-40B4-BE49-F238E27FC236}">
              <a16:creationId xmlns:a16="http://schemas.microsoft.com/office/drawing/2014/main" xmlns="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66" name="Text Box 1">
          <a:extLst>
            <a:ext uri="{FF2B5EF4-FFF2-40B4-BE49-F238E27FC236}">
              <a16:creationId xmlns:a16="http://schemas.microsoft.com/office/drawing/2014/main" xmlns="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67" name="Text Box 1">
          <a:extLst>
            <a:ext uri="{FF2B5EF4-FFF2-40B4-BE49-F238E27FC236}">
              <a16:creationId xmlns:a16="http://schemas.microsoft.com/office/drawing/2014/main" xmlns="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68" name="Text Box 1">
          <a:extLst>
            <a:ext uri="{FF2B5EF4-FFF2-40B4-BE49-F238E27FC236}">
              <a16:creationId xmlns:a16="http://schemas.microsoft.com/office/drawing/2014/main" xmlns="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69" name="Text Box 1">
          <a:extLst>
            <a:ext uri="{FF2B5EF4-FFF2-40B4-BE49-F238E27FC236}">
              <a16:creationId xmlns:a16="http://schemas.microsoft.com/office/drawing/2014/main" xmlns="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70" name="Text Box 1">
          <a:extLst>
            <a:ext uri="{FF2B5EF4-FFF2-40B4-BE49-F238E27FC236}">
              <a16:creationId xmlns:a16="http://schemas.microsoft.com/office/drawing/2014/main" xmlns="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71" name="Text Box 1">
          <a:extLst>
            <a:ext uri="{FF2B5EF4-FFF2-40B4-BE49-F238E27FC236}">
              <a16:creationId xmlns:a16="http://schemas.microsoft.com/office/drawing/2014/main" xmlns="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72" name="Text Box 1">
          <a:extLst>
            <a:ext uri="{FF2B5EF4-FFF2-40B4-BE49-F238E27FC236}">
              <a16:creationId xmlns:a16="http://schemas.microsoft.com/office/drawing/2014/main" xmlns="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73" name="Text Box 1">
          <a:extLst>
            <a:ext uri="{FF2B5EF4-FFF2-40B4-BE49-F238E27FC236}">
              <a16:creationId xmlns:a16="http://schemas.microsoft.com/office/drawing/2014/main" xmlns="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74" name="Text Box 1">
          <a:extLst>
            <a:ext uri="{FF2B5EF4-FFF2-40B4-BE49-F238E27FC236}">
              <a16:creationId xmlns:a16="http://schemas.microsoft.com/office/drawing/2014/main" xmlns="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75" name="Text Box 1">
          <a:extLst>
            <a:ext uri="{FF2B5EF4-FFF2-40B4-BE49-F238E27FC236}">
              <a16:creationId xmlns:a16="http://schemas.microsoft.com/office/drawing/2014/main" xmlns="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76" name="Text Box 1">
          <a:extLst>
            <a:ext uri="{FF2B5EF4-FFF2-40B4-BE49-F238E27FC236}">
              <a16:creationId xmlns:a16="http://schemas.microsoft.com/office/drawing/2014/main" xmlns="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77" name="Text Box 1">
          <a:extLst>
            <a:ext uri="{FF2B5EF4-FFF2-40B4-BE49-F238E27FC236}">
              <a16:creationId xmlns:a16="http://schemas.microsoft.com/office/drawing/2014/main" xmlns="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78" name="Text Box 1">
          <a:extLst>
            <a:ext uri="{FF2B5EF4-FFF2-40B4-BE49-F238E27FC236}">
              <a16:creationId xmlns:a16="http://schemas.microsoft.com/office/drawing/2014/main" xmlns="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79" name="Text Box 1">
          <a:extLst>
            <a:ext uri="{FF2B5EF4-FFF2-40B4-BE49-F238E27FC236}">
              <a16:creationId xmlns:a16="http://schemas.microsoft.com/office/drawing/2014/main" xmlns="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80" name="Text Box 1">
          <a:extLst>
            <a:ext uri="{FF2B5EF4-FFF2-40B4-BE49-F238E27FC236}">
              <a16:creationId xmlns:a16="http://schemas.microsoft.com/office/drawing/2014/main" xmlns="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81" name="Text Box 1">
          <a:extLst>
            <a:ext uri="{FF2B5EF4-FFF2-40B4-BE49-F238E27FC236}">
              <a16:creationId xmlns:a16="http://schemas.microsoft.com/office/drawing/2014/main" xmlns="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82" name="Text Box 1">
          <a:extLst>
            <a:ext uri="{FF2B5EF4-FFF2-40B4-BE49-F238E27FC236}">
              <a16:creationId xmlns:a16="http://schemas.microsoft.com/office/drawing/2014/main" xmlns="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83" name="Text Box 1">
          <a:extLst>
            <a:ext uri="{FF2B5EF4-FFF2-40B4-BE49-F238E27FC236}">
              <a16:creationId xmlns:a16="http://schemas.microsoft.com/office/drawing/2014/main" xmlns="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84" name="Text Box 1">
          <a:extLst>
            <a:ext uri="{FF2B5EF4-FFF2-40B4-BE49-F238E27FC236}">
              <a16:creationId xmlns:a16="http://schemas.microsoft.com/office/drawing/2014/main" xmlns="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85" name="Text Box 1">
          <a:extLst>
            <a:ext uri="{FF2B5EF4-FFF2-40B4-BE49-F238E27FC236}">
              <a16:creationId xmlns:a16="http://schemas.microsoft.com/office/drawing/2014/main" xmlns="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86" name="Text Box 1">
          <a:extLst>
            <a:ext uri="{FF2B5EF4-FFF2-40B4-BE49-F238E27FC236}">
              <a16:creationId xmlns:a16="http://schemas.microsoft.com/office/drawing/2014/main" xmlns="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87" name="Text Box 1">
          <a:extLst>
            <a:ext uri="{FF2B5EF4-FFF2-40B4-BE49-F238E27FC236}">
              <a16:creationId xmlns:a16="http://schemas.microsoft.com/office/drawing/2014/main" xmlns="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88" name="Text Box 1">
          <a:extLst>
            <a:ext uri="{FF2B5EF4-FFF2-40B4-BE49-F238E27FC236}">
              <a16:creationId xmlns:a16="http://schemas.microsoft.com/office/drawing/2014/main" xmlns="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89" name="Text Box 1">
          <a:extLst>
            <a:ext uri="{FF2B5EF4-FFF2-40B4-BE49-F238E27FC236}">
              <a16:creationId xmlns:a16="http://schemas.microsoft.com/office/drawing/2014/main" xmlns="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90" name="Text Box 1">
          <a:extLst>
            <a:ext uri="{FF2B5EF4-FFF2-40B4-BE49-F238E27FC236}">
              <a16:creationId xmlns:a16="http://schemas.microsoft.com/office/drawing/2014/main" xmlns="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91" name="Text Box 1">
          <a:extLst>
            <a:ext uri="{FF2B5EF4-FFF2-40B4-BE49-F238E27FC236}">
              <a16:creationId xmlns:a16="http://schemas.microsoft.com/office/drawing/2014/main" xmlns="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92" name="Text Box 1">
          <a:extLst>
            <a:ext uri="{FF2B5EF4-FFF2-40B4-BE49-F238E27FC236}">
              <a16:creationId xmlns:a16="http://schemas.microsoft.com/office/drawing/2014/main" xmlns="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93" name="Text Box 1">
          <a:extLst>
            <a:ext uri="{FF2B5EF4-FFF2-40B4-BE49-F238E27FC236}">
              <a16:creationId xmlns:a16="http://schemas.microsoft.com/office/drawing/2014/main" xmlns="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94" name="Text Box 1">
          <a:extLst>
            <a:ext uri="{FF2B5EF4-FFF2-40B4-BE49-F238E27FC236}">
              <a16:creationId xmlns:a16="http://schemas.microsoft.com/office/drawing/2014/main" xmlns="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95" name="Text Box 1">
          <a:extLst>
            <a:ext uri="{FF2B5EF4-FFF2-40B4-BE49-F238E27FC236}">
              <a16:creationId xmlns:a16="http://schemas.microsoft.com/office/drawing/2014/main" xmlns="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96" name="Text Box 1">
          <a:extLst>
            <a:ext uri="{FF2B5EF4-FFF2-40B4-BE49-F238E27FC236}">
              <a16:creationId xmlns:a16="http://schemas.microsoft.com/office/drawing/2014/main" xmlns="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97" name="Text Box 1">
          <a:extLst>
            <a:ext uri="{FF2B5EF4-FFF2-40B4-BE49-F238E27FC236}">
              <a16:creationId xmlns:a16="http://schemas.microsoft.com/office/drawing/2014/main" xmlns="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98" name="Text Box 1">
          <a:extLst>
            <a:ext uri="{FF2B5EF4-FFF2-40B4-BE49-F238E27FC236}">
              <a16:creationId xmlns:a16="http://schemas.microsoft.com/office/drawing/2014/main" xmlns="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099" name="Text Box 1">
          <a:extLst>
            <a:ext uri="{FF2B5EF4-FFF2-40B4-BE49-F238E27FC236}">
              <a16:creationId xmlns:a16="http://schemas.microsoft.com/office/drawing/2014/main" xmlns="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00" name="Text Box 1">
          <a:extLst>
            <a:ext uri="{FF2B5EF4-FFF2-40B4-BE49-F238E27FC236}">
              <a16:creationId xmlns:a16="http://schemas.microsoft.com/office/drawing/2014/main" xmlns="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01" name="Text Box 1">
          <a:extLst>
            <a:ext uri="{FF2B5EF4-FFF2-40B4-BE49-F238E27FC236}">
              <a16:creationId xmlns:a16="http://schemas.microsoft.com/office/drawing/2014/main" xmlns="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02" name="Text Box 1">
          <a:extLst>
            <a:ext uri="{FF2B5EF4-FFF2-40B4-BE49-F238E27FC236}">
              <a16:creationId xmlns:a16="http://schemas.microsoft.com/office/drawing/2014/main" xmlns="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03" name="Text Box 1">
          <a:extLst>
            <a:ext uri="{FF2B5EF4-FFF2-40B4-BE49-F238E27FC236}">
              <a16:creationId xmlns:a16="http://schemas.microsoft.com/office/drawing/2014/main" xmlns="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04" name="Text Box 1">
          <a:extLst>
            <a:ext uri="{FF2B5EF4-FFF2-40B4-BE49-F238E27FC236}">
              <a16:creationId xmlns:a16="http://schemas.microsoft.com/office/drawing/2014/main" xmlns="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05" name="Text Box 1">
          <a:extLst>
            <a:ext uri="{FF2B5EF4-FFF2-40B4-BE49-F238E27FC236}">
              <a16:creationId xmlns:a16="http://schemas.microsoft.com/office/drawing/2014/main" xmlns="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06" name="Text Box 1">
          <a:extLst>
            <a:ext uri="{FF2B5EF4-FFF2-40B4-BE49-F238E27FC236}">
              <a16:creationId xmlns:a16="http://schemas.microsoft.com/office/drawing/2014/main" xmlns="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07" name="Text Box 1">
          <a:extLst>
            <a:ext uri="{FF2B5EF4-FFF2-40B4-BE49-F238E27FC236}">
              <a16:creationId xmlns:a16="http://schemas.microsoft.com/office/drawing/2014/main" xmlns="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08" name="Text Box 1">
          <a:extLst>
            <a:ext uri="{FF2B5EF4-FFF2-40B4-BE49-F238E27FC236}">
              <a16:creationId xmlns:a16="http://schemas.microsoft.com/office/drawing/2014/main" xmlns="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09" name="Text Box 1">
          <a:extLst>
            <a:ext uri="{FF2B5EF4-FFF2-40B4-BE49-F238E27FC236}">
              <a16:creationId xmlns:a16="http://schemas.microsoft.com/office/drawing/2014/main" xmlns="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10" name="Text Box 1">
          <a:extLst>
            <a:ext uri="{FF2B5EF4-FFF2-40B4-BE49-F238E27FC236}">
              <a16:creationId xmlns:a16="http://schemas.microsoft.com/office/drawing/2014/main" xmlns="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11" name="Text Box 1">
          <a:extLst>
            <a:ext uri="{FF2B5EF4-FFF2-40B4-BE49-F238E27FC236}">
              <a16:creationId xmlns:a16="http://schemas.microsoft.com/office/drawing/2014/main" xmlns="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12" name="Text Box 1">
          <a:extLst>
            <a:ext uri="{FF2B5EF4-FFF2-40B4-BE49-F238E27FC236}">
              <a16:creationId xmlns:a16="http://schemas.microsoft.com/office/drawing/2014/main" xmlns="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13" name="Text Box 1">
          <a:extLst>
            <a:ext uri="{FF2B5EF4-FFF2-40B4-BE49-F238E27FC236}">
              <a16:creationId xmlns:a16="http://schemas.microsoft.com/office/drawing/2014/main" xmlns="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14" name="Text Box 1">
          <a:extLst>
            <a:ext uri="{FF2B5EF4-FFF2-40B4-BE49-F238E27FC236}">
              <a16:creationId xmlns:a16="http://schemas.microsoft.com/office/drawing/2014/main" xmlns="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15" name="Text Box 1">
          <a:extLst>
            <a:ext uri="{FF2B5EF4-FFF2-40B4-BE49-F238E27FC236}">
              <a16:creationId xmlns:a16="http://schemas.microsoft.com/office/drawing/2014/main" xmlns="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16" name="Text Box 1">
          <a:extLst>
            <a:ext uri="{FF2B5EF4-FFF2-40B4-BE49-F238E27FC236}">
              <a16:creationId xmlns:a16="http://schemas.microsoft.com/office/drawing/2014/main" xmlns="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17" name="Text Box 1">
          <a:extLst>
            <a:ext uri="{FF2B5EF4-FFF2-40B4-BE49-F238E27FC236}">
              <a16:creationId xmlns:a16="http://schemas.microsoft.com/office/drawing/2014/main" xmlns="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18" name="Text Box 1">
          <a:extLst>
            <a:ext uri="{FF2B5EF4-FFF2-40B4-BE49-F238E27FC236}">
              <a16:creationId xmlns:a16="http://schemas.microsoft.com/office/drawing/2014/main" xmlns="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19" name="Text Box 1">
          <a:extLst>
            <a:ext uri="{FF2B5EF4-FFF2-40B4-BE49-F238E27FC236}">
              <a16:creationId xmlns:a16="http://schemas.microsoft.com/office/drawing/2014/main" xmlns="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20" name="Text Box 1">
          <a:extLst>
            <a:ext uri="{FF2B5EF4-FFF2-40B4-BE49-F238E27FC236}">
              <a16:creationId xmlns:a16="http://schemas.microsoft.com/office/drawing/2014/main" xmlns="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21" name="Text Box 1">
          <a:extLst>
            <a:ext uri="{FF2B5EF4-FFF2-40B4-BE49-F238E27FC236}">
              <a16:creationId xmlns:a16="http://schemas.microsoft.com/office/drawing/2014/main" xmlns="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22" name="Text Box 1">
          <a:extLst>
            <a:ext uri="{FF2B5EF4-FFF2-40B4-BE49-F238E27FC236}">
              <a16:creationId xmlns:a16="http://schemas.microsoft.com/office/drawing/2014/main" xmlns="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23" name="Text Box 1">
          <a:extLst>
            <a:ext uri="{FF2B5EF4-FFF2-40B4-BE49-F238E27FC236}">
              <a16:creationId xmlns:a16="http://schemas.microsoft.com/office/drawing/2014/main" xmlns="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24" name="Text Box 1">
          <a:extLst>
            <a:ext uri="{FF2B5EF4-FFF2-40B4-BE49-F238E27FC236}">
              <a16:creationId xmlns:a16="http://schemas.microsoft.com/office/drawing/2014/main" xmlns="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25" name="Text Box 1">
          <a:extLst>
            <a:ext uri="{FF2B5EF4-FFF2-40B4-BE49-F238E27FC236}">
              <a16:creationId xmlns:a16="http://schemas.microsoft.com/office/drawing/2014/main" xmlns="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26" name="Text Box 1">
          <a:extLst>
            <a:ext uri="{FF2B5EF4-FFF2-40B4-BE49-F238E27FC236}">
              <a16:creationId xmlns:a16="http://schemas.microsoft.com/office/drawing/2014/main" xmlns="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27" name="Text Box 1">
          <a:extLst>
            <a:ext uri="{FF2B5EF4-FFF2-40B4-BE49-F238E27FC236}">
              <a16:creationId xmlns:a16="http://schemas.microsoft.com/office/drawing/2014/main" xmlns="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28" name="Text Box 1">
          <a:extLst>
            <a:ext uri="{FF2B5EF4-FFF2-40B4-BE49-F238E27FC236}">
              <a16:creationId xmlns:a16="http://schemas.microsoft.com/office/drawing/2014/main" xmlns="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29" name="Text Box 1">
          <a:extLst>
            <a:ext uri="{FF2B5EF4-FFF2-40B4-BE49-F238E27FC236}">
              <a16:creationId xmlns:a16="http://schemas.microsoft.com/office/drawing/2014/main" xmlns="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30" name="Text Box 1">
          <a:extLst>
            <a:ext uri="{FF2B5EF4-FFF2-40B4-BE49-F238E27FC236}">
              <a16:creationId xmlns:a16="http://schemas.microsoft.com/office/drawing/2014/main" xmlns="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31" name="Text Box 1">
          <a:extLst>
            <a:ext uri="{FF2B5EF4-FFF2-40B4-BE49-F238E27FC236}">
              <a16:creationId xmlns:a16="http://schemas.microsoft.com/office/drawing/2014/main" xmlns="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32" name="Text Box 1">
          <a:extLst>
            <a:ext uri="{FF2B5EF4-FFF2-40B4-BE49-F238E27FC236}">
              <a16:creationId xmlns:a16="http://schemas.microsoft.com/office/drawing/2014/main" xmlns="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33" name="Text Box 1">
          <a:extLst>
            <a:ext uri="{FF2B5EF4-FFF2-40B4-BE49-F238E27FC236}">
              <a16:creationId xmlns:a16="http://schemas.microsoft.com/office/drawing/2014/main" xmlns="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34" name="Text Box 1">
          <a:extLst>
            <a:ext uri="{FF2B5EF4-FFF2-40B4-BE49-F238E27FC236}">
              <a16:creationId xmlns:a16="http://schemas.microsoft.com/office/drawing/2014/main" xmlns="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35" name="Text Box 1">
          <a:extLst>
            <a:ext uri="{FF2B5EF4-FFF2-40B4-BE49-F238E27FC236}">
              <a16:creationId xmlns:a16="http://schemas.microsoft.com/office/drawing/2014/main" xmlns="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36" name="Text Box 1">
          <a:extLst>
            <a:ext uri="{FF2B5EF4-FFF2-40B4-BE49-F238E27FC236}">
              <a16:creationId xmlns:a16="http://schemas.microsoft.com/office/drawing/2014/main" xmlns="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37" name="Text Box 1">
          <a:extLst>
            <a:ext uri="{FF2B5EF4-FFF2-40B4-BE49-F238E27FC236}">
              <a16:creationId xmlns:a16="http://schemas.microsoft.com/office/drawing/2014/main" xmlns="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38" name="Text Box 1">
          <a:extLst>
            <a:ext uri="{FF2B5EF4-FFF2-40B4-BE49-F238E27FC236}">
              <a16:creationId xmlns:a16="http://schemas.microsoft.com/office/drawing/2014/main" xmlns="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39" name="Text Box 1">
          <a:extLst>
            <a:ext uri="{FF2B5EF4-FFF2-40B4-BE49-F238E27FC236}">
              <a16:creationId xmlns:a16="http://schemas.microsoft.com/office/drawing/2014/main" xmlns="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40" name="Text Box 1">
          <a:extLst>
            <a:ext uri="{FF2B5EF4-FFF2-40B4-BE49-F238E27FC236}">
              <a16:creationId xmlns:a16="http://schemas.microsoft.com/office/drawing/2014/main" xmlns="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41" name="Text Box 1">
          <a:extLst>
            <a:ext uri="{FF2B5EF4-FFF2-40B4-BE49-F238E27FC236}">
              <a16:creationId xmlns:a16="http://schemas.microsoft.com/office/drawing/2014/main" xmlns="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42" name="Text Box 1">
          <a:extLst>
            <a:ext uri="{FF2B5EF4-FFF2-40B4-BE49-F238E27FC236}">
              <a16:creationId xmlns:a16="http://schemas.microsoft.com/office/drawing/2014/main" xmlns="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43" name="Text Box 1">
          <a:extLst>
            <a:ext uri="{FF2B5EF4-FFF2-40B4-BE49-F238E27FC236}">
              <a16:creationId xmlns:a16="http://schemas.microsoft.com/office/drawing/2014/main" xmlns="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44" name="Text Box 1">
          <a:extLst>
            <a:ext uri="{FF2B5EF4-FFF2-40B4-BE49-F238E27FC236}">
              <a16:creationId xmlns:a16="http://schemas.microsoft.com/office/drawing/2014/main" xmlns="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45" name="Text Box 1">
          <a:extLst>
            <a:ext uri="{FF2B5EF4-FFF2-40B4-BE49-F238E27FC236}">
              <a16:creationId xmlns:a16="http://schemas.microsoft.com/office/drawing/2014/main" xmlns="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46" name="Text Box 1">
          <a:extLst>
            <a:ext uri="{FF2B5EF4-FFF2-40B4-BE49-F238E27FC236}">
              <a16:creationId xmlns:a16="http://schemas.microsoft.com/office/drawing/2014/main" xmlns="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47" name="Text Box 1">
          <a:extLst>
            <a:ext uri="{FF2B5EF4-FFF2-40B4-BE49-F238E27FC236}">
              <a16:creationId xmlns:a16="http://schemas.microsoft.com/office/drawing/2014/main" xmlns="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48" name="Text Box 1">
          <a:extLst>
            <a:ext uri="{FF2B5EF4-FFF2-40B4-BE49-F238E27FC236}">
              <a16:creationId xmlns:a16="http://schemas.microsoft.com/office/drawing/2014/main" xmlns="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49" name="Text Box 1">
          <a:extLst>
            <a:ext uri="{FF2B5EF4-FFF2-40B4-BE49-F238E27FC236}">
              <a16:creationId xmlns:a16="http://schemas.microsoft.com/office/drawing/2014/main" xmlns="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50" name="Text Box 1">
          <a:extLst>
            <a:ext uri="{FF2B5EF4-FFF2-40B4-BE49-F238E27FC236}">
              <a16:creationId xmlns:a16="http://schemas.microsoft.com/office/drawing/2014/main" xmlns="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51" name="Text Box 1">
          <a:extLst>
            <a:ext uri="{FF2B5EF4-FFF2-40B4-BE49-F238E27FC236}">
              <a16:creationId xmlns:a16="http://schemas.microsoft.com/office/drawing/2014/main" xmlns="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52" name="Text Box 1">
          <a:extLst>
            <a:ext uri="{FF2B5EF4-FFF2-40B4-BE49-F238E27FC236}">
              <a16:creationId xmlns:a16="http://schemas.microsoft.com/office/drawing/2014/main" xmlns="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53" name="Text Box 1">
          <a:extLst>
            <a:ext uri="{FF2B5EF4-FFF2-40B4-BE49-F238E27FC236}">
              <a16:creationId xmlns:a16="http://schemas.microsoft.com/office/drawing/2014/main" xmlns="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54" name="Text Box 1">
          <a:extLst>
            <a:ext uri="{FF2B5EF4-FFF2-40B4-BE49-F238E27FC236}">
              <a16:creationId xmlns:a16="http://schemas.microsoft.com/office/drawing/2014/main" xmlns="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55" name="Text Box 1">
          <a:extLst>
            <a:ext uri="{FF2B5EF4-FFF2-40B4-BE49-F238E27FC236}">
              <a16:creationId xmlns:a16="http://schemas.microsoft.com/office/drawing/2014/main" xmlns="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56" name="Text Box 1">
          <a:extLst>
            <a:ext uri="{FF2B5EF4-FFF2-40B4-BE49-F238E27FC236}">
              <a16:creationId xmlns:a16="http://schemas.microsoft.com/office/drawing/2014/main" xmlns="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57" name="Text Box 1">
          <a:extLst>
            <a:ext uri="{FF2B5EF4-FFF2-40B4-BE49-F238E27FC236}">
              <a16:creationId xmlns:a16="http://schemas.microsoft.com/office/drawing/2014/main" xmlns="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58" name="Text Box 1">
          <a:extLst>
            <a:ext uri="{FF2B5EF4-FFF2-40B4-BE49-F238E27FC236}">
              <a16:creationId xmlns:a16="http://schemas.microsoft.com/office/drawing/2014/main" xmlns="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59" name="Text Box 1">
          <a:extLst>
            <a:ext uri="{FF2B5EF4-FFF2-40B4-BE49-F238E27FC236}">
              <a16:creationId xmlns:a16="http://schemas.microsoft.com/office/drawing/2014/main" xmlns="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60" name="Text Box 1">
          <a:extLst>
            <a:ext uri="{FF2B5EF4-FFF2-40B4-BE49-F238E27FC236}">
              <a16:creationId xmlns:a16="http://schemas.microsoft.com/office/drawing/2014/main" xmlns="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61" name="Text Box 1">
          <a:extLst>
            <a:ext uri="{FF2B5EF4-FFF2-40B4-BE49-F238E27FC236}">
              <a16:creationId xmlns:a16="http://schemas.microsoft.com/office/drawing/2014/main" xmlns="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62" name="Text Box 1">
          <a:extLst>
            <a:ext uri="{FF2B5EF4-FFF2-40B4-BE49-F238E27FC236}">
              <a16:creationId xmlns:a16="http://schemas.microsoft.com/office/drawing/2014/main" xmlns="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63" name="Text Box 1">
          <a:extLst>
            <a:ext uri="{FF2B5EF4-FFF2-40B4-BE49-F238E27FC236}">
              <a16:creationId xmlns:a16="http://schemas.microsoft.com/office/drawing/2014/main" xmlns="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64" name="Text Box 1">
          <a:extLst>
            <a:ext uri="{FF2B5EF4-FFF2-40B4-BE49-F238E27FC236}">
              <a16:creationId xmlns:a16="http://schemas.microsoft.com/office/drawing/2014/main" xmlns="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65" name="Text Box 1">
          <a:extLst>
            <a:ext uri="{FF2B5EF4-FFF2-40B4-BE49-F238E27FC236}">
              <a16:creationId xmlns:a16="http://schemas.microsoft.com/office/drawing/2014/main" xmlns="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66" name="Text Box 1">
          <a:extLst>
            <a:ext uri="{FF2B5EF4-FFF2-40B4-BE49-F238E27FC236}">
              <a16:creationId xmlns:a16="http://schemas.microsoft.com/office/drawing/2014/main" xmlns="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67" name="Text Box 1">
          <a:extLst>
            <a:ext uri="{FF2B5EF4-FFF2-40B4-BE49-F238E27FC236}">
              <a16:creationId xmlns:a16="http://schemas.microsoft.com/office/drawing/2014/main" xmlns="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68" name="Text Box 1">
          <a:extLst>
            <a:ext uri="{FF2B5EF4-FFF2-40B4-BE49-F238E27FC236}">
              <a16:creationId xmlns:a16="http://schemas.microsoft.com/office/drawing/2014/main" xmlns="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69" name="Text Box 1">
          <a:extLst>
            <a:ext uri="{FF2B5EF4-FFF2-40B4-BE49-F238E27FC236}">
              <a16:creationId xmlns:a16="http://schemas.microsoft.com/office/drawing/2014/main" xmlns="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70" name="Text Box 1">
          <a:extLst>
            <a:ext uri="{FF2B5EF4-FFF2-40B4-BE49-F238E27FC236}">
              <a16:creationId xmlns:a16="http://schemas.microsoft.com/office/drawing/2014/main" xmlns="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71" name="Text Box 1">
          <a:extLst>
            <a:ext uri="{FF2B5EF4-FFF2-40B4-BE49-F238E27FC236}">
              <a16:creationId xmlns:a16="http://schemas.microsoft.com/office/drawing/2014/main" xmlns="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72" name="Text Box 1">
          <a:extLst>
            <a:ext uri="{FF2B5EF4-FFF2-40B4-BE49-F238E27FC236}">
              <a16:creationId xmlns:a16="http://schemas.microsoft.com/office/drawing/2014/main" xmlns="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73" name="Text Box 1">
          <a:extLst>
            <a:ext uri="{FF2B5EF4-FFF2-40B4-BE49-F238E27FC236}">
              <a16:creationId xmlns:a16="http://schemas.microsoft.com/office/drawing/2014/main" xmlns="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74" name="Text Box 1">
          <a:extLst>
            <a:ext uri="{FF2B5EF4-FFF2-40B4-BE49-F238E27FC236}">
              <a16:creationId xmlns:a16="http://schemas.microsoft.com/office/drawing/2014/main" xmlns="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75" name="Text Box 1">
          <a:extLst>
            <a:ext uri="{FF2B5EF4-FFF2-40B4-BE49-F238E27FC236}">
              <a16:creationId xmlns:a16="http://schemas.microsoft.com/office/drawing/2014/main" xmlns="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76" name="Text Box 1">
          <a:extLst>
            <a:ext uri="{FF2B5EF4-FFF2-40B4-BE49-F238E27FC236}">
              <a16:creationId xmlns:a16="http://schemas.microsoft.com/office/drawing/2014/main" xmlns="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77" name="Text Box 1">
          <a:extLst>
            <a:ext uri="{FF2B5EF4-FFF2-40B4-BE49-F238E27FC236}">
              <a16:creationId xmlns:a16="http://schemas.microsoft.com/office/drawing/2014/main" xmlns="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78" name="Text Box 1">
          <a:extLst>
            <a:ext uri="{FF2B5EF4-FFF2-40B4-BE49-F238E27FC236}">
              <a16:creationId xmlns:a16="http://schemas.microsoft.com/office/drawing/2014/main" xmlns="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79" name="Text Box 1">
          <a:extLst>
            <a:ext uri="{FF2B5EF4-FFF2-40B4-BE49-F238E27FC236}">
              <a16:creationId xmlns:a16="http://schemas.microsoft.com/office/drawing/2014/main" xmlns="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80" name="Text Box 1">
          <a:extLst>
            <a:ext uri="{FF2B5EF4-FFF2-40B4-BE49-F238E27FC236}">
              <a16:creationId xmlns:a16="http://schemas.microsoft.com/office/drawing/2014/main" xmlns="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81" name="Text Box 1">
          <a:extLst>
            <a:ext uri="{FF2B5EF4-FFF2-40B4-BE49-F238E27FC236}">
              <a16:creationId xmlns:a16="http://schemas.microsoft.com/office/drawing/2014/main" xmlns="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82" name="Text Box 1">
          <a:extLst>
            <a:ext uri="{FF2B5EF4-FFF2-40B4-BE49-F238E27FC236}">
              <a16:creationId xmlns:a16="http://schemas.microsoft.com/office/drawing/2014/main" xmlns="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83" name="Text Box 1">
          <a:extLst>
            <a:ext uri="{FF2B5EF4-FFF2-40B4-BE49-F238E27FC236}">
              <a16:creationId xmlns:a16="http://schemas.microsoft.com/office/drawing/2014/main" xmlns="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84" name="Text Box 1">
          <a:extLst>
            <a:ext uri="{FF2B5EF4-FFF2-40B4-BE49-F238E27FC236}">
              <a16:creationId xmlns:a16="http://schemas.microsoft.com/office/drawing/2014/main" xmlns="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85" name="Text Box 1">
          <a:extLst>
            <a:ext uri="{FF2B5EF4-FFF2-40B4-BE49-F238E27FC236}">
              <a16:creationId xmlns:a16="http://schemas.microsoft.com/office/drawing/2014/main" xmlns="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86" name="Text Box 1">
          <a:extLst>
            <a:ext uri="{FF2B5EF4-FFF2-40B4-BE49-F238E27FC236}">
              <a16:creationId xmlns:a16="http://schemas.microsoft.com/office/drawing/2014/main" xmlns="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87" name="Text Box 1">
          <a:extLst>
            <a:ext uri="{FF2B5EF4-FFF2-40B4-BE49-F238E27FC236}">
              <a16:creationId xmlns:a16="http://schemas.microsoft.com/office/drawing/2014/main" xmlns="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88" name="Text Box 1">
          <a:extLst>
            <a:ext uri="{FF2B5EF4-FFF2-40B4-BE49-F238E27FC236}">
              <a16:creationId xmlns:a16="http://schemas.microsoft.com/office/drawing/2014/main" xmlns="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89" name="Text Box 1">
          <a:extLst>
            <a:ext uri="{FF2B5EF4-FFF2-40B4-BE49-F238E27FC236}">
              <a16:creationId xmlns:a16="http://schemas.microsoft.com/office/drawing/2014/main" xmlns="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90" name="Text Box 1">
          <a:extLst>
            <a:ext uri="{FF2B5EF4-FFF2-40B4-BE49-F238E27FC236}">
              <a16:creationId xmlns:a16="http://schemas.microsoft.com/office/drawing/2014/main" xmlns="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91" name="Text Box 1">
          <a:extLst>
            <a:ext uri="{FF2B5EF4-FFF2-40B4-BE49-F238E27FC236}">
              <a16:creationId xmlns:a16="http://schemas.microsoft.com/office/drawing/2014/main" xmlns="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92" name="Text Box 1">
          <a:extLst>
            <a:ext uri="{FF2B5EF4-FFF2-40B4-BE49-F238E27FC236}">
              <a16:creationId xmlns:a16="http://schemas.microsoft.com/office/drawing/2014/main" xmlns="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93" name="Text Box 1">
          <a:extLst>
            <a:ext uri="{FF2B5EF4-FFF2-40B4-BE49-F238E27FC236}">
              <a16:creationId xmlns:a16="http://schemas.microsoft.com/office/drawing/2014/main" xmlns="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94" name="Text Box 1">
          <a:extLst>
            <a:ext uri="{FF2B5EF4-FFF2-40B4-BE49-F238E27FC236}">
              <a16:creationId xmlns:a16="http://schemas.microsoft.com/office/drawing/2014/main" xmlns="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95" name="Text Box 1">
          <a:extLst>
            <a:ext uri="{FF2B5EF4-FFF2-40B4-BE49-F238E27FC236}">
              <a16:creationId xmlns:a16="http://schemas.microsoft.com/office/drawing/2014/main" xmlns="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96" name="Text Box 1">
          <a:extLst>
            <a:ext uri="{FF2B5EF4-FFF2-40B4-BE49-F238E27FC236}">
              <a16:creationId xmlns:a16="http://schemas.microsoft.com/office/drawing/2014/main" xmlns="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97" name="Text Box 1">
          <a:extLst>
            <a:ext uri="{FF2B5EF4-FFF2-40B4-BE49-F238E27FC236}">
              <a16:creationId xmlns:a16="http://schemas.microsoft.com/office/drawing/2014/main" xmlns="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98" name="Text Box 1">
          <a:extLst>
            <a:ext uri="{FF2B5EF4-FFF2-40B4-BE49-F238E27FC236}">
              <a16:creationId xmlns:a16="http://schemas.microsoft.com/office/drawing/2014/main" xmlns="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199" name="Text Box 1">
          <a:extLst>
            <a:ext uri="{FF2B5EF4-FFF2-40B4-BE49-F238E27FC236}">
              <a16:creationId xmlns:a16="http://schemas.microsoft.com/office/drawing/2014/main" xmlns="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00" name="Text Box 1">
          <a:extLst>
            <a:ext uri="{FF2B5EF4-FFF2-40B4-BE49-F238E27FC236}">
              <a16:creationId xmlns:a16="http://schemas.microsoft.com/office/drawing/2014/main" xmlns="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01" name="Text Box 1">
          <a:extLst>
            <a:ext uri="{FF2B5EF4-FFF2-40B4-BE49-F238E27FC236}">
              <a16:creationId xmlns:a16="http://schemas.microsoft.com/office/drawing/2014/main" xmlns="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02" name="Text Box 1">
          <a:extLst>
            <a:ext uri="{FF2B5EF4-FFF2-40B4-BE49-F238E27FC236}">
              <a16:creationId xmlns:a16="http://schemas.microsoft.com/office/drawing/2014/main" xmlns="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03" name="Text Box 1">
          <a:extLst>
            <a:ext uri="{FF2B5EF4-FFF2-40B4-BE49-F238E27FC236}">
              <a16:creationId xmlns:a16="http://schemas.microsoft.com/office/drawing/2014/main" xmlns="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04" name="Text Box 1">
          <a:extLst>
            <a:ext uri="{FF2B5EF4-FFF2-40B4-BE49-F238E27FC236}">
              <a16:creationId xmlns:a16="http://schemas.microsoft.com/office/drawing/2014/main" xmlns="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05" name="Text Box 1">
          <a:extLst>
            <a:ext uri="{FF2B5EF4-FFF2-40B4-BE49-F238E27FC236}">
              <a16:creationId xmlns:a16="http://schemas.microsoft.com/office/drawing/2014/main" xmlns="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06" name="Text Box 1">
          <a:extLst>
            <a:ext uri="{FF2B5EF4-FFF2-40B4-BE49-F238E27FC236}">
              <a16:creationId xmlns:a16="http://schemas.microsoft.com/office/drawing/2014/main" xmlns="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07" name="Text Box 1">
          <a:extLst>
            <a:ext uri="{FF2B5EF4-FFF2-40B4-BE49-F238E27FC236}">
              <a16:creationId xmlns:a16="http://schemas.microsoft.com/office/drawing/2014/main" xmlns="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08" name="Text Box 1">
          <a:extLst>
            <a:ext uri="{FF2B5EF4-FFF2-40B4-BE49-F238E27FC236}">
              <a16:creationId xmlns:a16="http://schemas.microsoft.com/office/drawing/2014/main" xmlns="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09" name="Text Box 1">
          <a:extLst>
            <a:ext uri="{FF2B5EF4-FFF2-40B4-BE49-F238E27FC236}">
              <a16:creationId xmlns:a16="http://schemas.microsoft.com/office/drawing/2014/main" xmlns="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10" name="Text Box 1">
          <a:extLst>
            <a:ext uri="{FF2B5EF4-FFF2-40B4-BE49-F238E27FC236}">
              <a16:creationId xmlns:a16="http://schemas.microsoft.com/office/drawing/2014/main" xmlns="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11" name="Text Box 1">
          <a:extLst>
            <a:ext uri="{FF2B5EF4-FFF2-40B4-BE49-F238E27FC236}">
              <a16:creationId xmlns:a16="http://schemas.microsoft.com/office/drawing/2014/main" xmlns="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12" name="Text Box 1">
          <a:extLst>
            <a:ext uri="{FF2B5EF4-FFF2-40B4-BE49-F238E27FC236}">
              <a16:creationId xmlns:a16="http://schemas.microsoft.com/office/drawing/2014/main" xmlns="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13" name="Text Box 1">
          <a:extLst>
            <a:ext uri="{FF2B5EF4-FFF2-40B4-BE49-F238E27FC236}">
              <a16:creationId xmlns:a16="http://schemas.microsoft.com/office/drawing/2014/main" xmlns="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14" name="Text Box 1">
          <a:extLst>
            <a:ext uri="{FF2B5EF4-FFF2-40B4-BE49-F238E27FC236}">
              <a16:creationId xmlns:a16="http://schemas.microsoft.com/office/drawing/2014/main" xmlns="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15" name="Text Box 1">
          <a:extLst>
            <a:ext uri="{FF2B5EF4-FFF2-40B4-BE49-F238E27FC236}">
              <a16:creationId xmlns:a16="http://schemas.microsoft.com/office/drawing/2014/main" xmlns="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16" name="Text Box 1">
          <a:extLst>
            <a:ext uri="{FF2B5EF4-FFF2-40B4-BE49-F238E27FC236}">
              <a16:creationId xmlns:a16="http://schemas.microsoft.com/office/drawing/2014/main" xmlns="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17" name="Text Box 1">
          <a:extLst>
            <a:ext uri="{FF2B5EF4-FFF2-40B4-BE49-F238E27FC236}">
              <a16:creationId xmlns:a16="http://schemas.microsoft.com/office/drawing/2014/main" xmlns="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18" name="Text Box 1">
          <a:extLst>
            <a:ext uri="{FF2B5EF4-FFF2-40B4-BE49-F238E27FC236}">
              <a16:creationId xmlns:a16="http://schemas.microsoft.com/office/drawing/2014/main" xmlns="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19" name="Text Box 1">
          <a:extLst>
            <a:ext uri="{FF2B5EF4-FFF2-40B4-BE49-F238E27FC236}">
              <a16:creationId xmlns:a16="http://schemas.microsoft.com/office/drawing/2014/main" xmlns="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20" name="Text Box 1">
          <a:extLst>
            <a:ext uri="{FF2B5EF4-FFF2-40B4-BE49-F238E27FC236}">
              <a16:creationId xmlns:a16="http://schemas.microsoft.com/office/drawing/2014/main" xmlns="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21" name="Text Box 1">
          <a:extLst>
            <a:ext uri="{FF2B5EF4-FFF2-40B4-BE49-F238E27FC236}">
              <a16:creationId xmlns:a16="http://schemas.microsoft.com/office/drawing/2014/main" xmlns="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22" name="Text Box 1">
          <a:extLst>
            <a:ext uri="{FF2B5EF4-FFF2-40B4-BE49-F238E27FC236}">
              <a16:creationId xmlns:a16="http://schemas.microsoft.com/office/drawing/2014/main" xmlns="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23" name="Text Box 1">
          <a:extLst>
            <a:ext uri="{FF2B5EF4-FFF2-40B4-BE49-F238E27FC236}">
              <a16:creationId xmlns:a16="http://schemas.microsoft.com/office/drawing/2014/main" xmlns="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24" name="Text Box 1">
          <a:extLst>
            <a:ext uri="{FF2B5EF4-FFF2-40B4-BE49-F238E27FC236}">
              <a16:creationId xmlns:a16="http://schemas.microsoft.com/office/drawing/2014/main" xmlns="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25" name="Text Box 1">
          <a:extLst>
            <a:ext uri="{FF2B5EF4-FFF2-40B4-BE49-F238E27FC236}">
              <a16:creationId xmlns:a16="http://schemas.microsoft.com/office/drawing/2014/main" xmlns="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26" name="Text Box 1">
          <a:extLst>
            <a:ext uri="{FF2B5EF4-FFF2-40B4-BE49-F238E27FC236}">
              <a16:creationId xmlns:a16="http://schemas.microsoft.com/office/drawing/2014/main" xmlns="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27" name="Text Box 1">
          <a:extLst>
            <a:ext uri="{FF2B5EF4-FFF2-40B4-BE49-F238E27FC236}">
              <a16:creationId xmlns:a16="http://schemas.microsoft.com/office/drawing/2014/main" xmlns="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28" name="Text Box 1">
          <a:extLst>
            <a:ext uri="{FF2B5EF4-FFF2-40B4-BE49-F238E27FC236}">
              <a16:creationId xmlns:a16="http://schemas.microsoft.com/office/drawing/2014/main" xmlns="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29" name="Text Box 1">
          <a:extLst>
            <a:ext uri="{FF2B5EF4-FFF2-40B4-BE49-F238E27FC236}">
              <a16:creationId xmlns:a16="http://schemas.microsoft.com/office/drawing/2014/main" xmlns="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30" name="Text Box 1">
          <a:extLst>
            <a:ext uri="{FF2B5EF4-FFF2-40B4-BE49-F238E27FC236}">
              <a16:creationId xmlns:a16="http://schemas.microsoft.com/office/drawing/2014/main" xmlns="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31" name="Text Box 1">
          <a:extLst>
            <a:ext uri="{FF2B5EF4-FFF2-40B4-BE49-F238E27FC236}">
              <a16:creationId xmlns:a16="http://schemas.microsoft.com/office/drawing/2014/main" xmlns="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32" name="Text Box 1">
          <a:extLst>
            <a:ext uri="{FF2B5EF4-FFF2-40B4-BE49-F238E27FC236}">
              <a16:creationId xmlns:a16="http://schemas.microsoft.com/office/drawing/2014/main" xmlns="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33" name="Text Box 1">
          <a:extLst>
            <a:ext uri="{FF2B5EF4-FFF2-40B4-BE49-F238E27FC236}">
              <a16:creationId xmlns:a16="http://schemas.microsoft.com/office/drawing/2014/main" xmlns="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34" name="Text Box 1">
          <a:extLst>
            <a:ext uri="{FF2B5EF4-FFF2-40B4-BE49-F238E27FC236}">
              <a16:creationId xmlns:a16="http://schemas.microsoft.com/office/drawing/2014/main" xmlns="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35" name="Text Box 1">
          <a:extLst>
            <a:ext uri="{FF2B5EF4-FFF2-40B4-BE49-F238E27FC236}">
              <a16:creationId xmlns:a16="http://schemas.microsoft.com/office/drawing/2014/main" xmlns="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36" name="Text Box 1">
          <a:extLst>
            <a:ext uri="{FF2B5EF4-FFF2-40B4-BE49-F238E27FC236}">
              <a16:creationId xmlns:a16="http://schemas.microsoft.com/office/drawing/2014/main" xmlns="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37" name="Text Box 1">
          <a:extLst>
            <a:ext uri="{FF2B5EF4-FFF2-40B4-BE49-F238E27FC236}">
              <a16:creationId xmlns:a16="http://schemas.microsoft.com/office/drawing/2014/main" xmlns="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38" name="Text Box 1">
          <a:extLst>
            <a:ext uri="{FF2B5EF4-FFF2-40B4-BE49-F238E27FC236}">
              <a16:creationId xmlns:a16="http://schemas.microsoft.com/office/drawing/2014/main" xmlns="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39" name="Text Box 1">
          <a:extLst>
            <a:ext uri="{FF2B5EF4-FFF2-40B4-BE49-F238E27FC236}">
              <a16:creationId xmlns:a16="http://schemas.microsoft.com/office/drawing/2014/main" xmlns="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40" name="Text Box 1">
          <a:extLst>
            <a:ext uri="{FF2B5EF4-FFF2-40B4-BE49-F238E27FC236}">
              <a16:creationId xmlns:a16="http://schemas.microsoft.com/office/drawing/2014/main" xmlns="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41" name="Text Box 1">
          <a:extLst>
            <a:ext uri="{FF2B5EF4-FFF2-40B4-BE49-F238E27FC236}">
              <a16:creationId xmlns:a16="http://schemas.microsoft.com/office/drawing/2014/main" xmlns="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42" name="Text Box 1">
          <a:extLst>
            <a:ext uri="{FF2B5EF4-FFF2-40B4-BE49-F238E27FC236}">
              <a16:creationId xmlns:a16="http://schemas.microsoft.com/office/drawing/2014/main" xmlns="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43" name="Text Box 1">
          <a:extLst>
            <a:ext uri="{FF2B5EF4-FFF2-40B4-BE49-F238E27FC236}">
              <a16:creationId xmlns:a16="http://schemas.microsoft.com/office/drawing/2014/main" xmlns="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44" name="Text Box 1">
          <a:extLst>
            <a:ext uri="{FF2B5EF4-FFF2-40B4-BE49-F238E27FC236}">
              <a16:creationId xmlns:a16="http://schemas.microsoft.com/office/drawing/2014/main" xmlns="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45" name="Text Box 1">
          <a:extLst>
            <a:ext uri="{FF2B5EF4-FFF2-40B4-BE49-F238E27FC236}">
              <a16:creationId xmlns:a16="http://schemas.microsoft.com/office/drawing/2014/main" xmlns="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46" name="Text Box 1">
          <a:extLst>
            <a:ext uri="{FF2B5EF4-FFF2-40B4-BE49-F238E27FC236}">
              <a16:creationId xmlns:a16="http://schemas.microsoft.com/office/drawing/2014/main" xmlns="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47" name="Text Box 1">
          <a:extLst>
            <a:ext uri="{FF2B5EF4-FFF2-40B4-BE49-F238E27FC236}">
              <a16:creationId xmlns:a16="http://schemas.microsoft.com/office/drawing/2014/main" xmlns="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48" name="Text Box 1">
          <a:extLst>
            <a:ext uri="{FF2B5EF4-FFF2-40B4-BE49-F238E27FC236}">
              <a16:creationId xmlns:a16="http://schemas.microsoft.com/office/drawing/2014/main" xmlns="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49" name="Text Box 1">
          <a:extLst>
            <a:ext uri="{FF2B5EF4-FFF2-40B4-BE49-F238E27FC236}">
              <a16:creationId xmlns:a16="http://schemas.microsoft.com/office/drawing/2014/main" xmlns="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50" name="Text Box 1">
          <a:extLst>
            <a:ext uri="{FF2B5EF4-FFF2-40B4-BE49-F238E27FC236}">
              <a16:creationId xmlns:a16="http://schemas.microsoft.com/office/drawing/2014/main" xmlns="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51" name="Text Box 1">
          <a:extLst>
            <a:ext uri="{FF2B5EF4-FFF2-40B4-BE49-F238E27FC236}">
              <a16:creationId xmlns:a16="http://schemas.microsoft.com/office/drawing/2014/main" xmlns="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52" name="Text Box 1">
          <a:extLst>
            <a:ext uri="{FF2B5EF4-FFF2-40B4-BE49-F238E27FC236}">
              <a16:creationId xmlns:a16="http://schemas.microsoft.com/office/drawing/2014/main" xmlns="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53" name="Text Box 1">
          <a:extLst>
            <a:ext uri="{FF2B5EF4-FFF2-40B4-BE49-F238E27FC236}">
              <a16:creationId xmlns:a16="http://schemas.microsoft.com/office/drawing/2014/main" xmlns="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54" name="Text Box 1">
          <a:extLst>
            <a:ext uri="{FF2B5EF4-FFF2-40B4-BE49-F238E27FC236}">
              <a16:creationId xmlns:a16="http://schemas.microsoft.com/office/drawing/2014/main" xmlns="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55" name="Text Box 1">
          <a:extLst>
            <a:ext uri="{FF2B5EF4-FFF2-40B4-BE49-F238E27FC236}">
              <a16:creationId xmlns:a16="http://schemas.microsoft.com/office/drawing/2014/main" xmlns="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56" name="Text Box 1">
          <a:extLst>
            <a:ext uri="{FF2B5EF4-FFF2-40B4-BE49-F238E27FC236}">
              <a16:creationId xmlns:a16="http://schemas.microsoft.com/office/drawing/2014/main" xmlns="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57" name="Text Box 1">
          <a:extLst>
            <a:ext uri="{FF2B5EF4-FFF2-40B4-BE49-F238E27FC236}">
              <a16:creationId xmlns:a16="http://schemas.microsoft.com/office/drawing/2014/main" xmlns="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58" name="Text Box 1">
          <a:extLst>
            <a:ext uri="{FF2B5EF4-FFF2-40B4-BE49-F238E27FC236}">
              <a16:creationId xmlns:a16="http://schemas.microsoft.com/office/drawing/2014/main" xmlns="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59" name="Text Box 1">
          <a:extLst>
            <a:ext uri="{FF2B5EF4-FFF2-40B4-BE49-F238E27FC236}">
              <a16:creationId xmlns:a16="http://schemas.microsoft.com/office/drawing/2014/main" xmlns="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60" name="Text Box 1">
          <a:extLst>
            <a:ext uri="{FF2B5EF4-FFF2-40B4-BE49-F238E27FC236}">
              <a16:creationId xmlns:a16="http://schemas.microsoft.com/office/drawing/2014/main" xmlns="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61" name="Text Box 1">
          <a:extLst>
            <a:ext uri="{FF2B5EF4-FFF2-40B4-BE49-F238E27FC236}">
              <a16:creationId xmlns:a16="http://schemas.microsoft.com/office/drawing/2014/main" xmlns="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62" name="Text Box 1">
          <a:extLst>
            <a:ext uri="{FF2B5EF4-FFF2-40B4-BE49-F238E27FC236}">
              <a16:creationId xmlns:a16="http://schemas.microsoft.com/office/drawing/2014/main" xmlns="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63" name="Text Box 1">
          <a:extLst>
            <a:ext uri="{FF2B5EF4-FFF2-40B4-BE49-F238E27FC236}">
              <a16:creationId xmlns:a16="http://schemas.microsoft.com/office/drawing/2014/main" xmlns="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64" name="Text Box 1">
          <a:extLst>
            <a:ext uri="{FF2B5EF4-FFF2-40B4-BE49-F238E27FC236}">
              <a16:creationId xmlns:a16="http://schemas.microsoft.com/office/drawing/2014/main" xmlns="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65" name="Text Box 1">
          <a:extLst>
            <a:ext uri="{FF2B5EF4-FFF2-40B4-BE49-F238E27FC236}">
              <a16:creationId xmlns:a16="http://schemas.microsoft.com/office/drawing/2014/main" xmlns="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66" name="Text Box 1">
          <a:extLst>
            <a:ext uri="{FF2B5EF4-FFF2-40B4-BE49-F238E27FC236}">
              <a16:creationId xmlns:a16="http://schemas.microsoft.com/office/drawing/2014/main" xmlns="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67" name="Text Box 1">
          <a:extLst>
            <a:ext uri="{FF2B5EF4-FFF2-40B4-BE49-F238E27FC236}">
              <a16:creationId xmlns:a16="http://schemas.microsoft.com/office/drawing/2014/main" xmlns="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68" name="Text Box 1">
          <a:extLst>
            <a:ext uri="{FF2B5EF4-FFF2-40B4-BE49-F238E27FC236}">
              <a16:creationId xmlns:a16="http://schemas.microsoft.com/office/drawing/2014/main" xmlns="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69" name="Text Box 1">
          <a:extLst>
            <a:ext uri="{FF2B5EF4-FFF2-40B4-BE49-F238E27FC236}">
              <a16:creationId xmlns:a16="http://schemas.microsoft.com/office/drawing/2014/main" xmlns="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70" name="Text Box 1">
          <a:extLst>
            <a:ext uri="{FF2B5EF4-FFF2-40B4-BE49-F238E27FC236}">
              <a16:creationId xmlns:a16="http://schemas.microsoft.com/office/drawing/2014/main" xmlns="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71" name="Text Box 1">
          <a:extLst>
            <a:ext uri="{FF2B5EF4-FFF2-40B4-BE49-F238E27FC236}">
              <a16:creationId xmlns:a16="http://schemas.microsoft.com/office/drawing/2014/main" xmlns="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72" name="Text Box 1">
          <a:extLst>
            <a:ext uri="{FF2B5EF4-FFF2-40B4-BE49-F238E27FC236}">
              <a16:creationId xmlns:a16="http://schemas.microsoft.com/office/drawing/2014/main" xmlns="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73" name="Text Box 1">
          <a:extLst>
            <a:ext uri="{FF2B5EF4-FFF2-40B4-BE49-F238E27FC236}">
              <a16:creationId xmlns:a16="http://schemas.microsoft.com/office/drawing/2014/main" xmlns="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74" name="Text Box 1">
          <a:extLst>
            <a:ext uri="{FF2B5EF4-FFF2-40B4-BE49-F238E27FC236}">
              <a16:creationId xmlns:a16="http://schemas.microsoft.com/office/drawing/2014/main" xmlns="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75" name="Text Box 1">
          <a:extLst>
            <a:ext uri="{FF2B5EF4-FFF2-40B4-BE49-F238E27FC236}">
              <a16:creationId xmlns:a16="http://schemas.microsoft.com/office/drawing/2014/main" xmlns="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76" name="Text Box 1">
          <a:extLst>
            <a:ext uri="{FF2B5EF4-FFF2-40B4-BE49-F238E27FC236}">
              <a16:creationId xmlns:a16="http://schemas.microsoft.com/office/drawing/2014/main" xmlns="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77" name="Text Box 1">
          <a:extLst>
            <a:ext uri="{FF2B5EF4-FFF2-40B4-BE49-F238E27FC236}">
              <a16:creationId xmlns:a16="http://schemas.microsoft.com/office/drawing/2014/main" xmlns="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78" name="Text Box 1">
          <a:extLst>
            <a:ext uri="{FF2B5EF4-FFF2-40B4-BE49-F238E27FC236}">
              <a16:creationId xmlns:a16="http://schemas.microsoft.com/office/drawing/2014/main" xmlns="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79" name="Text Box 1">
          <a:extLst>
            <a:ext uri="{FF2B5EF4-FFF2-40B4-BE49-F238E27FC236}">
              <a16:creationId xmlns:a16="http://schemas.microsoft.com/office/drawing/2014/main" xmlns="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80" name="Text Box 1">
          <a:extLst>
            <a:ext uri="{FF2B5EF4-FFF2-40B4-BE49-F238E27FC236}">
              <a16:creationId xmlns:a16="http://schemas.microsoft.com/office/drawing/2014/main" xmlns="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81" name="Text Box 1">
          <a:extLst>
            <a:ext uri="{FF2B5EF4-FFF2-40B4-BE49-F238E27FC236}">
              <a16:creationId xmlns:a16="http://schemas.microsoft.com/office/drawing/2014/main" xmlns="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82" name="Text Box 1">
          <a:extLst>
            <a:ext uri="{FF2B5EF4-FFF2-40B4-BE49-F238E27FC236}">
              <a16:creationId xmlns:a16="http://schemas.microsoft.com/office/drawing/2014/main" xmlns="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83" name="Text Box 1">
          <a:extLst>
            <a:ext uri="{FF2B5EF4-FFF2-40B4-BE49-F238E27FC236}">
              <a16:creationId xmlns:a16="http://schemas.microsoft.com/office/drawing/2014/main" xmlns="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84" name="Text Box 1">
          <a:extLst>
            <a:ext uri="{FF2B5EF4-FFF2-40B4-BE49-F238E27FC236}">
              <a16:creationId xmlns:a16="http://schemas.microsoft.com/office/drawing/2014/main" xmlns="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85" name="Text Box 1">
          <a:extLst>
            <a:ext uri="{FF2B5EF4-FFF2-40B4-BE49-F238E27FC236}">
              <a16:creationId xmlns:a16="http://schemas.microsoft.com/office/drawing/2014/main" xmlns="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86" name="Text Box 1">
          <a:extLst>
            <a:ext uri="{FF2B5EF4-FFF2-40B4-BE49-F238E27FC236}">
              <a16:creationId xmlns:a16="http://schemas.microsoft.com/office/drawing/2014/main" xmlns="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87" name="Text Box 1">
          <a:extLst>
            <a:ext uri="{FF2B5EF4-FFF2-40B4-BE49-F238E27FC236}">
              <a16:creationId xmlns:a16="http://schemas.microsoft.com/office/drawing/2014/main" xmlns="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88" name="Text Box 1">
          <a:extLst>
            <a:ext uri="{FF2B5EF4-FFF2-40B4-BE49-F238E27FC236}">
              <a16:creationId xmlns:a16="http://schemas.microsoft.com/office/drawing/2014/main" xmlns="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89" name="Text Box 1">
          <a:extLst>
            <a:ext uri="{FF2B5EF4-FFF2-40B4-BE49-F238E27FC236}">
              <a16:creationId xmlns:a16="http://schemas.microsoft.com/office/drawing/2014/main" xmlns="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90" name="Text Box 1">
          <a:extLst>
            <a:ext uri="{FF2B5EF4-FFF2-40B4-BE49-F238E27FC236}">
              <a16:creationId xmlns:a16="http://schemas.microsoft.com/office/drawing/2014/main" xmlns="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91" name="Text Box 1">
          <a:extLst>
            <a:ext uri="{FF2B5EF4-FFF2-40B4-BE49-F238E27FC236}">
              <a16:creationId xmlns:a16="http://schemas.microsoft.com/office/drawing/2014/main" xmlns="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92" name="Text Box 1">
          <a:extLst>
            <a:ext uri="{FF2B5EF4-FFF2-40B4-BE49-F238E27FC236}">
              <a16:creationId xmlns:a16="http://schemas.microsoft.com/office/drawing/2014/main" xmlns="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93" name="Text Box 1">
          <a:extLst>
            <a:ext uri="{FF2B5EF4-FFF2-40B4-BE49-F238E27FC236}">
              <a16:creationId xmlns:a16="http://schemas.microsoft.com/office/drawing/2014/main" xmlns="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94" name="Text Box 1">
          <a:extLst>
            <a:ext uri="{FF2B5EF4-FFF2-40B4-BE49-F238E27FC236}">
              <a16:creationId xmlns:a16="http://schemas.microsoft.com/office/drawing/2014/main" xmlns="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95" name="Text Box 1">
          <a:extLst>
            <a:ext uri="{FF2B5EF4-FFF2-40B4-BE49-F238E27FC236}">
              <a16:creationId xmlns:a16="http://schemas.microsoft.com/office/drawing/2014/main" xmlns="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96" name="Text Box 1">
          <a:extLst>
            <a:ext uri="{FF2B5EF4-FFF2-40B4-BE49-F238E27FC236}">
              <a16:creationId xmlns:a16="http://schemas.microsoft.com/office/drawing/2014/main" xmlns="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97" name="Text Box 1">
          <a:extLst>
            <a:ext uri="{FF2B5EF4-FFF2-40B4-BE49-F238E27FC236}">
              <a16:creationId xmlns:a16="http://schemas.microsoft.com/office/drawing/2014/main" xmlns="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98" name="Text Box 1">
          <a:extLst>
            <a:ext uri="{FF2B5EF4-FFF2-40B4-BE49-F238E27FC236}">
              <a16:creationId xmlns:a16="http://schemas.microsoft.com/office/drawing/2014/main" xmlns="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299" name="Text Box 1">
          <a:extLst>
            <a:ext uri="{FF2B5EF4-FFF2-40B4-BE49-F238E27FC236}">
              <a16:creationId xmlns:a16="http://schemas.microsoft.com/office/drawing/2014/main" xmlns="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00" name="Text Box 1">
          <a:extLst>
            <a:ext uri="{FF2B5EF4-FFF2-40B4-BE49-F238E27FC236}">
              <a16:creationId xmlns:a16="http://schemas.microsoft.com/office/drawing/2014/main" xmlns="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01" name="Text Box 1">
          <a:extLst>
            <a:ext uri="{FF2B5EF4-FFF2-40B4-BE49-F238E27FC236}">
              <a16:creationId xmlns:a16="http://schemas.microsoft.com/office/drawing/2014/main" xmlns="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02" name="Text Box 1">
          <a:extLst>
            <a:ext uri="{FF2B5EF4-FFF2-40B4-BE49-F238E27FC236}">
              <a16:creationId xmlns:a16="http://schemas.microsoft.com/office/drawing/2014/main" xmlns="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03" name="Text Box 1">
          <a:extLst>
            <a:ext uri="{FF2B5EF4-FFF2-40B4-BE49-F238E27FC236}">
              <a16:creationId xmlns:a16="http://schemas.microsoft.com/office/drawing/2014/main" xmlns="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04" name="Text Box 1">
          <a:extLst>
            <a:ext uri="{FF2B5EF4-FFF2-40B4-BE49-F238E27FC236}">
              <a16:creationId xmlns:a16="http://schemas.microsoft.com/office/drawing/2014/main" xmlns="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05" name="Text Box 1">
          <a:extLst>
            <a:ext uri="{FF2B5EF4-FFF2-40B4-BE49-F238E27FC236}">
              <a16:creationId xmlns:a16="http://schemas.microsoft.com/office/drawing/2014/main" xmlns="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06" name="Text Box 1">
          <a:extLst>
            <a:ext uri="{FF2B5EF4-FFF2-40B4-BE49-F238E27FC236}">
              <a16:creationId xmlns:a16="http://schemas.microsoft.com/office/drawing/2014/main" xmlns="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07" name="Text Box 1">
          <a:extLst>
            <a:ext uri="{FF2B5EF4-FFF2-40B4-BE49-F238E27FC236}">
              <a16:creationId xmlns:a16="http://schemas.microsoft.com/office/drawing/2014/main" xmlns="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08" name="Text Box 1">
          <a:extLst>
            <a:ext uri="{FF2B5EF4-FFF2-40B4-BE49-F238E27FC236}">
              <a16:creationId xmlns:a16="http://schemas.microsoft.com/office/drawing/2014/main" xmlns="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09" name="Text Box 1">
          <a:extLst>
            <a:ext uri="{FF2B5EF4-FFF2-40B4-BE49-F238E27FC236}">
              <a16:creationId xmlns:a16="http://schemas.microsoft.com/office/drawing/2014/main" xmlns="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10" name="Text Box 1">
          <a:extLst>
            <a:ext uri="{FF2B5EF4-FFF2-40B4-BE49-F238E27FC236}">
              <a16:creationId xmlns:a16="http://schemas.microsoft.com/office/drawing/2014/main" xmlns="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11" name="Text Box 1">
          <a:extLst>
            <a:ext uri="{FF2B5EF4-FFF2-40B4-BE49-F238E27FC236}">
              <a16:creationId xmlns:a16="http://schemas.microsoft.com/office/drawing/2014/main" xmlns="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12" name="Text Box 1">
          <a:extLst>
            <a:ext uri="{FF2B5EF4-FFF2-40B4-BE49-F238E27FC236}">
              <a16:creationId xmlns:a16="http://schemas.microsoft.com/office/drawing/2014/main" xmlns="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13" name="Text Box 1">
          <a:extLst>
            <a:ext uri="{FF2B5EF4-FFF2-40B4-BE49-F238E27FC236}">
              <a16:creationId xmlns:a16="http://schemas.microsoft.com/office/drawing/2014/main" xmlns="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14" name="Text Box 1">
          <a:extLst>
            <a:ext uri="{FF2B5EF4-FFF2-40B4-BE49-F238E27FC236}">
              <a16:creationId xmlns:a16="http://schemas.microsoft.com/office/drawing/2014/main" xmlns="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15" name="Text Box 1">
          <a:extLst>
            <a:ext uri="{FF2B5EF4-FFF2-40B4-BE49-F238E27FC236}">
              <a16:creationId xmlns:a16="http://schemas.microsoft.com/office/drawing/2014/main" xmlns="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16" name="Text Box 1">
          <a:extLst>
            <a:ext uri="{FF2B5EF4-FFF2-40B4-BE49-F238E27FC236}">
              <a16:creationId xmlns:a16="http://schemas.microsoft.com/office/drawing/2014/main" xmlns="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17" name="Text Box 1">
          <a:extLst>
            <a:ext uri="{FF2B5EF4-FFF2-40B4-BE49-F238E27FC236}">
              <a16:creationId xmlns:a16="http://schemas.microsoft.com/office/drawing/2014/main" xmlns="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18" name="Text Box 1">
          <a:extLst>
            <a:ext uri="{FF2B5EF4-FFF2-40B4-BE49-F238E27FC236}">
              <a16:creationId xmlns:a16="http://schemas.microsoft.com/office/drawing/2014/main" xmlns="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19" name="Text Box 1">
          <a:extLst>
            <a:ext uri="{FF2B5EF4-FFF2-40B4-BE49-F238E27FC236}">
              <a16:creationId xmlns:a16="http://schemas.microsoft.com/office/drawing/2014/main" xmlns="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20" name="Text Box 1">
          <a:extLst>
            <a:ext uri="{FF2B5EF4-FFF2-40B4-BE49-F238E27FC236}">
              <a16:creationId xmlns:a16="http://schemas.microsoft.com/office/drawing/2014/main" xmlns="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21" name="Text Box 1">
          <a:extLst>
            <a:ext uri="{FF2B5EF4-FFF2-40B4-BE49-F238E27FC236}">
              <a16:creationId xmlns:a16="http://schemas.microsoft.com/office/drawing/2014/main" xmlns="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22" name="Text Box 1">
          <a:extLst>
            <a:ext uri="{FF2B5EF4-FFF2-40B4-BE49-F238E27FC236}">
              <a16:creationId xmlns:a16="http://schemas.microsoft.com/office/drawing/2014/main" xmlns="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23" name="Text Box 1">
          <a:extLst>
            <a:ext uri="{FF2B5EF4-FFF2-40B4-BE49-F238E27FC236}">
              <a16:creationId xmlns:a16="http://schemas.microsoft.com/office/drawing/2014/main" xmlns="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24" name="Text Box 1">
          <a:extLst>
            <a:ext uri="{FF2B5EF4-FFF2-40B4-BE49-F238E27FC236}">
              <a16:creationId xmlns:a16="http://schemas.microsoft.com/office/drawing/2014/main" xmlns="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25" name="Text Box 1">
          <a:extLst>
            <a:ext uri="{FF2B5EF4-FFF2-40B4-BE49-F238E27FC236}">
              <a16:creationId xmlns:a16="http://schemas.microsoft.com/office/drawing/2014/main" xmlns="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26" name="Text Box 1">
          <a:extLst>
            <a:ext uri="{FF2B5EF4-FFF2-40B4-BE49-F238E27FC236}">
              <a16:creationId xmlns:a16="http://schemas.microsoft.com/office/drawing/2014/main" xmlns="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27" name="Text Box 1">
          <a:extLst>
            <a:ext uri="{FF2B5EF4-FFF2-40B4-BE49-F238E27FC236}">
              <a16:creationId xmlns:a16="http://schemas.microsoft.com/office/drawing/2014/main" xmlns="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28" name="Text Box 1">
          <a:extLst>
            <a:ext uri="{FF2B5EF4-FFF2-40B4-BE49-F238E27FC236}">
              <a16:creationId xmlns:a16="http://schemas.microsoft.com/office/drawing/2014/main" xmlns="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29" name="Text Box 1">
          <a:extLst>
            <a:ext uri="{FF2B5EF4-FFF2-40B4-BE49-F238E27FC236}">
              <a16:creationId xmlns:a16="http://schemas.microsoft.com/office/drawing/2014/main" xmlns="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30" name="Text Box 1">
          <a:extLst>
            <a:ext uri="{FF2B5EF4-FFF2-40B4-BE49-F238E27FC236}">
              <a16:creationId xmlns:a16="http://schemas.microsoft.com/office/drawing/2014/main" xmlns="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31" name="Text Box 1">
          <a:extLst>
            <a:ext uri="{FF2B5EF4-FFF2-40B4-BE49-F238E27FC236}">
              <a16:creationId xmlns:a16="http://schemas.microsoft.com/office/drawing/2014/main" xmlns="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32" name="Text Box 1">
          <a:extLst>
            <a:ext uri="{FF2B5EF4-FFF2-40B4-BE49-F238E27FC236}">
              <a16:creationId xmlns:a16="http://schemas.microsoft.com/office/drawing/2014/main" xmlns="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33" name="Text Box 1">
          <a:extLst>
            <a:ext uri="{FF2B5EF4-FFF2-40B4-BE49-F238E27FC236}">
              <a16:creationId xmlns:a16="http://schemas.microsoft.com/office/drawing/2014/main" xmlns="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34" name="Text Box 1">
          <a:extLst>
            <a:ext uri="{FF2B5EF4-FFF2-40B4-BE49-F238E27FC236}">
              <a16:creationId xmlns:a16="http://schemas.microsoft.com/office/drawing/2014/main" xmlns="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35" name="Text Box 1">
          <a:extLst>
            <a:ext uri="{FF2B5EF4-FFF2-40B4-BE49-F238E27FC236}">
              <a16:creationId xmlns:a16="http://schemas.microsoft.com/office/drawing/2014/main" xmlns="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36" name="Text Box 1">
          <a:extLst>
            <a:ext uri="{FF2B5EF4-FFF2-40B4-BE49-F238E27FC236}">
              <a16:creationId xmlns:a16="http://schemas.microsoft.com/office/drawing/2014/main" xmlns="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37" name="Text Box 1">
          <a:extLst>
            <a:ext uri="{FF2B5EF4-FFF2-40B4-BE49-F238E27FC236}">
              <a16:creationId xmlns:a16="http://schemas.microsoft.com/office/drawing/2014/main" xmlns="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38" name="Text Box 1">
          <a:extLst>
            <a:ext uri="{FF2B5EF4-FFF2-40B4-BE49-F238E27FC236}">
              <a16:creationId xmlns:a16="http://schemas.microsoft.com/office/drawing/2014/main" xmlns="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39" name="Text Box 1">
          <a:extLst>
            <a:ext uri="{FF2B5EF4-FFF2-40B4-BE49-F238E27FC236}">
              <a16:creationId xmlns:a16="http://schemas.microsoft.com/office/drawing/2014/main" xmlns="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40" name="Text Box 1">
          <a:extLst>
            <a:ext uri="{FF2B5EF4-FFF2-40B4-BE49-F238E27FC236}">
              <a16:creationId xmlns:a16="http://schemas.microsoft.com/office/drawing/2014/main" xmlns="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41" name="Text Box 1">
          <a:extLst>
            <a:ext uri="{FF2B5EF4-FFF2-40B4-BE49-F238E27FC236}">
              <a16:creationId xmlns:a16="http://schemas.microsoft.com/office/drawing/2014/main" xmlns="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42" name="Text Box 1">
          <a:extLst>
            <a:ext uri="{FF2B5EF4-FFF2-40B4-BE49-F238E27FC236}">
              <a16:creationId xmlns:a16="http://schemas.microsoft.com/office/drawing/2014/main" xmlns="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43" name="Text Box 1">
          <a:extLst>
            <a:ext uri="{FF2B5EF4-FFF2-40B4-BE49-F238E27FC236}">
              <a16:creationId xmlns:a16="http://schemas.microsoft.com/office/drawing/2014/main" xmlns="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44" name="Text Box 1">
          <a:extLst>
            <a:ext uri="{FF2B5EF4-FFF2-40B4-BE49-F238E27FC236}">
              <a16:creationId xmlns:a16="http://schemas.microsoft.com/office/drawing/2014/main" xmlns="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45" name="Text Box 1">
          <a:extLst>
            <a:ext uri="{FF2B5EF4-FFF2-40B4-BE49-F238E27FC236}">
              <a16:creationId xmlns:a16="http://schemas.microsoft.com/office/drawing/2014/main" xmlns="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46" name="Text Box 1">
          <a:extLst>
            <a:ext uri="{FF2B5EF4-FFF2-40B4-BE49-F238E27FC236}">
              <a16:creationId xmlns:a16="http://schemas.microsoft.com/office/drawing/2014/main" xmlns="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47" name="Text Box 1">
          <a:extLst>
            <a:ext uri="{FF2B5EF4-FFF2-40B4-BE49-F238E27FC236}">
              <a16:creationId xmlns:a16="http://schemas.microsoft.com/office/drawing/2014/main" xmlns="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48" name="Text Box 1">
          <a:extLst>
            <a:ext uri="{FF2B5EF4-FFF2-40B4-BE49-F238E27FC236}">
              <a16:creationId xmlns:a16="http://schemas.microsoft.com/office/drawing/2014/main" xmlns="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49" name="Text Box 1">
          <a:extLst>
            <a:ext uri="{FF2B5EF4-FFF2-40B4-BE49-F238E27FC236}">
              <a16:creationId xmlns:a16="http://schemas.microsoft.com/office/drawing/2014/main" xmlns="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50" name="Text Box 1">
          <a:extLst>
            <a:ext uri="{FF2B5EF4-FFF2-40B4-BE49-F238E27FC236}">
              <a16:creationId xmlns:a16="http://schemas.microsoft.com/office/drawing/2014/main" xmlns="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51" name="Text Box 1">
          <a:extLst>
            <a:ext uri="{FF2B5EF4-FFF2-40B4-BE49-F238E27FC236}">
              <a16:creationId xmlns:a16="http://schemas.microsoft.com/office/drawing/2014/main" xmlns="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52" name="Text Box 1">
          <a:extLst>
            <a:ext uri="{FF2B5EF4-FFF2-40B4-BE49-F238E27FC236}">
              <a16:creationId xmlns:a16="http://schemas.microsoft.com/office/drawing/2014/main" xmlns="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53" name="Text Box 1">
          <a:extLst>
            <a:ext uri="{FF2B5EF4-FFF2-40B4-BE49-F238E27FC236}">
              <a16:creationId xmlns:a16="http://schemas.microsoft.com/office/drawing/2014/main" xmlns="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54" name="Text Box 1">
          <a:extLst>
            <a:ext uri="{FF2B5EF4-FFF2-40B4-BE49-F238E27FC236}">
              <a16:creationId xmlns:a16="http://schemas.microsoft.com/office/drawing/2014/main" xmlns="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55" name="Text Box 1">
          <a:extLst>
            <a:ext uri="{FF2B5EF4-FFF2-40B4-BE49-F238E27FC236}">
              <a16:creationId xmlns:a16="http://schemas.microsoft.com/office/drawing/2014/main" xmlns="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56" name="Text Box 1">
          <a:extLst>
            <a:ext uri="{FF2B5EF4-FFF2-40B4-BE49-F238E27FC236}">
              <a16:creationId xmlns:a16="http://schemas.microsoft.com/office/drawing/2014/main" xmlns="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57" name="Text Box 1">
          <a:extLst>
            <a:ext uri="{FF2B5EF4-FFF2-40B4-BE49-F238E27FC236}">
              <a16:creationId xmlns:a16="http://schemas.microsoft.com/office/drawing/2014/main" xmlns="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58" name="Text Box 1">
          <a:extLst>
            <a:ext uri="{FF2B5EF4-FFF2-40B4-BE49-F238E27FC236}">
              <a16:creationId xmlns:a16="http://schemas.microsoft.com/office/drawing/2014/main" xmlns="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59" name="Text Box 1">
          <a:extLst>
            <a:ext uri="{FF2B5EF4-FFF2-40B4-BE49-F238E27FC236}">
              <a16:creationId xmlns:a16="http://schemas.microsoft.com/office/drawing/2014/main" xmlns="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60" name="Text Box 1">
          <a:extLst>
            <a:ext uri="{FF2B5EF4-FFF2-40B4-BE49-F238E27FC236}">
              <a16:creationId xmlns:a16="http://schemas.microsoft.com/office/drawing/2014/main" xmlns="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61" name="Text Box 1">
          <a:extLst>
            <a:ext uri="{FF2B5EF4-FFF2-40B4-BE49-F238E27FC236}">
              <a16:creationId xmlns:a16="http://schemas.microsoft.com/office/drawing/2014/main" xmlns="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62" name="Text Box 1">
          <a:extLst>
            <a:ext uri="{FF2B5EF4-FFF2-40B4-BE49-F238E27FC236}">
              <a16:creationId xmlns:a16="http://schemas.microsoft.com/office/drawing/2014/main" xmlns="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63" name="Text Box 1">
          <a:extLst>
            <a:ext uri="{FF2B5EF4-FFF2-40B4-BE49-F238E27FC236}">
              <a16:creationId xmlns:a16="http://schemas.microsoft.com/office/drawing/2014/main" xmlns="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64" name="Text Box 1">
          <a:extLst>
            <a:ext uri="{FF2B5EF4-FFF2-40B4-BE49-F238E27FC236}">
              <a16:creationId xmlns:a16="http://schemas.microsoft.com/office/drawing/2014/main" xmlns="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65" name="Text Box 1">
          <a:extLst>
            <a:ext uri="{FF2B5EF4-FFF2-40B4-BE49-F238E27FC236}">
              <a16:creationId xmlns:a16="http://schemas.microsoft.com/office/drawing/2014/main" xmlns="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66" name="Text Box 1">
          <a:extLst>
            <a:ext uri="{FF2B5EF4-FFF2-40B4-BE49-F238E27FC236}">
              <a16:creationId xmlns:a16="http://schemas.microsoft.com/office/drawing/2014/main" xmlns="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67" name="Text Box 1">
          <a:extLst>
            <a:ext uri="{FF2B5EF4-FFF2-40B4-BE49-F238E27FC236}">
              <a16:creationId xmlns:a16="http://schemas.microsoft.com/office/drawing/2014/main" xmlns="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68" name="Text Box 1">
          <a:extLst>
            <a:ext uri="{FF2B5EF4-FFF2-40B4-BE49-F238E27FC236}">
              <a16:creationId xmlns:a16="http://schemas.microsoft.com/office/drawing/2014/main" xmlns="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69" name="Text Box 1">
          <a:extLst>
            <a:ext uri="{FF2B5EF4-FFF2-40B4-BE49-F238E27FC236}">
              <a16:creationId xmlns:a16="http://schemas.microsoft.com/office/drawing/2014/main" xmlns="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70" name="Text Box 1">
          <a:extLst>
            <a:ext uri="{FF2B5EF4-FFF2-40B4-BE49-F238E27FC236}">
              <a16:creationId xmlns:a16="http://schemas.microsoft.com/office/drawing/2014/main" xmlns="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71" name="Text Box 1">
          <a:extLst>
            <a:ext uri="{FF2B5EF4-FFF2-40B4-BE49-F238E27FC236}">
              <a16:creationId xmlns:a16="http://schemas.microsoft.com/office/drawing/2014/main" xmlns="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72" name="Text Box 1">
          <a:extLst>
            <a:ext uri="{FF2B5EF4-FFF2-40B4-BE49-F238E27FC236}">
              <a16:creationId xmlns:a16="http://schemas.microsoft.com/office/drawing/2014/main" xmlns="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73" name="Text Box 1">
          <a:extLst>
            <a:ext uri="{FF2B5EF4-FFF2-40B4-BE49-F238E27FC236}">
              <a16:creationId xmlns:a16="http://schemas.microsoft.com/office/drawing/2014/main" xmlns="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74" name="Text Box 1">
          <a:extLst>
            <a:ext uri="{FF2B5EF4-FFF2-40B4-BE49-F238E27FC236}">
              <a16:creationId xmlns:a16="http://schemas.microsoft.com/office/drawing/2014/main" xmlns="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75" name="Text Box 1">
          <a:extLst>
            <a:ext uri="{FF2B5EF4-FFF2-40B4-BE49-F238E27FC236}">
              <a16:creationId xmlns:a16="http://schemas.microsoft.com/office/drawing/2014/main" xmlns="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76" name="Text Box 1">
          <a:extLst>
            <a:ext uri="{FF2B5EF4-FFF2-40B4-BE49-F238E27FC236}">
              <a16:creationId xmlns:a16="http://schemas.microsoft.com/office/drawing/2014/main" xmlns="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77" name="Text Box 1">
          <a:extLst>
            <a:ext uri="{FF2B5EF4-FFF2-40B4-BE49-F238E27FC236}">
              <a16:creationId xmlns:a16="http://schemas.microsoft.com/office/drawing/2014/main" xmlns="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78" name="Text Box 1">
          <a:extLst>
            <a:ext uri="{FF2B5EF4-FFF2-40B4-BE49-F238E27FC236}">
              <a16:creationId xmlns:a16="http://schemas.microsoft.com/office/drawing/2014/main" xmlns="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79" name="Text Box 1">
          <a:extLst>
            <a:ext uri="{FF2B5EF4-FFF2-40B4-BE49-F238E27FC236}">
              <a16:creationId xmlns:a16="http://schemas.microsoft.com/office/drawing/2014/main" xmlns="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80" name="Text Box 1">
          <a:extLst>
            <a:ext uri="{FF2B5EF4-FFF2-40B4-BE49-F238E27FC236}">
              <a16:creationId xmlns:a16="http://schemas.microsoft.com/office/drawing/2014/main" xmlns="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81" name="Text Box 1">
          <a:extLst>
            <a:ext uri="{FF2B5EF4-FFF2-40B4-BE49-F238E27FC236}">
              <a16:creationId xmlns:a16="http://schemas.microsoft.com/office/drawing/2014/main" xmlns="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82" name="Text Box 1">
          <a:extLst>
            <a:ext uri="{FF2B5EF4-FFF2-40B4-BE49-F238E27FC236}">
              <a16:creationId xmlns:a16="http://schemas.microsoft.com/office/drawing/2014/main" xmlns="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83" name="Text Box 1">
          <a:extLst>
            <a:ext uri="{FF2B5EF4-FFF2-40B4-BE49-F238E27FC236}">
              <a16:creationId xmlns:a16="http://schemas.microsoft.com/office/drawing/2014/main" xmlns="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84" name="Text Box 1">
          <a:extLst>
            <a:ext uri="{FF2B5EF4-FFF2-40B4-BE49-F238E27FC236}">
              <a16:creationId xmlns:a16="http://schemas.microsoft.com/office/drawing/2014/main" xmlns="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85" name="Text Box 1">
          <a:extLst>
            <a:ext uri="{FF2B5EF4-FFF2-40B4-BE49-F238E27FC236}">
              <a16:creationId xmlns:a16="http://schemas.microsoft.com/office/drawing/2014/main" xmlns="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86" name="Text Box 1">
          <a:extLst>
            <a:ext uri="{FF2B5EF4-FFF2-40B4-BE49-F238E27FC236}">
              <a16:creationId xmlns:a16="http://schemas.microsoft.com/office/drawing/2014/main" xmlns="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87" name="Text Box 1">
          <a:extLst>
            <a:ext uri="{FF2B5EF4-FFF2-40B4-BE49-F238E27FC236}">
              <a16:creationId xmlns:a16="http://schemas.microsoft.com/office/drawing/2014/main" xmlns="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88" name="Text Box 1">
          <a:extLst>
            <a:ext uri="{FF2B5EF4-FFF2-40B4-BE49-F238E27FC236}">
              <a16:creationId xmlns:a16="http://schemas.microsoft.com/office/drawing/2014/main" xmlns="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89" name="Text Box 1">
          <a:extLst>
            <a:ext uri="{FF2B5EF4-FFF2-40B4-BE49-F238E27FC236}">
              <a16:creationId xmlns:a16="http://schemas.microsoft.com/office/drawing/2014/main" xmlns="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90" name="Text Box 1">
          <a:extLst>
            <a:ext uri="{FF2B5EF4-FFF2-40B4-BE49-F238E27FC236}">
              <a16:creationId xmlns:a16="http://schemas.microsoft.com/office/drawing/2014/main" xmlns="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91" name="Text Box 1">
          <a:extLst>
            <a:ext uri="{FF2B5EF4-FFF2-40B4-BE49-F238E27FC236}">
              <a16:creationId xmlns:a16="http://schemas.microsoft.com/office/drawing/2014/main" xmlns="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92" name="Text Box 1">
          <a:extLst>
            <a:ext uri="{FF2B5EF4-FFF2-40B4-BE49-F238E27FC236}">
              <a16:creationId xmlns:a16="http://schemas.microsoft.com/office/drawing/2014/main" xmlns="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93" name="Text Box 1">
          <a:extLst>
            <a:ext uri="{FF2B5EF4-FFF2-40B4-BE49-F238E27FC236}">
              <a16:creationId xmlns:a16="http://schemas.microsoft.com/office/drawing/2014/main" xmlns="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94" name="Text Box 1">
          <a:extLst>
            <a:ext uri="{FF2B5EF4-FFF2-40B4-BE49-F238E27FC236}">
              <a16:creationId xmlns:a16="http://schemas.microsoft.com/office/drawing/2014/main" xmlns="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95" name="Text Box 1">
          <a:extLst>
            <a:ext uri="{FF2B5EF4-FFF2-40B4-BE49-F238E27FC236}">
              <a16:creationId xmlns:a16="http://schemas.microsoft.com/office/drawing/2014/main" xmlns="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96" name="Text Box 1">
          <a:extLst>
            <a:ext uri="{FF2B5EF4-FFF2-40B4-BE49-F238E27FC236}">
              <a16:creationId xmlns:a16="http://schemas.microsoft.com/office/drawing/2014/main" xmlns="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97" name="Text Box 1">
          <a:extLst>
            <a:ext uri="{FF2B5EF4-FFF2-40B4-BE49-F238E27FC236}">
              <a16:creationId xmlns:a16="http://schemas.microsoft.com/office/drawing/2014/main" xmlns="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98" name="Text Box 1">
          <a:extLst>
            <a:ext uri="{FF2B5EF4-FFF2-40B4-BE49-F238E27FC236}">
              <a16:creationId xmlns:a16="http://schemas.microsoft.com/office/drawing/2014/main" xmlns="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399" name="Text Box 1">
          <a:extLst>
            <a:ext uri="{FF2B5EF4-FFF2-40B4-BE49-F238E27FC236}">
              <a16:creationId xmlns:a16="http://schemas.microsoft.com/office/drawing/2014/main" xmlns="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00" name="Text Box 1">
          <a:extLst>
            <a:ext uri="{FF2B5EF4-FFF2-40B4-BE49-F238E27FC236}">
              <a16:creationId xmlns:a16="http://schemas.microsoft.com/office/drawing/2014/main" xmlns="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01" name="Text Box 1">
          <a:extLst>
            <a:ext uri="{FF2B5EF4-FFF2-40B4-BE49-F238E27FC236}">
              <a16:creationId xmlns:a16="http://schemas.microsoft.com/office/drawing/2014/main" xmlns="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02" name="Text Box 1">
          <a:extLst>
            <a:ext uri="{FF2B5EF4-FFF2-40B4-BE49-F238E27FC236}">
              <a16:creationId xmlns:a16="http://schemas.microsoft.com/office/drawing/2014/main" xmlns="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03" name="Text Box 1">
          <a:extLst>
            <a:ext uri="{FF2B5EF4-FFF2-40B4-BE49-F238E27FC236}">
              <a16:creationId xmlns:a16="http://schemas.microsoft.com/office/drawing/2014/main" xmlns="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04" name="Text Box 1">
          <a:extLst>
            <a:ext uri="{FF2B5EF4-FFF2-40B4-BE49-F238E27FC236}">
              <a16:creationId xmlns:a16="http://schemas.microsoft.com/office/drawing/2014/main" xmlns="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05" name="Text Box 1">
          <a:extLst>
            <a:ext uri="{FF2B5EF4-FFF2-40B4-BE49-F238E27FC236}">
              <a16:creationId xmlns:a16="http://schemas.microsoft.com/office/drawing/2014/main" xmlns="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06" name="Text Box 1">
          <a:extLst>
            <a:ext uri="{FF2B5EF4-FFF2-40B4-BE49-F238E27FC236}">
              <a16:creationId xmlns:a16="http://schemas.microsoft.com/office/drawing/2014/main" xmlns="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07" name="Text Box 1">
          <a:extLst>
            <a:ext uri="{FF2B5EF4-FFF2-40B4-BE49-F238E27FC236}">
              <a16:creationId xmlns:a16="http://schemas.microsoft.com/office/drawing/2014/main" xmlns="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08" name="Text Box 1">
          <a:extLst>
            <a:ext uri="{FF2B5EF4-FFF2-40B4-BE49-F238E27FC236}">
              <a16:creationId xmlns:a16="http://schemas.microsoft.com/office/drawing/2014/main" xmlns="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09" name="Text Box 1">
          <a:extLst>
            <a:ext uri="{FF2B5EF4-FFF2-40B4-BE49-F238E27FC236}">
              <a16:creationId xmlns:a16="http://schemas.microsoft.com/office/drawing/2014/main" xmlns="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10" name="Text Box 1">
          <a:extLst>
            <a:ext uri="{FF2B5EF4-FFF2-40B4-BE49-F238E27FC236}">
              <a16:creationId xmlns:a16="http://schemas.microsoft.com/office/drawing/2014/main" xmlns="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11" name="Text Box 1">
          <a:extLst>
            <a:ext uri="{FF2B5EF4-FFF2-40B4-BE49-F238E27FC236}">
              <a16:creationId xmlns:a16="http://schemas.microsoft.com/office/drawing/2014/main" xmlns="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12" name="Text Box 1">
          <a:extLst>
            <a:ext uri="{FF2B5EF4-FFF2-40B4-BE49-F238E27FC236}">
              <a16:creationId xmlns:a16="http://schemas.microsoft.com/office/drawing/2014/main" xmlns="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13" name="Text Box 1">
          <a:extLst>
            <a:ext uri="{FF2B5EF4-FFF2-40B4-BE49-F238E27FC236}">
              <a16:creationId xmlns:a16="http://schemas.microsoft.com/office/drawing/2014/main" xmlns="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14" name="Text Box 1">
          <a:extLst>
            <a:ext uri="{FF2B5EF4-FFF2-40B4-BE49-F238E27FC236}">
              <a16:creationId xmlns:a16="http://schemas.microsoft.com/office/drawing/2014/main" xmlns="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15" name="Text Box 1">
          <a:extLst>
            <a:ext uri="{FF2B5EF4-FFF2-40B4-BE49-F238E27FC236}">
              <a16:creationId xmlns:a16="http://schemas.microsoft.com/office/drawing/2014/main" xmlns="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16" name="Text Box 1">
          <a:extLst>
            <a:ext uri="{FF2B5EF4-FFF2-40B4-BE49-F238E27FC236}">
              <a16:creationId xmlns:a16="http://schemas.microsoft.com/office/drawing/2014/main" xmlns="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17" name="Text Box 1">
          <a:extLst>
            <a:ext uri="{FF2B5EF4-FFF2-40B4-BE49-F238E27FC236}">
              <a16:creationId xmlns:a16="http://schemas.microsoft.com/office/drawing/2014/main" xmlns="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18" name="Text Box 1">
          <a:extLst>
            <a:ext uri="{FF2B5EF4-FFF2-40B4-BE49-F238E27FC236}">
              <a16:creationId xmlns:a16="http://schemas.microsoft.com/office/drawing/2014/main" xmlns="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19" name="Text Box 1">
          <a:extLst>
            <a:ext uri="{FF2B5EF4-FFF2-40B4-BE49-F238E27FC236}">
              <a16:creationId xmlns:a16="http://schemas.microsoft.com/office/drawing/2014/main" xmlns="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20" name="Text Box 1">
          <a:extLst>
            <a:ext uri="{FF2B5EF4-FFF2-40B4-BE49-F238E27FC236}">
              <a16:creationId xmlns:a16="http://schemas.microsoft.com/office/drawing/2014/main" xmlns="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21" name="Text Box 1">
          <a:extLst>
            <a:ext uri="{FF2B5EF4-FFF2-40B4-BE49-F238E27FC236}">
              <a16:creationId xmlns:a16="http://schemas.microsoft.com/office/drawing/2014/main" xmlns="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22" name="Text Box 1">
          <a:extLst>
            <a:ext uri="{FF2B5EF4-FFF2-40B4-BE49-F238E27FC236}">
              <a16:creationId xmlns:a16="http://schemas.microsoft.com/office/drawing/2014/main" xmlns="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23" name="Text Box 1">
          <a:extLst>
            <a:ext uri="{FF2B5EF4-FFF2-40B4-BE49-F238E27FC236}">
              <a16:creationId xmlns:a16="http://schemas.microsoft.com/office/drawing/2014/main" xmlns="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24" name="Text Box 1">
          <a:extLst>
            <a:ext uri="{FF2B5EF4-FFF2-40B4-BE49-F238E27FC236}">
              <a16:creationId xmlns:a16="http://schemas.microsoft.com/office/drawing/2014/main" xmlns="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25" name="Text Box 1">
          <a:extLst>
            <a:ext uri="{FF2B5EF4-FFF2-40B4-BE49-F238E27FC236}">
              <a16:creationId xmlns:a16="http://schemas.microsoft.com/office/drawing/2014/main" xmlns="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26" name="Text Box 1">
          <a:extLst>
            <a:ext uri="{FF2B5EF4-FFF2-40B4-BE49-F238E27FC236}">
              <a16:creationId xmlns:a16="http://schemas.microsoft.com/office/drawing/2014/main" xmlns="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27" name="Text Box 1">
          <a:extLst>
            <a:ext uri="{FF2B5EF4-FFF2-40B4-BE49-F238E27FC236}">
              <a16:creationId xmlns:a16="http://schemas.microsoft.com/office/drawing/2014/main" xmlns="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28" name="Text Box 1">
          <a:extLst>
            <a:ext uri="{FF2B5EF4-FFF2-40B4-BE49-F238E27FC236}">
              <a16:creationId xmlns:a16="http://schemas.microsoft.com/office/drawing/2014/main" xmlns="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29" name="Text Box 1">
          <a:extLst>
            <a:ext uri="{FF2B5EF4-FFF2-40B4-BE49-F238E27FC236}">
              <a16:creationId xmlns:a16="http://schemas.microsoft.com/office/drawing/2014/main" xmlns="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30" name="Text Box 1">
          <a:extLst>
            <a:ext uri="{FF2B5EF4-FFF2-40B4-BE49-F238E27FC236}">
              <a16:creationId xmlns:a16="http://schemas.microsoft.com/office/drawing/2014/main" xmlns="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31" name="Text Box 1">
          <a:extLst>
            <a:ext uri="{FF2B5EF4-FFF2-40B4-BE49-F238E27FC236}">
              <a16:creationId xmlns:a16="http://schemas.microsoft.com/office/drawing/2014/main" xmlns="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32" name="Text Box 1">
          <a:extLst>
            <a:ext uri="{FF2B5EF4-FFF2-40B4-BE49-F238E27FC236}">
              <a16:creationId xmlns:a16="http://schemas.microsoft.com/office/drawing/2014/main" xmlns="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33" name="Text Box 1">
          <a:extLst>
            <a:ext uri="{FF2B5EF4-FFF2-40B4-BE49-F238E27FC236}">
              <a16:creationId xmlns:a16="http://schemas.microsoft.com/office/drawing/2014/main" xmlns="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34" name="Text Box 1">
          <a:extLst>
            <a:ext uri="{FF2B5EF4-FFF2-40B4-BE49-F238E27FC236}">
              <a16:creationId xmlns:a16="http://schemas.microsoft.com/office/drawing/2014/main" xmlns="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35" name="Text Box 1">
          <a:extLst>
            <a:ext uri="{FF2B5EF4-FFF2-40B4-BE49-F238E27FC236}">
              <a16:creationId xmlns:a16="http://schemas.microsoft.com/office/drawing/2014/main" xmlns="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36" name="Text Box 1">
          <a:extLst>
            <a:ext uri="{FF2B5EF4-FFF2-40B4-BE49-F238E27FC236}">
              <a16:creationId xmlns:a16="http://schemas.microsoft.com/office/drawing/2014/main" xmlns="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37" name="Text Box 1">
          <a:extLst>
            <a:ext uri="{FF2B5EF4-FFF2-40B4-BE49-F238E27FC236}">
              <a16:creationId xmlns:a16="http://schemas.microsoft.com/office/drawing/2014/main" xmlns="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38" name="Text Box 1">
          <a:extLst>
            <a:ext uri="{FF2B5EF4-FFF2-40B4-BE49-F238E27FC236}">
              <a16:creationId xmlns:a16="http://schemas.microsoft.com/office/drawing/2014/main" xmlns="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39" name="Text Box 1">
          <a:extLst>
            <a:ext uri="{FF2B5EF4-FFF2-40B4-BE49-F238E27FC236}">
              <a16:creationId xmlns:a16="http://schemas.microsoft.com/office/drawing/2014/main" xmlns="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40" name="Text Box 1">
          <a:extLst>
            <a:ext uri="{FF2B5EF4-FFF2-40B4-BE49-F238E27FC236}">
              <a16:creationId xmlns:a16="http://schemas.microsoft.com/office/drawing/2014/main" xmlns="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41" name="Text Box 1">
          <a:extLst>
            <a:ext uri="{FF2B5EF4-FFF2-40B4-BE49-F238E27FC236}">
              <a16:creationId xmlns:a16="http://schemas.microsoft.com/office/drawing/2014/main" xmlns="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42" name="Text Box 1">
          <a:extLst>
            <a:ext uri="{FF2B5EF4-FFF2-40B4-BE49-F238E27FC236}">
              <a16:creationId xmlns:a16="http://schemas.microsoft.com/office/drawing/2014/main" xmlns="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43" name="Text Box 1">
          <a:extLst>
            <a:ext uri="{FF2B5EF4-FFF2-40B4-BE49-F238E27FC236}">
              <a16:creationId xmlns:a16="http://schemas.microsoft.com/office/drawing/2014/main" xmlns="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44" name="Text Box 1">
          <a:extLst>
            <a:ext uri="{FF2B5EF4-FFF2-40B4-BE49-F238E27FC236}">
              <a16:creationId xmlns:a16="http://schemas.microsoft.com/office/drawing/2014/main" xmlns="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45" name="Text Box 1">
          <a:extLst>
            <a:ext uri="{FF2B5EF4-FFF2-40B4-BE49-F238E27FC236}">
              <a16:creationId xmlns:a16="http://schemas.microsoft.com/office/drawing/2014/main" xmlns="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46" name="Text Box 1">
          <a:extLst>
            <a:ext uri="{FF2B5EF4-FFF2-40B4-BE49-F238E27FC236}">
              <a16:creationId xmlns:a16="http://schemas.microsoft.com/office/drawing/2014/main" xmlns="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47" name="Text Box 1">
          <a:extLst>
            <a:ext uri="{FF2B5EF4-FFF2-40B4-BE49-F238E27FC236}">
              <a16:creationId xmlns:a16="http://schemas.microsoft.com/office/drawing/2014/main" xmlns="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48" name="Text Box 1">
          <a:extLst>
            <a:ext uri="{FF2B5EF4-FFF2-40B4-BE49-F238E27FC236}">
              <a16:creationId xmlns:a16="http://schemas.microsoft.com/office/drawing/2014/main" xmlns="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49" name="Text Box 1">
          <a:extLst>
            <a:ext uri="{FF2B5EF4-FFF2-40B4-BE49-F238E27FC236}">
              <a16:creationId xmlns:a16="http://schemas.microsoft.com/office/drawing/2014/main" xmlns="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50" name="Text Box 1">
          <a:extLst>
            <a:ext uri="{FF2B5EF4-FFF2-40B4-BE49-F238E27FC236}">
              <a16:creationId xmlns:a16="http://schemas.microsoft.com/office/drawing/2014/main" xmlns="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51" name="Text Box 1">
          <a:extLst>
            <a:ext uri="{FF2B5EF4-FFF2-40B4-BE49-F238E27FC236}">
              <a16:creationId xmlns:a16="http://schemas.microsoft.com/office/drawing/2014/main" xmlns="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52" name="Text Box 1">
          <a:extLst>
            <a:ext uri="{FF2B5EF4-FFF2-40B4-BE49-F238E27FC236}">
              <a16:creationId xmlns:a16="http://schemas.microsoft.com/office/drawing/2014/main" xmlns="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53" name="Text Box 1">
          <a:extLst>
            <a:ext uri="{FF2B5EF4-FFF2-40B4-BE49-F238E27FC236}">
              <a16:creationId xmlns:a16="http://schemas.microsoft.com/office/drawing/2014/main" xmlns="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54" name="Text Box 1">
          <a:extLst>
            <a:ext uri="{FF2B5EF4-FFF2-40B4-BE49-F238E27FC236}">
              <a16:creationId xmlns:a16="http://schemas.microsoft.com/office/drawing/2014/main" xmlns="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55" name="Text Box 1">
          <a:extLst>
            <a:ext uri="{FF2B5EF4-FFF2-40B4-BE49-F238E27FC236}">
              <a16:creationId xmlns:a16="http://schemas.microsoft.com/office/drawing/2014/main" xmlns="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56" name="Text Box 1">
          <a:extLst>
            <a:ext uri="{FF2B5EF4-FFF2-40B4-BE49-F238E27FC236}">
              <a16:creationId xmlns:a16="http://schemas.microsoft.com/office/drawing/2014/main" xmlns="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57" name="Text Box 1">
          <a:extLst>
            <a:ext uri="{FF2B5EF4-FFF2-40B4-BE49-F238E27FC236}">
              <a16:creationId xmlns:a16="http://schemas.microsoft.com/office/drawing/2014/main" xmlns="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58" name="Text Box 1">
          <a:extLst>
            <a:ext uri="{FF2B5EF4-FFF2-40B4-BE49-F238E27FC236}">
              <a16:creationId xmlns:a16="http://schemas.microsoft.com/office/drawing/2014/main" xmlns="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59" name="Text Box 1">
          <a:extLst>
            <a:ext uri="{FF2B5EF4-FFF2-40B4-BE49-F238E27FC236}">
              <a16:creationId xmlns:a16="http://schemas.microsoft.com/office/drawing/2014/main" xmlns="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60" name="Text Box 1">
          <a:extLst>
            <a:ext uri="{FF2B5EF4-FFF2-40B4-BE49-F238E27FC236}">
              <a16:creationId xmlns:a16="http://schemas.microsoft.com/office/drawing/2014/main" xmlns="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61" name="Text Box 1">
          <a:extLst>
            <a:ext uri="{FF2B5EF4-FFF2-40B4-BE49-F238E27FC236}">
              <a16:creationId xmlns:a16="http://schemas.microsoft.com/office/drawing/2014/main" xmlns="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62" name="Text Box 1">
          <a:extLst>
            <a:ext uri="{FF2B5EF4-FFF2-40B4-BE49-F238E27FC236}">
              <a16:creationId xmlns:a16="http://schemas.microsoft.com/office/drawing/2014/main" xmlns="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63" name="Text Box 1">
          <a:extLst>
            <a:ext uri="{FF2B5EF4-FFF2-40B4-BE49-F238E27FC236}">
              <a16:creationId xmlns:a16="http://schemas.microsoft.com/office/drawing/2014/main" xmlns="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64" name="Text Box 1">
          <a:extLst>
            <a:ext uri="{FF2B5EF4-FFF2-40B4-BE49-F238E27FC236}">
              <a16:creationId xmlns:a16="http://schemas.microsoft.com/office/drawing/2014/main" xmlns="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65" name="Text Box 1">
          <a:extLst>
            <a:ext uri="{FF2B5EF4-FFF2-40B4-BE49-F238E27FC236}">
              <a16:creationId xmlns:a16="http://schemas.microsoft.com/office/drawing/2014/main" xmlns="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66" name="Text Box 1">
          <a:extLst>
            <a:ext uri="{FF2B5EF4-FFF2-40B4-BE49-F238E27FC236}">
              <a16:creationId xmlns:a16="http://schemas.microsoft.com/office/drawing/2014/main" xmlns="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67" name="Text Box 1">
          <a:extLst>
            <a:ext uri="{FF2B5EF4-FFF2-40B4-BE49-F238E27FC236}">
              <a16:creationId xmlns:a16="http://schemas.microsoft.com/office/drawing/2014/main" xmlns="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68" name="Text Box 1">
          <a:extLst>
            <a:ext uri="{FF2B5EF4-FFF2-40B4-BE49-F238E27FC236}">
              <a16:creationId xmlns:a16="http://schemas.microsoft.com/office/drawing/2014/main" xmlns="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69" name="Text Box 1">
          <a:extLst>
            <a:ext uri="{FF2B5EF4-FFF2-40B4-BE49-F238E27FC236}">
              <a16:creationId xmlns:a16="http://schemas.microsoft.com/office/drawing/2014/main" xmlns="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70" name="Text Box 1">
          <a:extLst>
            <a:ext uri="{FF2B5EF4-FFF2-40B4-BE49-F238E27FC236}">
              <a16:creationId xmlns:a16="http://schemas.microsoft.com/office/drawing/2014/main" xmlns="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71" name="Text Box 1">
          <a:extLst>
            <a:ext uri="{FF2B5EF4-FFF2-40B4-BE49-F238E27FC236}">
              <a16:creationId xmlns:a16="http://schemas.microsoft.com/office/drawing/2014/main" xmlns="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72" name="Text Box 1">
          <a:extLst>
            <a:ext uri="{FF2B5EF4-FFF2-40B4-BE49-F238E27FC236}">
              <a16:creationId xmlns:a16="http://schemas.microsoft.com/office/drawing/2014/main" xmlns="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73" name="Text Box 1">
          <a:extLst>
            <a:ext uri="{FF2B5EF4-FFF2-40B4-BE49-F238E27FC236}">
              <a16:creationId xmlns:a16="http://schemas.microsoft.com/office/drawing/2014/main" xmlns="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74" name="Text Box 1">
          <a:extLst>
            <a:ext uri="{FF2B5EF4-FFF2-40B4-BE49-F238E27FC236}">
              <a16:creationId xmlns:a16="http://schemas.microsoft.com/office/drawing/2014/main" xmlns="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75" name="Text Box 1">
          <a:extLst>
            <a:ext uri="{FF2B5EF4-FFF2-40B4-BE49-F238E27FC236}">
              <a16:creationId xmlns:a16="http://schemas.microsoft.com/office/drawing/2014/main" xmlns="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76" name="Text Box 1">
          <a:extLst>
            <a:ext uri="{FF2B5EF4-FFF2-40B4-BE49-F238E27FC236}">
              <a16:creationId xmlns:a16="http://schemas.microsoft.com/office/drawing/2014/main" xmlns="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77" name="Text Box 1">
          <a:extLst>
            <a:ext uri="{FF2B5EF4-FFF2-40B4-BE49-F238E27FC236}">
              <a16:creationId xmlns:a16="http://schemas.microsoft.com/office/drawing/2014/main" xmlns="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78" name="Text Box 1">
          <a:extLst>
            <a:ext uri="{FF2B5EF4-FFF2-40B4-BE49-F238E27FC236}">
              <a16:creationId xmlns:a16="http://schemas.microsoft.com/office/drawing/2014/main" xmlns="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79" name="Text Box 1">
          <a:extLst>
            <a:ext uri="{FF2B5EF4-FFF2-40B4-BE49-F238E27FC236}">
              <a16:creationId xmlns:a16="http://schemas.microsoft.com/office/drawing/2014/main" xmlns="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80" name="Text Box 1">
          <a:extLst>
            <a:ext uri="{FF2B5EF4-FFF2-40B4-BE49-F238E27FC236}">
              <a16:creationId xmlns:a16="http://schemas.microsoft.com/office/drawing/2014/main" xmlns="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81" name="Text Box 1">
          <a:extLst>
            <a:ext uri="{FF2B5EF4-FFF2-40B4-BE49-F238E27FC236}">
              <a16:creationId xmlns:a16="http://schemas.microsoft.com/office/drawing/2014/main" xmlns="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82" name="Text Box 1">
          <a:extLst>
            <a:ext uri="{FF2B5EF4-FFF2-40B4-BE49-F238E27FC236}">
              <a16:creationId xmlns:a16="http://schemas.microsoft.com/office/drawing/2014/main" xmlns="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83" name="Text Box 1">
          <a:extLst>
            <a:ext uri="{FF2B5EF4-FFF2-40B4-BE49-F238E27FC236}">
              <a16:creationId xmlns:a16="http://schemas.microsoft.com/office/drawing/2014/main" xmlns="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84" name="Text Box 1">
          <a:extLst>
            <a:ext uri="{FF2B5EF4-FFF2-40B4-BE49-F238E27FC236}">
              <a16:creationId xmlns:a16="http://schemas.microsoft.com/office/drawing/2014/main" xmlns="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85" name="Text Box 1">
          <a:extLst>
            <a:ext uri="{FF2B5EF4-FFF2-40B4-BE49-F238E27FC236}">
              <a16:creationId xmlns:a16="http://schemas.microsoft.com/office/drawing/2014/main" xmlns="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86" name="Text Box 1">
          <a:extLst>
            <a:ext uri="{FF2B5EF4-FFF2-40B4-BE49-F238E27FC236}">
              <a16:creationId xmlns:a16="http://schemas.microsoft.com/office/drawing/2014/main" xmlns="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87" name="Text Box 1">
          <a:extLst>
            <a:ext uri="{FF2B5EF4-FFF2-40B4-BE49-F238E27FC236}">
              <a16:creationId xmlns:a16="http://schemas.microsoft.com/office/drawing/2014/main" xmlns="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88" name="Text Box 1">
          <a:extLst>
            <a:ext uri="{FF2B5EF4-FFF2-40B4-BE49-F238E27FC236}">
              <a16:creationId xmlns:a16="http://schemas.microsoft.com/office/drawing/2014/main" xmlns="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89" name="Text Box 1">
          <a:extLst>
            <a:ext uri="{FF2B5EF4-FFF2-40B4-BE49-F238E27FC236}">
              <a16:creationId xmlns:a16="http://schemas.microsoft.com/office/drawing/2014/main" xmlns="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90" name="Text Box 1">
          <a:extLst>
            <a:ext uri="{FF2B5EF4-FFF2-40B4-BE49-F238E27FC236}">
              <a16:creationId xmlns:a16="http://schemas.microsoft.com/office/drawing/2014/main" xmlns="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91" name="Text Box 1">
          <a:extLst>
            <a:ext uri="{FF2B5EF4-FFF2-40B4-BE49-F238E27FC236}">
              <a16:creationId xmlns:a16="http://schemas.microsoft.com/office/drawing/2014/main" xmlns="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92" name="Text Box 1">
          <a:extLst>
            <a:ext uri="{FF2B5EF4-FFF2-40B4-BE49-F238E27FC236}">
              <a16:creationId xmlns:a16="http://schemas.microsoft.com/office/drawing/2014/main" xmlns="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93" name="Text Box 1">
          <a:extLst>
            <a:ext uri="{FF2B5EF4-FFF2-40B4-BE49-F238E27FC236}">
              <a16:creationId xmlns:a16="http://schemas.microsoft.com/office/drawing/2014/main" xmlns="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94" name="Text Box 1">
          <a:extLst>
            <a:ext uri="{FF2B5EF4-FFF2-40B4-BE49-F238E27FC236}">
              <a16:creationId xmlns:a16="http://schemas.microsoft.com/office/drawing/2014/main" xmlns="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95" name="Text Box 1">
          <a:extLst>
            <a:ext uri="{FF2B5EF4-FFF2-40B4-BE49-F238E27FC236}">
              <a16:creationId xmlns:a16="http://schemas.microsoft.com/office/drawing/2014/main" xmlns="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96" name="Text Box 1">
          <a:extLst>
            <a:ext uri="{FF2B5EF4-FFF2-40B4-BE49-F238E27FC236}">
              <a16:creationId xmlns:a16="http://schemas.microsoft.com/office/drawing/2014/main" xmlns="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97" name="Text Box 1">
          <a:extLst>
            <a:ext uri="{FF2B5EF4-FFF2-40B4-BE49-F238E27FC236}">
              <a16:creationId xmlns:a16="http://schemas.microsoft.com/office/drawing/2014/main" xmlns="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98" name="Text Box 1">
          <a:extLst>
            <a:ext uri="{FF2B5EF4-FFF2-40B4-BE49-F238E27FC236}">
              <a16:creationId xmlns:a16="http://schemas.microsoft.com/office/drawing/2014/main" xmlns="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499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00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01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02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03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04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05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06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07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08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09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10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11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12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13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14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15" name="Text Box 1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16" name="Text Box 1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17" name="Text Box 1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18" name="Text Box 1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19" name="Text Box 1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20" name="Text Box 1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21" name="Text Box 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22" name="Text Box 1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23" name="Text Box 1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24" name="Text Box 1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25" name="Text Box 1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26" name="Text Box 1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27" name="Text Box 1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28" name="Text Box 1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29" name="Text Box 1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30" name="Text Box 1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31" name="Text Box 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32" name="Text Box 1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33" name="Text Box 1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34" name="Text Box 1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35" name="Text Box 1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36" name="Text Box 1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37" name="Text Box 1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38" name="Text Box 1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39" name="Text Box 1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40" name="Text Box 1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41" name="Text Box 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42" name="Text 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43" name="Text 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44" name="Text 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45" name="Text 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46" name="Text 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47" name="Text Box 1">
          <a:extLst>
            <a:ext uri="{FF2B5EF4-FFF2-40B4-BE49-F238E27FC236}">
              <a16:creationId xmlns:a16="http://schemas.microsoft.com/office/drawing/2014/main" xmlns="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48" name="Text Box 1">
          <a:extLst>
            <a:ext uri="{FF2B5EF4-FFF2-40B4-BE49-F238E27FC236}">
              <a16:creationId xmlns:a16="http://schemas.microsoft.com/office/drawing/2014/main" xmlns="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49" name="Text Box 1">
          <a:extLst>
            <a:ext uri="{FF2B5EF4-FFF2-40B4-BE49-F238E27FC236}">
              <a16:creationId xmlns:a16="http://schemas.microsoft.com/office/drawing/2014/main" xmlns="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50" name="Text Box 1">
          <a:extLst>
            <a:ext uri="{FF2B5EF4-FFF2-40B4-BE49-F238E27FC236}">
              <a16:creationId xmlns:a16="http://schemas.microsoft.com/office/drawing/2014/main" xmlns="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51" name="Text Box 1">
          <a:extLst>
            <a:ext uri="{FF2B5EF4-FFF2-40B4-BE49-F238E27FC236}">
              <a16:creationId xmlns:a16="http://schemas.microsoft.com/office/drawing/2014/main" xmlns="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52" name="Text Box 1">
          <a:extLst>
            <a:ext uri="{FF2B5EF4-FFF2-40B4-BE49-F238E27FC236}">
              <a16:creationId xmlns:a16="http://schemas.microsoft.com/office/drawing/2014/main" xmlns="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53" name="Text Box 1">
          <a:extLst>
            <a:ext uri="{FF2B5EF4-FFF2-40B4-BE49-F238E27FC236}">
              <a16:creationId xmlns:a16="http://schemas.microsoft.com/office/drawing/2014/main" xmlns="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54" name="Text Box 1">
          <a:extLst>
            <a:ext uri="{FF2B5EF4-FFF2-40B4-BE49-F238E27FC236}">
              <a16:creationId xmlns:a16="http://schemas.microsoft.com/office/drawing/2014/main" xmlns="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55" name="Text Box 1">
          <a:extLst>
            <a:ext uri="{FF2B5EF4-FFF2-40B4-BE49-F238E27FC236}">
              <a16:creationId xmlns:a16="http://schemas.microsoft.com/office/drawing/2014/main" xmlns="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56" name="Text Box 1">
          <a:extLst>
            <a:ext uri="{FF2B5EF4-FFF2-40B4-BE49-F238E27FC236}">
              <a16:creationId xmlns:a16="http://schemas.microsoft.com/office/drawing/2014/main" xmlns="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57" name="Text Box 1">
          <a:extLst>
            <a:ext uri="{FF2B5EF4-FFF2-40B4-BE49-F238E27FC236}">
              <a16:creationId xmlns:a16="http://schemas.microsoft.com/office/drawing/2014/main" xmlns="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58" name="Text Box 1">
          <a:extLst>
            <a:ext uri="{FF2B5EF4-FFF2-40B4-BE49-F238E27FC236}">
              <a16:creationId xmlns:a16="http://schemas.microsoft.com/office/drawing/2014/main" xmlns="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59" name="Text Box 1">
          <a:extLst>
            <a:ext uri="{FF2B5EF4-FFF2-40B4-BE49-F238E27FC236}">
              <a16:creationId xmlns:a16="http://schemas.microsoft.com/office/drawing/2014/main" xmlns="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60" name="Text Box 1">
          <a:extLst>
            <a:ext uri="{FF2B5EF4-FFF2-40B4-BE49-F238E27FC236}">
              <a16:creationId xmlns:a16="http://schemas.microsoft.com/office/drawing/2014/main" xmlns="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61" name="Text Box 1">
          <a:extLst>
            <a:ext uri="{FF2B5EF4-FFF2-40B4-BE49-F238E27FC236}">
              <a16:creationId xmlns:a16="http://schemas.microsoft.com/office/drawing/2014/main" xmlns="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62" name="Text Box 1">
          <a:extLst>
            <a:ext uri="{FF2B5EF4-FFF2-40B4-BE49-F238E27FC236}">
              <a16:creationId xmlns:a16="http://schemas.microsoft.com/office/drawing/2014/main" xmlns="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63" name="Text Box 1">
          <a:extLst>
            <a:ext uri="{FF2B5EF4-FFF2-40B4-BE49-F238E27FC236}">
              <a16:creationId xmlns:a16="http://schemas.microsoft.com/office/drawing/2014/main" xmlns="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64" name="Text Box 1">
          <a:extLst>
            <a:ext uri="{FF2B5EF4-FFF2-40B4-BE49-F238E27FC236}">
              <a16:creationId xmlns:a16="http://schemas.microsoft.com/office/drawing/2014/main" xmlns="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65" name="Text Box 1">
          <a:extLst>
            <a:ext uri="{FF2B5EF4-FFF2-40B4-BE49-F238E27FC236}">
              <a16:creationId xmlns:a16="http://schemas.microsoft.com/office/drawing/2014/main" xmlns="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66" name="Text Box 1">
          <a:extLst>
            <a:ext uri="{FF2B5EF4-FFF2-40B4-BE49-F238E27FC236}">
              <a16:creationId xmlns:a16="http://schemas.microsoft.com/office/drawing/2014/main" xmlns="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67" name="Text Box 1">
          <a:extLst>
            <a:ext uri="{FF2B5EF4-FFF2-40B4-BE49-F238E27FC236}">
              <a16:creationId xmlns:a16="http://schemas.microsoft.com/office/drawing/2014/main" xmlns="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68" name="Text Box 1">
          <a:extLst>
            <a:ext uri="{FF2B5EF4-FFF2-40B4-BE49-F238E27FC236}">
              <a16:creationId xmlns:a16="http://schemas.microsoft.com/office/drawing/2014/main" xmlns="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69" name="Text Box 1">
          <a:extLst>
            <a:ext uri="{FF2B5EF4-FFF2-40B4-BE49-F238E27FC236}">
              <a16:creationId xmlns:a16="http://schemas.microsoft.com/office/drawing/2014/main" xmlns="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70" name="Text Box 1">
          <a:extLst>
            <a:ext uri="{FF2B5EF4-FFF2-40B4-BE49-F238E27FC236}">
              <a16:creationId xmlns:a16="http://schemas.microsoft.com/office/drawing/2014/main" xmlns="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71" name="Text Box 1">
          <a:extLst>
            <a:ext uri="{FF2B5EF4-FFF2-40B4-BE49-F238E27FC236}">
              <a16:creationId xmlns:a16="http://schemas.microsoft.com/office/drawing/2014/main" xmlns="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72" name="Text Box 1">
          <a:extLst>
            <a:ext uri="{FF2B5EF4-FFF2-40B4-BE49-F238E27FC236}">
              <a16:creationId xmlns:a16="http://schemas.microsoft.com/office/drawing/2014/main" xmlns="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73" name="Text Box 1">
          <a:extLst>
            <a:ext uri="{FF2B5EF4-FFF2-40B4-BE49-F238E27FC236}">
              <a16:creationId xmlns:a16="http://schemas.microsoft.com/office/drawing/2014/main" xmlns="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74" name="Text Box 1">
          <a:extLst>
            <a:ext uri="{FF2B5EF4-FFF2-40B4-BE49-F238E27FC236}">
              <a16:creationId xmlns:a16="http://schemas.microsoft.com/office/drawing/2014/main" xmlns="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75" name="Text Box 1">
          <a:extLst>
            <a:ext uri="{FF2B5EF4-FFF2-40B4-BE49-F238E27FC236}">
              <a16:creationId xmlns:a16="http://schemas.microsoft.com/office/drawing/2014/main" xmlns="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76" name="Text Box 1">
          <a:extLst>
            <a:ext uri="{FF2B5EF4-FFF2-40B4-BE49-F238E27FC236}">
              <a16:creationId xmlns:a16="http://schemas.microsoft.com/office/drawing/2014/main" xmlns="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77" name="Text Box 1">
          <a:extLst>
            <a:ext uri="{FF2B5EF4-FFF2-40B4-BE49-F238E27FC236}">
              <a16:creationId xmlns:a16="http://schemas.microsoft.com/office/drawing/2014/main" xmlns="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78" name="Text Box 1">
          <a:extLst>
            <a:ext uri="{FF2B5EF4-FFF2-40B4-BE49-F238E27FC236}">
              <a16:creationId xmlns:a16="http://schemas.microsoft.com/office/drawing/2014/main" xmlns="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79" name="Text Box 1">
          <a:extLst>
            <a:ext uri="{FF2B5EF4-FFF2-40B4-BE49-F238E27FC236}">
              <a16:creationId xmlns:a16="http://schemas.microsoft.com/office/drawing/2014/main" xmlns="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80" name="Text Box 1">
          <a:extLst>
            <a:ext uri="{FF2B5EF4-FFF2-40B4-BE49-F238E27FC236}">
              <a16:creationId xmlns:a16="http://schemas.microsoft.com/office/drawing/2014/main" xmlns="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81" name="Text Box 1">
          <a:extLst>
            <a:ext uri="{FF2B5EF4-FFF2-40B4-BE49-F238E27FC236}">
              <a16:creationId xmlns:a16="http://schemas.microsoft.com/office/drawing/2014/main" xmlns="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82" name="Text Box 1">
          <a:extLst>
            <a:ext uri="{FF2B5EF4-FFF2-40B4-BE49-F238E27FC236}">
              <a16:creationId xmlns:a16="http://schemas.microsoft.com/office/drawing/2014/main" xmlns="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83" name="Text Box 1">
          <a:extLst>
            <a:ext uri="{FF2B5EF4-FFF2-40B4-BE49-F238E27FC236}">
              <a16:creationId xmlns:a16="http://schemas.microsoft.com/office/drawing/2014/main" xmlns="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84" name="Text Box 1">
          <a:extLst>
            <a:ext uri="{FF2B5EF4-FFF2-40B4-BE49-F238E27FC236}">
              <a16:creationId xmlns:a16="http://schemas.microsoft.com/office/drawing/2014/main" xmlns="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85" name="Text Box 1">
          <a:extLst>
            <a:ext uri="{FF2B5EF4-FFF2-40B4-BE49-F238E27FC236}">
              <a16:creationId xmlns:a16="http://schemas.microsoft.com/office/drawing/2014/main" xmlns="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86" name="Text Box 1">
          <a:extLst>
            <a:ext uri="{FF2B5EF4-FFF2-40B4-BE49-F238E27FC236}">
              <a16:creationId xmlns:a16="http://schemas.microsoft.com/office/drawing/2014/main" xmlns="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87" name="Text Box 1">
          <a:extLst>
            <a:ext uri="{FF2B5EF4-FFF2-40B4-BE49-F238E27FC236}">
              <a16:creationId xmlns:a16="http://schemas.microsoft.com/office/drawing/2014/main" xmlns="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88" name="Text Box 1">
          <a:extLst>
            <a:ext uri="{FF2B5EF4-FFF2-40B4-BE49-F238E27FC236}">
              <a16:creationId xmlns:a16="http://schemas.microsoft.com/office/drawing/2014/main" xmlns="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89" name="Text Box 1">
          <a:extLst>
            <a:ext uri="{FF2B5EF4-FFF2-40B4-BE49-F238E27FC236}">
              <a16:creationId xmlns:a16="http://schemas.microsoft.com/office/drawing/2014/main" xmlns="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90" name="Text Box 1">
          <a:extLst>
            <a:ext uri="{FF2B5EF4-FFF2-40B4-BE49-F238E27FC236}">
              <a16:creationId xmlns:a16="http://schemas.microsoft.com/office/drawing/2014/main" xmlns="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91" name="Text Box 1">
          <a:extLst>
            <a:ext uri="{FF2B5EF4-FFF2-40B4-BE49-F238E27FC236}">
              <a16:creationId xmlns:a16="http://schemas.microsoft.com/office/drawing/2014/main" xmlns="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92" name="Text Box 1">
          <a:extLst>
            <a:ext uri="{FF2B5EF4-FFF2-40B4-BE49-F238E27FC236}">
              <a16:creationId xmlns:a16="http://schemas.microsoft.com/office/drawing/2014/main" xmlns="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93" name="Text Box 1">
          <a:extLst>
            <a:ext uri="{FF2B5EF4-FFF2-40B4-BE49-F238E27FC236}">
              <a16:creationId xmlns:a16="http://schemas.microsoft.com/office/drawing/2014/main" xmlns="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94" name="Text Box 1">
          <a:extLst>
            <a:ext uri="{FF2B5EF4-FFF2-40B4-BE49-F238E27FC236}">
              <a16:creationId xmlns:a16="http://schemas.microsoft.com/office/drawing/2014/main" xmlns="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95" name="Text Box 1">
          <a:extLst>
            <a:ext uri="{FF2B5EF4-FFF2-40B4-BE49-F238E27FC236}">
              <a16:creationId xmlns:a16="http://schemas.microsoft.com/office/drawing/2014/main" xmlns="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96" name="Text Box 1">
          <a:extLst>
            <a:ext uri="{FF2B5EF4-FFF2-40B4-BE49-F238E27FC236}">
              <a16:creationId xmlns:a16="http://schemas.microsoft.com/office/drawing/2014/main" xmlns="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97" name="Text Box 1">
          <a:extLst>
            <a:ext uri="{FF2B5EF4-FFF2-40B4-BE49-F238E27FC236}">
              <a16:creationId xmlns:a16="http://schemas.microsoft.com/office/drawing/2014/main" xmlns="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98" name="Text Box 1">
          <a:extLst>
            <a:ext uri="{FF2B5EF4-FFF2-40B4-BE49-F238E27FC236}">
              <a16:creationId xmlns:a16="http://schemas.microsoft.com/office/drawing/2014/main" xmlns="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599" name="Text Box 1">
          <a:extLst>
            <a:ext uri="{FF2B5EF4-FFF2-40B4-BE49-F238E27FC236}">
              <a16:creationId xmlns:a16="http://schemas.microsoft.com/office/drawing/2014/main" xmlns="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00" name="Text Box 1">
          <a:extLst>
            <a:ext uri="{FF2B5EF4-FFF2-40B4-BE49-F238E27FC236}">
              <a16:creationId xmlns:a16="http://schemas.microsoft.com/office/drawing/2014/main" xmlns="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01" name="Text Box 1">
          <a:extLst>
            <a:ext uri="{FF2B5EF4-FFF2-40B4-BE49-F238E27FC236}">
              <a16:creationId xmlns:a16="http://schemas.microsoft.com/office/drawing/2014/main" xmlns="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02" name="Text Box 1">
          <a:extLst>
            <a:ext uri="{FF2B5EF4-FFF2-40B4-BE49-F238E27FC236}">
              <a16:creationId xmlns:a16="http://schemas.microsoft.com/office/drawing/2014/main" xmlns="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03" name="Text Box 1">
          <a:extLst>
            <a:ext uri="{FF2B5EF4-FFF2-40B4-BE49-F238E27FC236}">
              <a16:creationId xmlns:a16="http://schemas.microsoft.com/office/drawing/2014/main" xmlns="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04" name="Text Box 1">
          <a:extLst>
            <a:ext uri="{FF2B5EF4-FFF2-40B4-BE49-F238E27FC236}">
              <a16:creationId xmlns:a16="http://schemas.microsoft.com/office/drawing/2014/main" xmlns="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05" name="Text Box 1">
          <a:extLst>
            <a:ext uri="{FF2B5EF4-FFF2-40B4-BE49-F238E27FC236}">
              <a16:creationId xmlns:a16="http://schemas.microsoft.com/office/drawing/2014/main" xmlns="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06" name="Text Box 1">
          <a:extLst>
            <a:ext uri="{FF2B5EF4-FFF2-40B4-BE49-F238E27FC236}">
              <a16:creationId xmlns:a16="http://schemas.microsoft.com/office/drawing/2014/main" xmlns="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07" name="Text Box 1">
          <a:extLst>
            <a:ext uri="{FF2B5EF4-FFF2-40B4-BE49-F238E27FC236}">
              <a16:creationId xmlns:a16="http://schemas.microsoft.com/office/drawing/2014/main" xmlns="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08" name="Text Box 1">
          <a:extLst>
            <a:ext uri="{FF2B5EF4-FFF2-40B4-BE49-F238E27FC236}">
              <a16:creationId xmlns:a16="http://schemas.microsoft.com/office/drawing/2014/main" xmlns="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09" name="Text Box 1">
          <a:extLst>
            <a:ext uri="{FF2B5EF4-FFF2-40B4-BE49-F238E27FC236}">
              <a16:creationId xmlns:a16="http://schemas.microsoft.com/office/drawing/2014/main" xmlns="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10" name="Text Box 1">
          <a:extLst>
            <a:ext uri="{FF2B5EF4-FFF2-40B4-BE49-F238E27FC236}">
              <a16:creationId xmlns:a16="http://schemas.microsoft.com/office/drawing/2014/main" xmlns="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11" name="Text Box 1">
          <a:extLst>
            <a:ext uri="{FF2B5EF4-FFF2-40B4-BE49-F238E27FC236}">
              <a16:creationId xmlns:a16="http://schemas.microsoft.com/office/drawing/2014/main" xmlns="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12" name="Text Box 1">
          <a:extLst>
            <a:ext uri="{FF2B5EF4-FFF2-40B4-BE49-F238E27FC236}">
              <a16:creationId xmlns:a16="http://schemas.microsoft.com/office/drawing/2014/main" xmlns="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13" name="Text Box 1">
          <a:extLst>
            <a:ext uri="{FF2B5EF4-FFF2-40B4-BE49-F238E27FC236}">
              <a16:creationId xmlns:a16="http://schemas.microsoft.com/office/drawing/2014/main" xmlns="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14" name="Text Box 1">
          <a:extLst>
            <a:ext uri="{FF2B5EF4-FFF2-40B4-BE49-F238E27FC236}">
              <a16:creationId xmlns:a16="http://schemas.microsoft.com/office/drawing/2014/main" xmlns="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15" name="Text Box 1">
          <a:extLst>
            <a:ext uri="{FF2B5EF4-FFF2-40B4-BE49-F238E27FC236}">
              <a16:creationId xmlns:a16="http://schemas.microsoft.com/office/drawing/2014/main" xmlns="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16" name="Text Box 1">
          <a:extLst>
            <a:ext uri="{FF2B5EF4-FFF2-40B4-BE49-F238E27FC236}">
              <a16:creationId xmlns:a16="http://schemas.microsoft.com/office/drawing/2014/main" xmlns="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17" name="Text Box 1">
          <a:extLst>
            <a:ext uri="{FF2B5EF4-FFF2-40B4-BE49-F238E27FC236}">
              <a16:creationId xmlns:a16="http://schemas.microsoft.com/office/drawing/2014/main" xmlns="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18" name="Text Box 1">
          <a:extLst>
            <a:ext uri="{FF2B5EF4-FFF2-40B4-BE49-F238E27FC236}">
              <a16:creationId xmlns:a16="http://schemas.microsoft.com/office/drawing/2014/main" xmlns="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19" name="Text Box 1">
          <a:extLst>
            <a:ext uri="{FF2B5EF4-FFF2-40B4-BE49-F238E27FC236}">
              <a16:creationId xmlns:a16="http://schemas.microsoft.com/office/drawing/2014/main" xmlns="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20" name="Text Box 1">
          <a:extLst>
            <a:ext uri="{FF2B5EF4-FFF2-40B4-BE49-F238E27FC236}">
              <a16:creationId xmlns:a16="http://schemas.microsoft.com/office/drawing/2014/main" xmlns="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21" name="Text Box 1">
          <a:extLst>
            <a:ext uri="{FF2B5EF4-FFF2-40B4-BE49-F238E27FC236}">
              <a16:creationId xmlns:a16="http://schemas.microsoft.com/office/drawing/2014/main" xmlns="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22" name="Text Box 1">
          <a:extLst>
            <a:ext uri="{FF2B5EF4-FFF2-40B4-BE49-F238E27FC236}">
              <a16:creationId xmlns:a16="http://schemas.microsoft.com/office/drawing/2014/main" xmlns="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23" name="Text Box 1">
          <a:extLst>
            <a:ext uri="{FF2B5EF4-FFF2-40B4-BE49-F238E27FC236}">
              <a16:creationId xmlns:a16="http://schemas.microsoft.com/office/drawing/2014/main" xmlns="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24" name="Text Box 1">
          <a:extLst>
            <a:ext uri="{FF2B5EF4-FFF2-40B4-BE49-F238E27FC236}">
              <a16:creationId xmlns:a16="http://schemas.microsoft.com/office/drawing/2014/main" xmlns="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25" name="Text Box 1">
          <a:extLst>
            <a:ext uri="{FF2B5EF4-FFF2-40B4-BE49-F238E27FC236}">
              <a16:creationId xmlns:a16="http://schemas.microsoft.com/office/drawing/2014/main" xmlns="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26" name="Text Box 1">
          <a:extLst>
            <a:ext uri="{FF2B5EF4-FFF2-40B4-BE49-F238E27FC236}">
              <a16:creationId xmlns:a16="http://schemas.microsoft.com/office/drawing/2014/main" xmlns="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27" name="Text Box 1">
          <a:extLst>
            <a:ext uri="{FF2B5EF4-FFF2-40B4-BE49-F238E27FC236}">
              <a16:creationId xmlns:a16="http://schemas.microsoft.com/office/drawing/2014/main" xmlns="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28" name="Text Box 1">
          <a:extLst>
            <a:ext uri="{FF2B5EF4-FFF2-40B4-BE49-F238E27FC236}">
              <a16:creationId xmlns:a16="http://schemas.microsoft.com/office/drawing/2014/main" xmlns="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29" name="Text Box 1">
          <a:extLst>
            <a:ext uri="{FF2B5EF4-FFF2-40B4-BE49-F238E27FC236}">
              <a16:creationId xmlns:a16="http://schemas.microsoft.com/office/drawing/2014/main" xmlns="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30" name="Text Box 1">
          <a:extLst>
            <a:ext uri="{FF2B5EF4-FFF2-40B4-BE49-F238E27FC236}">
              <a16:creationId xmlns:a16="http://schemas.microsoft.com/office/drawing/2014/main" xmlns="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31" name="Text Box 1">
          <a:extLst>
            <a:ext uri="{FF2B5EF4-FFF2-40B4-BE49-F238E27FC236}">
              <a16:creationId xmlns:a16="http://schemas.microsoft.com/office/drawing/2014/main" xmlns="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32" name="Text Box 1">
          <a:extLst>
            <a:ext uri="{FF2B5EF4-FFF2-40B4-BE49-F238E27FC236}">
              <a16:creationId xmlns:a16="http://schemas.microsoft.com/office/drawing/2014/main" xmlns="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33" name="Text Box 1">
          <a:extLst>
            <a:ext uri="{FF2B5EF4-FFF2-40B4-BE49-F238E27FC236}">
              <a16:creationId xmlns:a16="http://schemas.microsoft.com/office/drawing/2014/main" xmlns="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34" name="Text Box 1">
          <a:extLst>
            <a:ext uri="{FF2B5EF4-FFF2-40B4-BE49-F238E27FC236}">
              <a16:creationId xmlns:a16="http://schemas.microsoft.com/office/drawing/2014/main" xmlns="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35" name="Text Box 1">
          <a:extLst>
            <a:ext uri="{FF2B5EF4-FFF2-40B4-BE49-F238E27FC236}">
              <a16:creationId xmlns:a16="http://schemas.microsoft.com/office/drawing/2014/main" xmlns="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36" name="Text Box 1">
          <a:extLst>
            <a:ext uri="{FF2B5EF4-FFF2-40B4-BE49-F238E27FC236}">
              <a16:creationId xmlns:a16="http://schemas.microsoft.com/office/drawing/2014/main" xmlns="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37" name="Text Box 1">
          <a:extLst>
            <a:ext uri="{FF2B5EF4-FFF2-40B4-BE49-F238E27FC236}">
              <a16:creationId xmlns:a16="http://schemas.microsoft.com/office/drawing/2014/main" xmlns="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38" name="Text Box 1">
          <a:extLst>
            <a:ext uri="{FF2B5EF4-FFF2-40B4-BE49-F238E27FC236}">
              <a16:creationId xmlns:a16="http://schemas.microsoft.com/office/drawing/2014/main" xmlns="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39" name="Text Box 1">
          <a:extLst>
            <a:ext uri="{FF2B5EF4-FFF2-40B4-BE49-F238E27FC236}">
              <a16:creationId xmlns:a16="http://schemas.microsoft.com/office/drawing/2014/main" xmlns="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40" name="Text Box 1">
          <a:extLst>
            <a:ext uri="{FF2B5EF4-FFF2-40B4-BE49-F238E27FC236}">
              <a16:creationId xmlns:a16="http://schemas.microsoft.com/office/drawing/2014/main" xmlns="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41" name="Text Box 1">
          <a:extLst>
            <a:ext uri="{FF2B5EF4-FFF2-40B4-BE49-F238E27FC236}">
              <a16:creationId xmlns:a16="http://schemas.microsoft.com/office/drawing/2014/main" xmlns="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42" name="Text Box 1">
          <a:extLst>
            <a:ext uri="{FF2B5EF4-FFF2-40B4-BE49-F238E27FC236}">
              <a16:creationId xmlns:a16="http://schemas.microsoft.com/office/drawing/2014/main" xmlns="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43" name="Text Box 1">
          <a:extLst>
            <a:ext uri="{FF2B5EF4-FFF2-40B4-BE49-F238E27FC236}">
              <a16:creationId xmlns:a16="http://schemas.microsoft.com/office/drawing/2014/main" xmlns="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44" name="Text Box 1">
          <a:extLst>
            <a:ext uri="{FF2B5EF4-FFF2-40B4-BE49-F238E27FC236}">
              <a16:creationId xmlns:a16="http://schemas.microsoft.com/office/drawing/2014/main" xmlns="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45" name="Text Box 1">
          <a:extLst>
            <a:ext uri="{FF2B5EF4-FFF2-40B4-BE49-F238E27FC236}">
              <a16:creationId xmlns:a16="http://schemas.microsoft.com/office/drawing/2014/main" xmlns="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46" name="Text Box 1">
          <a:extLst>
            <a:ext uri="{FF2B5EF4-FFF2-40B4-BE49-F238E27FC236}">
              <a16:creationId xmlns:a16="http://schemas.microsoft.com/office/drawing/2014/main" xmlns="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47" name="Text Box 1">
          <a:extLst>
            <a:ext uri="{FF2B5EF4-FFF2-40B4-BE49-F238E27FC236}">
              <a16:creationId xmlns:a16="http://schemas.microsoft.com/office/drawing/2014/main" xmlns="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48" name="Text Box 1">
          <a:extLst>
            <a:ext uri="{FF2B5EF4-FFF2-40B4-BE49-F238E27FC236}">
              <a16:creationId xmlns:a16="http://schemas.microsoft.com/office/drawing/2014/main" xmlns="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49" name="Text Box 1">
          <a:extLst>
            <a:ext uri="{FF2B5EF4-FFF2-40B4-BE49-F238E27FC236}">
              <a16:creationId xmlns:a16="http://schemas.microsoft.com/office/drawing/2014/main" xmlns="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50" name="Text Box 1">
          <a:extLst>
            <a:ext uri="{FF2B5EF4-FFF2-40B4-BE49-F238E27FC236}">
              <a16:creationId xmlns:a16="http://schemas.microsoft.com/office/drawing/2014/main" xmlns="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51" name="Text Box 1">
          <a:extLst>
            <a:ext uri="{FF2B5EF4-FFF2-40B4-BE49-F238E27FC236}">
              <a16:creationId xmlns:a16="http://schemas.microsoft.com/office/drawing/2014/main" xmlns="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52" name="Text Box 1">
          <a:extLst>
            <a:ext uri="{FF2B5EF4-FFF2-40B4-BE49-F238E27FC236}">
              <a16:creationId xmlns:a16="http://schemas.microsoft.com/office/drawing/2014/main" xmlns="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53" name="Text Box 1">
          <a:extLst>
            <a:ext uri="{FF2B5EF4-FFF2-40B4-BE49-F238E27FC236}">
              <a16:creationId xmlns:a16="http://schemas.microsoft.com/office/drawing/2014/main" xmlns="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54" name="Text Box 1">
          <a:extLst>
            <a:ext uri="{FF2B5EF4-FFF2-40B4-BE49-F238E27FC236}">
              <a16:creationId xmlns:a16="http://schemas.microsoft.com/office/drawing/2014/main" xmlns="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55" name="Text Box 1">
          <a:extLst>
            <a:ext uri="{FF2B5EF4-FFF2-40B4-BE49-F238E27FC236}">
              <a16:creationId xmlns:a16="http://schemas.microsoft.com/office/drawing/2014/main" xmlns="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56" name="Text Box 1">
          <a:extLst>
            <a:ext uri="{FF2B5EF4-FFF2-40B4-BE49-F238E27FC236}">
              <a16:creationId xmlns:a16="http://schemas.microsoft.com/office/drawing/2014/main" xmlns="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57" name="Text Box 1">
          <a:extLst>
            <a:ext uri="{FF2B5EF4-FFF2-40B4-BE49-F238E27FC236}">
              <a16:creationId xmlns:a16="http://schemas.microsoft.com/office/drawing/2014/main" xmlns="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58" name="Text Box 1">
          <a:extLst>
            <a:ext uri="{FF2B5EF4-FFF2-40B4-BE49-F238E27FC236}">
              <a16:creationId xmlns:a16="http://schemas.microsoft.com/office/drawing/2014/main" xmlns="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59" name="Text Box 1">
          <a:extLst>
            <a:ext uri="{FF2B5EF4-FFF2-40B4-BE49-F238E27FC236}">
              <a16:creationId xmlns:a16="http://schemas.microsoft.com/office/drawing/2014/main" xmlns="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60" name="Text Box 1">
          <a:extLst>
            <a:ext uri="{FF2B5EF4-FFF2-40B4-BE49-F238E27FC236}">
              <a16:creationId xmlns:a16="http://schemas.microsoft.com/office/drawing/2014/main" xmlns="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61" name="Text Box 1">
          <a:extLst>
            <a:ext uri="{FF2B5EF4-FFF2-40B4-BE49-F238E27FC236}">
              <a16:creationId xmlns:a16="http://schemas.microsoft.com/office/drawing/2014/main" xmlns="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62" name="Text Box 1">
          <a:extLst>
            <a:ext uri="{FF2B5EF4-FFF2-40B4-BE49-F238E27FC236}">
              <a16:creationId xmlns:a16="http://schemas.microsoft.com/office/drawing/2014/main" xmlns="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63" name="Text Box 1">
          <a:extLst>
            <a:ext uri="{FF2B5EF4-FFF2-40B4-BE49-F238E27FC236}">
              <a16:creationId xmlns:a16="http://schemas.microsoft.com/office/drawing/2014/main" xmlns="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64" name="Text Box 1">
          <a:extLst>
            <a:ext uri="{FF2B5EF4-FFF2-40B4-BE49-F238E27FC236}">
              <a16:creationId xmlns:a16="http://schemas.microsoft.com/office/drawing/2014/main" xmlns="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65" name="Text Box 1">
          <a:extLst>
            <a:ext uri="{FF2B5EF4-FFF2-40B4-BE49-F238E27FC236}">
              <a16:creationId xmlns:a16="http://schemas.microsoft.com/office/drawing/2014/main" xmlns="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66" name="Text Box 1">
          <a:extLst>
            <a:ext uri="{FF2B5EF4-FFF2-40B4-BE49-F238E27FC236}">
              <a16:creationId xmlns:a16="http://schemas.microsoft.com/office/drawing/2014/main" xmlns="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67" name="Text Box 1">
          <a:extLst>
            <a:ext uri="{FF2B5EF4-FFF2-40B4-BE49-F238E27FC236}">
              <a16:creationId xmlns:a16="http://schemas.microsoft.com/office/drawing/2014/main" xmlns="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68" name="Text Box 1">
          <a:extLst>
            <a:ext uri="{FF2B5EF4-FFF2-40B4-BE49-F238E27FC236}">
              <a16:creationId xmlns:a16="http://schemas.microsoft.com/office/drawing/2014/main" xmlns="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69" name="Text Box 1">
          <a:extLst>
            <a:ext uri="{FF2B5EF4-FFF2-40B4-BE49-F238E27FC236}">
              <a16:creationId xmlns:a16="http://schemas.microsoft.com/office/drawing/2014/main" xmlns="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70" name="Text Box 1">
          <a:extLst>
            <a:ext uri="{FF2B5EF4-FFF2-40B4-BE49-F238E27FC236}">
              <a16:creationId xmlns:a16="http://schemas.microsoft.com/office/drawing/2014/main" xmlns="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71" name="Text Box 1">
          <a:extLst>
            <a:ext uri="{FF2B5EF4-FFF2-40B4-BE49-F238E27FC236}">
              <a16:creationId xmlns:a16="http://schemas.microsoft.com/office/drawing/2014/main" xmlns="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72" name="Text Box 1">
          <a:extLst>
            <a:ext uri="{FF2B5EF4-FFF2-40B4-BE49-F238E27FC236}">
              <a16:creationId xmlns:a16="http://schemas.microsoft.com/office/drawing/2014/main" xmlns="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73" name="Text Box 1">
          <a:extLst>
            <a:ext uri="{FF2B5EF4-FFF2-40B4-BE49-F238E27FC236}">
              <a16:creationId xmlns:a16="http://schemas.microsoft.com/office/drawing/2014/main" xmlns="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74" name="Text Box 1">
          <a:extLst>
            <a:ext uri="{FF2B5EF4-FFF2-40B4-BE49-F238E27FC236}">
              <a16:creationId xmlns:a16="http://schemas.microsoft.com/office/drawing/2014/main" xmlns="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75" name="Text Box 1">
          <a:extLst>
            <a:ext uri="{FF2B5EF4-FFF2-40B4-BE49-F238E27FC236}">
              <a16:creationId xmlns:a16="http://schemas.microsoft.com/office/drawing/2014/main" xmlns="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76" name="Text Box 1">
          <a:extLst>
            <a:ext uri="{FF2B5EF4-FFF2-40B4-BE49-F238E27FC236}">
              <a16:creationId xmlns:a16="http://schemas.microsoft.com/office/drawing/2014/main" xmlns="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77" name="Text Box 1">
          <a:extLst>
            <a:ext uri="{FF2B5EF4-FFF2-40B4-BE49-F238E27FC236}">
              <a16:creationId xmlns:a16="http://schemas.microsoft.com/office/drawing/2014/main" xmlns="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78" name="Text Box 1">
          <a:extLst>
            <a:ext uri="{FF2B5EF4-FFF2-40B4-BE49-F238E27FC236}">
              <a16:creationId xmlns:a16="http://schemas.microsoft.com/office/drawing/2014/main" xmlns="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79" name="Text Box 1">
          <a:extLst>
            <a:ext uri="{FF2B5EF4-FFF2-40B4-BE49-F238E27FC236}">
              <a16:creationId xmlns:a16="http://schemas.microsoft.com/office/drawing/2014/main" xmlns="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80" name="Text Box 1">
          <a:extLst>
            <a:ext uri="{FF2B5EF4-FFF2-40B4-BE49-F238E27FC236}">
              <a16:creationId xmlns:a16="http://schemas.microsoft.com/office/drawing/2014/main" xmlns="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81" name="Text Box 1">
          <a:extLst>
            <a:ext uri="{FF2B5EF4-FFF2-40B4-BE49-F238E27FC236}">
              <a16:creationId xmlns:a16="http://schemas.microsoft.com/office/drawing/2014/main" xmlns="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82" name="Text Box 1">
          <a:extLst>
            <a:ext uri="{FF2B5EF4-FFF2-40B4-BE49-F238E27FC236}">
              <a16:creationId xmlns:a16="http://schemas.microsoft.com/office/drawing/2014/main" xmlns="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83" name="Text Box 1">
          <a:extLst>
            <a:ext uri="{FF2B5EF4-FFF2-40B4-BE49-F238E27FC236}">
              <a16:creationId xmlns:a16="http://schemas.microsoft.com/office/drawing/2014/main" xmlns="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84" name="Text Box 1">
          <a:extLst>
            <a:ext uri="{FF2B5EF4-FFF2-40B4-BE49-F238E27FC236}">
              <a16:creationId xmlns:a16="http://schemas.microsoft.com/office/drawing/2014/main" xmlns="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85" name="Text Box 1">
          <a:extLst>
            <a:ext uri="{FF2B5EF4-FFF2-40B4-BE49-F238E27FC236}">
              <a16:creationId xmlns:a16="http://schemas.microsoft.com/office/drawing/2014/main" xmlns="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86" name="Text Box 1">
          <a:extLst>
            <a:ext uri="{FF2B5EF4-FFF2-40B4-BE49-F238E27FC236}">
              <a16:creationId xmlns:a16="http://schemas.microsoft.com/office/drawing/2014/main" xmlns="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87" name="Text Box 1">
          <a:extLst>
            <a:ext uri="{FF2B5EF4-FFF2-40B4-BE49-F238E27FC236}">
              <a16:creationId xmlns:a16="http://schemas.microsoft.com/office/drawing/2014/main" xmlns="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88" name="Text Box 1">
          <a:extLst>
            <a:ext uri="{FF2B5EF4-FFF2-40B4-BE49-F238E27FC236}">
              <a16:creationId xmlns:a16="http://schemas.microsoft.com/office/drawing/2014/main" xmlns="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89" name="Text Box 1">
          <a:extLst>
            <a:ext uri="{FF2B5EF4-FFF2-40B4-BE49-F238E27FC236}">
              <a16:creationId xmlns:a16="http://schemas.microsoft.com/office/drawing/2014/main" xmlns="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90" name="Text Box 1">
          <a:extLst>
            <a:ext uri="{FF2B5EF4-FFF2-40B4-BE49-F238E27FC236}">
              <a16:creationId xmlns:a16="http://schemas.microsoft.com/office/drawing/2014/main" xmlns="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91" name="Text Box 1">
          <a:extLst>
            <a:ext uri="{FF2B5EF4-FFF2-40B4-BE49-F238E27FC236}">
              <a16:creationId xmlns:a16="http://schemas.microsoft.com/office/drawing/2014/main" xmlns="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92" name="Text Box 1">
          <a:extLst>
            <a:ext uri="{FF2B5EF4-FFF2-40B4-BE49-F238E27FC236}">
              <a16:creationId xmlns:a16="http://schemas.microsoft.com/office/drawing/2014/main" xmlns="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93" name="Text Box 1">
          <a:extLst>
            <a:ext uri="{FF2B5EF4-FFF2-40B4-BE49-F238E27FC236}">
              <a16:creationId xmlns:a16="http://schemas.microsoft.com/office/drawing/2014/main" xmlns="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94" name="Text Box 1">
          <a:extLst>
            <a:ext uri="{FF2B5EF4-FFF2-40B4-BE49-F238E27FC236}">
              <a16:creationId xmlns:a16="http://schemas.microsoft.com/office/drawing/2014/main" xmlns="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95" name="Text Box 1">
          <a:extLst>
            <a:ext uri="{FF2B5EF4-FFF2-40B4-BE49-F238E27FC236}">
              <a16:creationId xmlns:a16="http://schemas.microsoft.com/office/drawing/2014/main" xmlns="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96" name="Text Box 1">
          <a:extLst>
            <a:ext uri="{FF2B5EF4-FFF2-40B4-BE49-F238E27FC236}">
              <a16:creationId xmlns:a16="http://schemas.microsoft.com/office/drawing/2014/main" xmlns="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97" name="Text Box 1">
          <a:extLst>
            <a:ext uri="{FF2B5EF4-FFF2-40B4-BE49-F238E27FC236}">
              <a16:creationId xmlns:a16="http://schemas.microsoft.com/office/drawing/2014/main" xmlns="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98" name="Text Box 1">
          <a:extLst>
            <a:ext uri="{FF2B5EF4-FFF2-40B4-BE49-F238E27FC236}">
              <a16:creationId xmlns:a16="http://schemas.microsoft.com/office/drawing/2014/main" xmlns="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699" name="Text Box 1">
          <a:extLst>
            <a:ext uri="{FF2B5EF4-FFF2-40B4-BE49-F238E27FC236}">
              <a16:creationId xmlns:a16="http://schemas.microsoft.com/office/drawing/2014/main" xmlns="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00" name="Text Box 1">
          <a:extLst>
            <a:ext uri="{FF2B5EF4-FFF2-40B4-BE49-F238E27FC236}">
              <a16:creationId xmlns:a16="http://schemas.microsoft.com/office/drawing/2014/main" xmlns="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01" name="Text Box 1">
          <a:extLst>
            <a:ext uri="{FF2B5EF4-FFF2-40B4-BE49-F238E27FC236}">
              <a16:creationId xmlns:a16="http://schemas.microsoft.com/office/drawing/2014/main" xmlns="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02" name="Text Box 1">
          <a:extLst>
            <a:ext uri="{FF2B5EF4-FFF2-40B4-BE49-F238E27FC236}">
              <a16:creationId xmlns:a16="http://schemas.microsoft.com/office/drawing/2014/main" xmlns="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03" name="Text Box 1">
          <a:extLst>
            <a:ext uri="{FF2B5EF4-FFF2-40B4-BE49-F238E27FC236}">
              <a16:creationId xmlns:a16="http://schemas.microsoft.com/office/drawing/2014/main" xmlns="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04" name="Text Box 1">
          <a:extLst>
            <a:ext uri="{FF2B5EF4-FFF2-40B4-BE49-F238E27FC236}">
              <a16:creationId xmlns:a16="http://schemas.microsoft.com/office/drawing/2014/main" xmlns="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05" name="Text Box 1">
          <a:extLst>
            <a:ext uri="{FF2B5EF4-FFF2-40B4-BE49-F238E27FC236}">
              <a16:creationId xmlns:a16="http://schemas.microsoft.com/office/drawing/2014/main" xmlns="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06" name="Text Box 1">
          <a:extLst>
            <a:ext uri="{FF2B5EF4-FFF2-40B4-BE49-F238E27FC236}">
              <a16:creationId xmlns:a16="http://schemas.microsoft.com/office/drawing/2014/main" xmlns="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07" name="Text Box 1">
          <a:extLst>
            <a:ext uri="{FF2B5EF4-FFF2-40B4-BE49-F238E27FC236}">
              <a16:creationId xmlns:a16="http://schemas.microsoft.com/office/drawing/2014/main" xmlns="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08" name="Text Box 1">
          <a:extLst>
            <a:ext uri="{FF2B5EF4-FFF2-40B4-BE49-F238E27FC236}">
              <a16:creationId xmlns:a16="http://schemas.microsoft.com/office/drawing/2014/main" xmlns="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09" name="Text Box 1">
          <a:extLst>
            <a:ext uri="{FF2B5EF4-FFF2-40B4-BE49-F238E27FC236}">
              <a16:creationId xmlns:a16="http://schemas.microsoft.com/office/drawing/2014/main" xmlns="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10" name="Text Box 1">
          <a:extLst>
            <a:ext uri="{FF2B5EF4-FFF2-40B4-BE49-F238E27FC236}">
              <a16:creationId xmlns:a16="http://schemas.microsoft.com/office/drawing/2014/main" xmlns="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11" name="Text Box 1">
          <a:extLst>
            <a:ext uri="{FF2B5EF4-FFF2-40B4-BE49-F238E27FC236}">
              <a16:creationId xmlns:a16="http://schemas.microsoft.com/office/drawing/2014/main" xmlns="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12" name="Text Box 1">
          <a:extLst>
            <a:ext uri="{FF2B5EF4-FFF2-40B4-BE49-F238E27FC236}">
              <a16:creationId xmlns:a16="http://schemas.microsoft.com/office/drawing/2014/main" xmlns="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13" name="Text Box 1">
          <a:extLst>
            <a:ext uri="{FF2B5EF4-FFF2-40B4-BE49-F238E27FC236}">
              <a16:creationId xmlns:a16="http://schemas.microsoft.com/office/drawing/2014/main" xmlns="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14" name="Text Box 1">
          <a:extLst>
            <a:ext uri="{FF2B5EF4-FFF2-40B4-BE49-F238E27FC236}">
              <a16:creationId xmlns:a16="http://schemas.microsoft.com/office/drawing/2014/main" xmlns="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15" name="Text Box 1">
          <a:extLst>
            <a:ext uri="{FF2B5EF4-FFF2-40B4-BE49-F238E27FC236}">
              <a16:creationId xmlns:a16="http://schemas.microsoft.com/office/drawing/2014/main" xmlns="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16" name="Text Box 1">
          <a:extLst>
            <a:ext uri="{FF2B5EF4-FFF2-40B4-BE49-F238E27FC236}">
              <a16:creationId xmlns:a16="http://schemas.microsoft.com/office/drawing/2014/main" xmlns="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17" name="Text Box 1">
          <a:extLst>
            <a:ext uri="{FF2B5EF4-FFF2-40B4-BE49-F238E27FC236}">
              <a16:creationId xmlns:a16="http://schemas.microsoft.com/office/drawing/2014/main" xmlns="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18" name="Text Box 1">
          <a:extLst>
            <a:ext uri="{FF2B5EF4-FFF2-40B4-BE49-F238E27FC236}">
              <a16:creationId xmlns:a16="http://schemas.microsoft.com/office/drawing/2014/main" xmlns="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19" name="Text Box 1">
          <a:extLst>
            <a:ext uri="{FF2B5EF4-FFF2-40B4-BE49-F238E27FC236}">
              <a16:creationId xmlns:a16="http://schemas.microsoft.com/office/drawing/2014/main" xmlns="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20" name="Text Box 1">
          <a:extLst>
            <a:ext uri="{FF2B5EF4-FFF2-40B4-BE49-F238E27FC236}">
              <a16:creationId xmlns:a16="http://schemas.microsoft.com/office/drawing/2014/main" xmlns="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21" name="Text Box 1">
          <a:extLst>
            <a:ext uri="{FF2B5EF4-FFF2-40B4-BE49-F238E27FC236}">
              <a16:creationId xmlns:a16="http://schemas.microsoft.com/office/drawing/2014/main" xmlns="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22" name="Text Box 1">
          <a:extLst>
            <a:ext uri="{FF2B5EF4-FFF2-40B4-BE49-F238E27FC236}">
              <a16:creationId xmlns:a16="http://schemas.microsoft.com/office/drawing/2014/main" xmlns="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23" name="Text Box 1">
          <a:extLst>
            <a:ext uri="{FF2B5EF4-FFF2-40B4-BE49-F238E27FC236}">
              <a16:creationId xmlns:a16="http://schemas.microsoft.com/office/drawing/2014/main" xmlns="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24" name="Text Box 1">
          <a:extLst>
            <a:ext uri="{FF2B5EF4-FFF2-40B4-BE49-F238E27FC236}">
              <a16:creationId xmlns:a16="http://schemas.microsoft.com/office/drawing/2014/main" xmlns="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25" name="Text Box 1">
          <a:extLst>
            <a:ext uri="{FF2B5EF4-FFF2-40B4-BE49-F238E27FC236}">
              <a16:creationId xmlns:a16="http://schemas.microsoft.com/office/drawing/2014/main" xmlns="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26" name="Text Box 1">
          <a:extLst>
            <a:ext uri="{FF2B5EF4-FFF2-40B4-BE49-F238E27FC236}">
              <a16:creationId xmlns:a16="http://schemas.microsoft.com/office/drawing/2014/main" xmlns="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27" name="Text Box 1">
          <a:extLst>
            <a:ext uri="{FF2B5EF4-FFF2-40B4-BE49-F238E27FC236}">
              <a16:creationId xmlns:a16="http://schemas.microsoft.com/office/drawing/2014/main" xmlns="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28" name="Text Box 1">
          <a:extLst>
            <a:ext uri="{FF2B5EF4-FFF2-40B4-BE49-F238E27FC236}">
              <a16:creationId xmlns:a16="http://schemas.microsoft.com/office/drawing/2014/main" xmlns="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29" name="Text Box 1">
          <a:extLst>
            <a:ext uri="{FF2B5EF4-FFF2-40B4-BE49-F238E27FC236}">
              <a16:creationId xmlns:a16="http://schemas.microsoft.com/office/drawing/2014/main" xmlns="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30" name="Text Box 1">
          <a:extLst>
            <a:ext uri="{FF2B5EF4-FFF2-40B4-BE49-F238E27FC236}">
              <a16:creationId xmlns:a16="http://schemas.microsoft.com/office/drawing/2014/main" xmlns="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31" name="Text Box 1">
          <a:extLst>
            <a:ext uri="{FF2B5EF4-FFF2-40B4-BE49-F238E27FC236}">
              <a16:creationId xmlns:a16="http://schemas.microsoft.com/office/drawing/2014/main" xmlns="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32" name="Text Box 1">
          <a:extLst>
            <a:ext uri="{FF2B5EF4-FFF2-40B4-BE49-F238E27FC236}">
              <a16:creationId xmlns:a16="http://schemas.microsoft.com/office/drawing/2014/main" xmlns="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33" name="Text Box 1">
          <a:extLst>
            <a:ext uri="{FF2B5EF4-FFF2-40B4-BE49-F238E27FC236}">
              <a16:creationId xmlns:a16="http://schemas.microsoft.com/office/drawing/2014/main" xmlns="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34" name="Text Box 1">
          <a:extLst>
            <a:ext uri="{FF2B5EF4-FFF2-40B4-BE49-F238E27FC236}">
              <a16:creationId xmlns:a16="http://schemas.microsoft.com/office/drawing/2014/main" xmlns="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35" name="Text Box 1">
          <a:extLst>
            <a:ext uri="{FF2B5EF4-FFF2-40B4-BE49-F238E27FC236}">
              <a16:creationId xmlns:a16="http://schemas.microsoft.com/office/drawing/2014/main" xmlns="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36" name="Text Box 1">
          <a:extLst>
            <a:ext uri="{FF2B5EF4-FFF2-40B4-BE49-F238E27FC236}">
              <a16:creationId xmlns:a16="http://schemas.microsoft.com/office/drawing/2014/main" xmlns="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37" name="Text Box 1">
          <a:extLst>
            <a:ext uri="{FF2B5EF4-FFF2-40B4-BE49-F238E27FC236}">
              <a16:creationId xmlns:a16="http://schemas.microsoft.com/office/drawing/2014/main" xmlns="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38" name="Text Box 1">
          <a:extLst>
            <a:ext uri="{FF2B5EF4-FFF2-40B4-BE49-F238E27FC236}">
              <a16:creationId xmlns:a16="http://schemas.microsoft.com/office/drawing/2014/main" xmlns="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39" name="Text Box 1">
          <a:extLst>
            <a:ext uri="{FF2B5EF4-FFF2-40B4-BE49-F238E27FC236}">
              <a16:creationId xmlns:a16="http://schemas.microsoft.com/office/drawing/2014/main" xmlns="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40" name="Text Box 1">
          <a:extLst>
            <a:ext uri="{FF2B5EF4-FFF2-40B4-BE49-F238E27FC236}">
              <a16:creationId xmlns:a16="http://schemas.microsoft.com/office/drawing/2014/main" xmlns="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41" name="Text Box 1">
          <a:extLst>
            <a:ext uri="{FF2B5EF4-FFF2-40B4-BE49-F238E27FC236}">
              <a16:creationId xmlns:a16="http://schemas.microsoft.com/office/drawing/2014/main" xmlns="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42" name="Text Box 1">
          <a:extLst>
            <a:ext uri="{FF2B5EF4-FFF2-40B4-BE49-F238E27FC236}">
              <a16:creationId xmlns:a16="http://schemas.microsoft.com/office/drawing/2014/main" xmlns="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43" name="Text Box 1">
          <a:extLst>
            <a:ext uri="{FF2B5EF4-FFF2-40B4-BE49-F238E27FC236}">
              <a16:creationId xmlns:a16="http://schemas.microsoft.com/office/drawing/2014/main" xmlns="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44" name="Text Box 1">
          <a:extLst>
            <a:ext uri="{FF2B5EF4-FFF2-40B4-BE49-F238E27FC236}">
              <a16:creationId xmlns:a16="http://schemas.microsoft.com/office/drawing/2014/main" xmlns="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45" name="Text Box 1">
          <a:extLst>
            <a:ext uri="{FF2B5EF4-FFF2-40B4-BE49-F238E27FC236}">
              <a16:creationId xmlns:a16="http://schemas.microsoft.com/office/drawing/2014/main" xmlns="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46" name="Text Box 1">
          <a:extLst>
            <a:ext uri="{FF2B5EF4-FFF2-40B4-BE49-F238E27FC236}">
              <a16:creationId xmlns:a16="http://schemas.microsoft.com/office/drawing/2014/main" xmlns="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47" name="Text Box 1">
          <a:extLst>
            <a:ext uri="{FF2B5EF4-FFF2-40B4-BE49-F238E27FC236}">
              <a16:creationId xmlns:a16="http://schemas.microsoft.com/office/drawing/2014/main" xmlns="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48" name="Text Box 1">
          <a:extLst>
            <a:ext uri="{FF2B5EF4-FFF2-40B4-BE49-F238E27FC236}">
              <a16:creationId xmlns:a16="http://schemas.microsoft.com/office/drawing/2014/main" xmlns="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49" name="Text Box 1">
          <a:extLst>
            <a:ext uri="{FF2B5EF4-FFF2-40B4-BE49-F238E27FC236}">
              <a16:creationId xmlns:a16="http://schemas.microsoft.com/office/drawing/2014/main" xmlns="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50" name="Text Box 1">
          <a:extLst>
            <a:ext uri="{FF2B5EF4-FFF2-40B4-BE49-F238E27FC236}">
              <a16:creationId xmlns:a16="http://schemas.microsoft.com/office/drawing/2014/main" xmlns="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51" name="Text Box 1">
          <a:extLst>
            <a:ext uri="{FF2B5EF4-FFF2-40B4-BE49-F238E27FC236}">
              <a16:creationId xmlns:a16="http://schemas.microsoft.com/office/drawing/2014/main" xmlns="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52" name="Text Box 1">
          <a:extLst>
            <a:ext uri="{FF2B5EF4-FFF2-40B4-BE49-F238E27FC236}">
              <a16:creationId xmlns:a16="http://schemas.microsoft.com/office/drawing/2014/main" xmlns="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53" name="Text Box 1">
          <a:extLst>
            <a:ext uri="{FF2B5EF4-FFF2-40B4-BE49-F238E27FC236}">
              <a16:creationId xmlns:a16="http://schemas.microsoft.com/office/drawing/2014/main" xmlns="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54" name="Text Box 1">
          <a:extLst>
            <a:ext uri="{FF2B5EF4-FFF2-40B4-BE49-F238E27FC236}">
              <a16:creationId xmlns:a16="http://schemas.microsoft.com/office/drawing/2014/main" xmlns="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55" name="Text Box 1">
          <a:extLst>
            <a:ext uri="{FF2B5EF4-FFF2-40B4-BE49-F238E27FC236}">
              <a16:creationId xmlns:a16="http://schemas.microsoft.com/office/drawing/2014/main" xmlns="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56" name="Text Box 1">
          <a:extLst>
            <a:ext uri="{FF2B5EF4-FFF2-40B4-BE49-F238E27FC236}">
              <a16:creationId xmlns:a16="http://schemas.microsoft.com/office/drawing/2014/main" xmlns="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57" name="Text Box 1">
          <a:extLst>
            <a:ext uri="{FF2B5EF4-FFF2-40B4-BE49-F238E27FC236}">
              <a16:creationId xmlns:a16="http://schemas.microsoft.com/office/drawing/2014/main" xmlns="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58" name="Text Box 1">
          <a:extLst>
            <a:ext uri="{FF2B5EF4-FFF2-40B4-BE49-F238E27FC236}">
              <a16:creationId xmlns:a16="http://schemas.microsoft.com/office/drawing/2014/main" xmlns="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59" name="Text Box 1">
          <a:extLst>
            <a:ext uri="{FF2B5EF4-FFF2-40B4-BE49-F238E27FC236}">
              <a16:creationId xmlns:a16="http://schemas.microsoft.com/office/drawing/2014/main" xmlns="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60" name="Text Box 1">
          <a:extLst>
            <a:ext uri="{FF2B5EF4-FFF2-40B4-BE49-F238E27FC236}">
              <a16:creationId xmlns:a16="http://schemas.microsoft.com/office/drawing/2014/main" xmlns="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61" name="Text Box 1">
          <a:extLst>
            <a:ext uri="{FF2B5EF4-FFF2-40B4-BE49-F238E27FC236}">
              <a16:creationId xmlns:a16="http://schemas.microsoft.com/office/drawing/2014/main" xmlns="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62" name="Text Box 1">
          <a:extLst>
            <a:ext uri="{FF2B5EF4-FFF2-40B4-BE49-F238E27FC236}">
              <a16:creationId xmlns:a16="http://schemas.microsoft.com/office/drawing/2014/main" xmlns="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63" name="Text Box 1">
          <a:extLst>
            <a:ext uri="{FF2B5EF4-FFF2-40B4-BE49-F238E27FC236}">
              <a16:creationId xmlns:a16="http://schemas.microsoft.com/office/drawing/2014/main" xmlns="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64" name="Text Box 1">
          <a:extLst>
            <a:ext uri="{FF2B5EF4-FFF2-40B4-BE49-F238E27FC236}">
              <a16:creationId xmlns:a16="http://schemas.microsoft.com/office/drawing/2014/main" xmlns="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65" name="Text Box 1">
          <a:extLst>
            <a:ext uri="{FF2B5EF4-FFF2-40B4-BE49-F238E27FC236}">
              <a16:creationId xmlns:a16="http://schemas.microsoft.com/office/drawing/2014/main" xmlns="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66" name="Text Box 1">
          <a:extLst>
            <a:ext uri="{FF2B5EF4-FFF2-40B4-BE49-F238E27FC236}">
              <a16:creationId xmlns:a16="http://schemas.microsoft.com/office/drawing/2014/main" xmlns="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67" name="Text Box 1">
          <a:extLst>
            <a:ext uri="{FF2B5EF4-FFF2-40B4-BE49-F238E27FC236}">
              <a16:creationId xmlns:a16="http://schemas.microsoft.com/office/drawing/2014/main" xmlns="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68" name="Text Box 1">
          <a:extLst>
            <a:ext uri="{FF2B5EF4-FFF2-40B4-BE49-F238E27FC236}">
              <a16:creationId xmlns:a16="http://schemas.microsoft.com/office/drawing/2014/main" xmlns="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69" name="Text Box 1">
          <a:extLst>
            <a:ext uri="{FF2B5EF4-FFF2-40B4-BE49-F238E27FC236}">
              <a16:creationId xmlns:a16="http://schemas.microsoft.com/office/drawing/2014/main" xmlns="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70" name="Text Box 1">
          <a:extLst>
            <a:ext uri="{FF2B5EF4-FFF2-40B4-BE49-F238E27FC236}">
              <a16:creationId xmlns:a16="http://schemas.microsoft.com/office/drawing/2014/main" xmlns="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71" name="Text Box 1">
          <a:extLst>
            <a:ext uri="{FF2B5EF4-FFF2-40B4-BE49-F238E27FC236}">
              <a16:creationId xmlns:a16="http://schemas.microsoft.com/office/drawing/2014/main" xmlns="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72" name="Text Box 1">
          <a:extLst>
            <a:ext uri="{FF2B5EF4-FFF2-40B4-BE49-F238E27FC236}">
              <a16:creationId xmlns:a16="http://schemas.microsoft.com/office/drawing/2014/main" xmlns="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73" name="Text Box 1">
          <a:extLst>
            <a:ext uri="{FF2B5EF4-FFF2-40B4-BE49-F238E27FC236}">
              <a16:creationId xmlns:a16="http://schemas.microsoft.com/office/drawing/2014/main" xmlns="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74" name="Text Box 1">
          <a:extLst>
            <a:ext uri="{FF2B5EF4-FFF2-40B4-BE49-F238E27FC236}">
              <a16:creationId xmlns:a16="http://schemas.microsoft.com/office/drawing/2014/main" xmlns="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75" name="Text Box 1">
          <a:extLst>
            <a:ext uri="{FF2B5EF4-FFF2-40B4-BE49-F238E27FC236}">
              <a16:creationId xmlns:a16="http://schemas.microsoft.com/office/drawing/2014/main" xmlns="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76" name="Text Box 1">
          <a:extLst>
            <a:ext uri="{FF2B5EF4-FFF2-40B4-BE49-F238E27FC236}">
              <a16:creationId xmlns:a16="http://schemas.microsoft.com/office/drawing/2014/main" xmlns="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77" name="Text Box 1">
          <a:extLst>
            <a:ext uri="{FF2B5EF4-FFF2-40B4-BE49-F238E27FC236}">
              <a16:creationId xmlns:a16="http://schemas.microsoft.com/office/drawing/2014/main" xmlns="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78" name="Text Box 1">
          <a:extLst>
            <a:ext uri="{FF2B5EF4-FFF2-40B4-BE49-F238E27FC236}">
              <a16:creationId xmlns:a16="http://schemas.microsoft.com/office/drawing/2014/main" xmlns="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79" name="Text Box 1">
          <a:extLst>
            <a:ext uri="{FF2B5EF4-FFF2-40B4-BE49-F238E27FC236}">
              <a16:creationId xmlns:a16="http://schemas.microsoft.com/office/drawing/2014/main" xmlns="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80" name="Text Box 1">
          <a:extLst>
            <a:ext uri="{FF2B5EF4-FFF2-40B4-BE49-F238E27FC236}">
              <a16:creationId xmlns:a16="http://schemas.microsoft.com/office/drawing/2014/main" xmlns="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81" name="Text Box 1">
          <a:extLst>
            <a:ext uri="{FF2B5EF4-FFF2-40B4-BE49-F238E27FC236}">
              <a16:creationId xmlns:a16="http://schemas.microsoft.com/office/drawing/2014/main" xmlns="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82" name="Text Box 1">
          <a:extLst>
            <a:ext uri="{FF2B5EF4-FFF2-40B4-BE49-F238E27FC236}">
              <a16:creationId xmlns:a16="http://schemas.microsoft.com/office/drawing/2014/main" xmlns="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83" name="Text Box 1">
          <a:extLst>
            <a:ext uri="{FF2B5EF4-FFF2-40B4-BE49-F238E27FC236}">
              <a16:creationId xmlns:a16="http://schemas.microsoft.com/office/drawing/2014/main" xmlns="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84" name="Text Box 1">
          <a:extLst>
            <a:ext uri="{FF2B5EF4-FFF2-40B4-BE49-F238E27FC236}">
              <a16:creationId xmlns:a16="http://schemas.microsoft.com/office/drawing/2014/main" xmlns="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85" name="Text Box 1">
          <a:extLst>
            <a:ext uri="{FF2B5EF4-FFF2-40B4-BE49-F238E27FC236}">
              <a16:creationId xmlns:a16="http://schemas.microsoft.com/office/drawing/2014/main" xmlns="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86" name="Text Box 1">
          <a:extLst>
            <a:ext uri="{FF2B5EF4-FFF2-40B4-BE49-F238E27FC236}">
              <a16:creationId xmlns:a16="http://schemas.microsoft.com/office/drawing/2014/main" xmlns="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87" name="Text Box 1">
          <a:extLst>
            <a:ext uri="{FF2B5EF4-FFF2-40B4-BE49-F238E27FC236}">
              <a16:creationId xmlns:a16="http://schemas.microsoft.com/office/drawing/2014/main" xmlns="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88" name="Text Box 1">
          <a:extLst>
            <a:ext uri="{FF2B5EF4-FFF2-40B4-BE49-F238E27FC236}">
              <a16:creationId xmlns:a16="http://schemas.microsoft.com/office/drawing/2014/main" xmlns="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89" name="Text Box 1">
          <a:extLst>
            <a:ext uri="{FF2B5EF4-FFF2-40B4-BE49-F238E27FC236}">
              <a16:creationId xmlns:a16="http://schemas.microsoft.com/office/drawing/2014/main" xmlns="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90" name="Text Box 1">
          <a:extLst>
            <a:ext uri="{FF2B5EF4-FFF2-40B4-BE49-F238E27FC236}">
              <a16:creationId xmlns:a16="http://schemas.microsoft.com/office/drawing/2014/main" xmlns="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91" name="Text Box 1">
          <a:extLst>
            <a:ext uri="{FF2B5EF4-FFF2-40B4-BE49-F238E27FC236}">
              <a16:creationId xmlns:a16="http://schemas.microsoft.com/office/drawing/2014/main" xmlns="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92" name="Text Box 1">
          <a:extLst>
            <a:ext uri="{FF2B5EF4-FFF2-40B4-BE49-F238E27FC236}">
              <a16:creationId xmlns:a16="http://schemas.microsoft.com/office/drawing/2014/main" xmlns="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93" name="Text Box 1">
          <a:extLst>
            <a:ext uri="{FF2B5EF4-FFF2-40B4-BE49-F238E27FC236}">
              <a16:creationId xmlns:a16="http://schemas.microsoft.com/office/drawing/2014/main" xmlns="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94" name="Text Box 1">
          <a:extLst>
            <a:ext uri="{FF2B5EF4-FFF2-40B4-BE49-F238E27FC236}">
              <a16:creationId xmlns:a16="http://schemas.microsoft.com/office/drawing/2014/main" xmlns="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95" name="Text Box 1">
          <a:extLst>
            <a:ext uri="{FF2B5EF4-FFF2-40B4-BE49-F238E27FC236}">
              <a16:creationId xmlns:a16="http://schemas.microsoft.com/office/drawing/2014/main" xmlns="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96" name="Text Box 1">
          <a:extLst>
            <a:ext uri="{FF2B5EF4-FFF2-40B4-BE49-F238E27FC236}">
              <a16:creationId xmlns:a16="http://schemas.microsoft.com/office/drawing/2014/main" xmlns="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97" name="Text Box 1">
          <a:extLst>
            <a:ext uri="{FF2B5EF4-FFF2-40B4-BE49-F238E27FC236}">
              <a16:creationId xmlns:a16="http://schemas.microsoft.com/office/drawing/2014/main" xmlns="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98" name="Text Box 1">
          <a:extLst>
            <a:ext uri="{FF2B5EF4-FFF2-40B4-BE49-F238E27FC236}">
              <a16:creationId xmlns:a16="http://schemas.microsoft.com/office/drawing/2014/main" xmlns="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799" name="Text Box 1">
          <a:extLst>
            <a:ext uri="{FF2B5EF4-FFF2-40B4-BE49-F238E27FC236}">
              <a16:creationId xmlns:a16="http://schemas.microsoft.com/office/drawing/2014/main" xmlns="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00" name="Text Box 1">
          <a:extLst>
            <a:ext uri="{FF2B5EF4-FFF2-40B4-BE49-F238E27FC236}">
              <a16:creationId xmlns:a16="http://schemas.microsoft.com/office/drawing/2014/main" xmlns="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01" name="Text Box 1">
          <a:extLst>
            <a:ext uri="{FF2B5EF4-FFF2-40B4-BE49-F238E27FC236}">
              <a16:creationId xmlns:a16="http://schemas.microsoft.com/office/drawing/2014/main" xmlns="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02" name="Text Box 1">
          <a:extLst>
            <a:ext uri="{FF2B5EF4-FFF2-40B4-BE49-F238E27FC236}">
              <a16:creationId xmlns:a16="http://schemas.microsoft.com/office/drawing/2014/main" xmlns="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03" name="Text Box 1">
          <a:extLst>
            <a:ext uri="{FF2B5EF4-FFF2-40B4-BE49-F238E27FC236}">
              <a16:creationId xmlns:a16="http://schemas.microsoft.com/office/drawing/2014/main" xmlns="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04" name="Text Box 1">
          <a:extLst>
            <a:ext uri="{FF2B5EF4-FFF2-40B4-BE49-F238E27FC236}">
              <a16:creationId xmlns:a16="http://schemas.microsoft.com/office/drawing/2014/main" xmlns="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05" name="Text Box 1">
          <a:extLst>
            <a:ext uri="{FF2B5EF4-FFF2-40B4-BE49-F238E27FC236}">
              <a16:creationId xmlns:a16="http://schemas.microsoft.com/office/drawing/2014/main" xmlns="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06" name="Text Box 1">
          <a:extLst>
            <a:ext uri="{FF2B5EF4-FFF2-40B4-BE49-F238E27FC236}">
              <a16:creationId xmlns:a16="http://schemas.microsoft.com/office/drawing/2014/main" xmlns="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07" name="Text Box 1">
          <a:extLst>
            <a:ext uri="{FF2B5EF4-FFF2-40B4-BE49-F238E27FC236}">
              <a16:creationId xmlns:a16="http://schemas.microsoft.com/office/drawing/2014/main" xmlns="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08" name="Text Box 1">
          <a:extLst>
            <a:ext uri="{FF2B5EF4-FFF2-40B4-BE49-F238E27FC236}">
              <a16:creationId xmlns:a16="http://schemas.microsoft.com/office/drawing/2014/main" xmlns="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09" name="Text Box 1">
          <a:extLst>
            <a:ext uri="{FF2B5EF4-FFF2-40B4-BE49-F238E27FC236}">
              <a16:creationId xmlns:a16="http://schemas.microsoft.com/office/drawing/2014/main" xmlns="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10" name="Text Box 1">
          <a:extLst>
            <a:ext uri="{FF2B5EF4-FFF2-40B4-BE49-F238E27FC236}">
              <a16:creationId xmlns:a16="http://schemas.microsoft.com/office/drawing/2014/main" xmlns="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11" name="Text Box 1">
          <a:extLst>
            <a:ext uri="{FF2B5EF4-FFF2-40B4-BE49-F238E27FC236}">
              <a16:creationId xmlns:a16="http://schemas.microsoft.com/office/drawing/2014/main" xmlns="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12" name="Text Box 1">
          <a:extLst>
            <a:ext uri="{FF2B5EF4-FFF2-40B4-BE49-F238E27FC236}">
              <a16:creationId xmlns:a16="http://schemas.microsoft.com/office/drawing/2014/main" xmlns="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13" name="Text Box 1">
          <a:extLst>
            <a:ext uri="{FF2B5EF4-FFF2-40B4-BE49-F238E27FC236}">
              <a16:creationId xmlns:a16="http://schemas.microsoft.com/office/drawing/2014/main" xmlns="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14" name="Text Box 1">
          <a:extLst>
            <a:ext uri="{FF2B5EF4-FFF2-40B4-BE49-F238E27FC236}">
              <a16:creationId xmlns:a16="http://schemas.microsoft.com/office/drawing/2014/main" xmlns="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15" name="Text Box 1">
          <a:extLst>
            <a:ext uri="{FF2B5EF4-FFF2-40B4-BE49-F238E27FC236}">
              <a16:creationId xmlns:a16="http://schemas.microsoft.com/office/drawing/2014/main" xmlns="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16" name="Text Box 1">
          <a:extLst>
            <a:ext uri="{FF2B5EF4-FFF2-40B4-BE49-F238E27FC236}">
              <a16:creationId xmlns:a16="http://schemas.microsoft.com/office/drawing/2014/main" xmlns="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17" name="Text Box 1">
          <a:extLst>
            <a:ext uri="{FF2B5EF4-FFF2-40B4-BE49-F238E27FC236}">
              <a16:creationId xmlns:a16="http://schemas.microsoft.com/office/drawing/2014/main" xmlns="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18" name="Text Box 1">
          <a:extLst>
            <a:ext uri="{FF2B5EF4-FFF2-40B4-BE49-F238E27FC236}">
              <a16:creationId xmlns:a16="http://schemas.microsoft.com/office/drawing/2014/main" xmlns="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19" name="Text Box 1">
          <a:extLst>
            <a:ext uri="{FF2B5EF4-FFF2-40B4-BE49-F238E27FC236}">
              <a16:creationId xmlns:a16="http://schemas.microsoft.com/office/drawing/2014/main" xmlns="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20" name="Text Box 1">
          <a:extLst>
            <a:ext uri="{FF2B5EF4-FFF2-40B4-BE49-F238E27FC236}">
              <a16:creationId xmlns:a16="http://schemas.microsoft.com/office/drawing/2014/main" xmlns="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21" name="Text Box 1">
          <a:extLst>
            <a:ext uri="{FF2B5EF4-FFF2-40B4-BE49-F238E27FC236}">
              <a16:creationId xmlns:a16="http://schemas.microsoft.com/office/drawing/2014/main" xmlns="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22" name="Text Box 1">
          <a:extLst>
            <a:ext uri="{FF2B5EF4-FFF2-40B4-BE49-F238E27FC236}">
              <a16:creationId xmlns:a16="http://schemas.microsoft.com/office/drawing/2014/main" xmlns="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23" name="Text Box 1">
          <a:extLst>
            <a:ext uri="{FF2B5EF4-FFF2-40B4-BE49-F238E27FC236}">
              <a16:creationId xmlns:a16="http://schemas.microsoft.com/office/drawing/2014/main" xmlns="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24" name="Text Box 1">
          <a:extLst>
            <a:ext uri="{FF2B5EF4-FFF2-40B4-BE49-F238E27FC236}">
              <a16:creationId xmlns:a16="http://schemas.microsoft.com/office/drawing/2014/main" xmlns="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25" name="Text Box 1">
          <a:extLst>
            <a:ext uri="{FF2B5EF4-FFF2-40B4-BE49-F238E27FC236}">
              <a16:creationId xmlns:a16="http://schemas.microsoft.com/office/drawing/2014/main" xmlns="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26" name="Text Box 1">
          <a:extLst>
            <a:ext uri="{FF2B5EF4-FFF2-40B4-BE49-F238E27FC236}">
              <a16:creationId xmlns:a16="http://schemas.microsoft.com/office/drawing/2014/main" xmlns="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27" name="Text Box 1">
          <a:extLst>
            <a:ext uri="{FF2B5EF4-FFF2-40B4-BE49-F238E27FC236}">
              <a16:creationId xmlns:a16="http://schemas.microsoft.com/office/drawing/2014/main" xmlns="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28" name="Text Box 1">
          <a:extLst>
            <a:ext uri="{FF2B5EF4-FFF2-40B4-BE49-F238E27FC236}">
              <a16:creationId xmlns:a16="http://schemas.microsoft.com/office/drawing/2014/main" xmlns="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29" name="Text Box 1">
          <a:extLst>
            <a:ext uri="{FF2B5EF4-FFF2-40B4-BE49-F238E27FC236}">
              <a16:creationId xmlns:a16="http://schemas.microsoft.com/office/drawing/2014/main" xmlns="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30" name="Text Box 1">
          <a:extLst>
            <a:ext uri="{FF2B5EF4-FFF2-40B4-BE49-F238E27FC236}">
              <a16:creationId xmlns:a16="http://schemas.microsoft.com/office/drawing/2014/main" xmlns="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31" name="Text Box 1">
          <a:extLst>
            <a:ext uri="{FF2B5EF4-FFF2-40B4-BE49-F238E27FC236}">
              <a16:creationId xmlns:a16="http://schemas.microsoft.com/office/drawing/2014/main" xmlns="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32" name="Text Box 1">
          <a:extLst>
            <a:ext uri="{FF2B5EF4-FFF2-40B4-BE49-F238E27FC236}">
              <a16:creationId xmlns:a16="http://schemas.microsoft.com/office/drawing/2014/main" xmlns="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33" name="Text Box 1">
          <a:extLst>
            <a:ext uri="{FF2B5EF4-FFF2-40B4-BE49-F238E27FC236}">
              <a16:creationId xmlns:a16="http://schemas.microsoft.com/office/drawing/2014/main" xmlns="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34" name="Text Box 1">
          <a:extLst>
            <a:ext uri="{FF2B5EF4-FFF2-40B4-BE49-F238E27FC236}">
              <a16:creationId xmlns:a16="http://schemas.microsoft.com/office/drawing/2014/main" xmlns="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35" name="Text Box 1">
          <a:extLst>
            <a:ext uri="{FF2B5EF4-FFF2-40B4-BE49-F238E27FC236}">
              <a16:creationId xmlns:a16="http://schemas.microsoft.com/office/drawing/2014/main" xmlns="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36" name="Text Box 1">
          <a:extLst>
            <a:ext uri="{FF2B5EF4-FFF2-40B4-BE49-F238E27FC236}">
              <a16:creationId xmlns:a16="http://schemas.microsoft.com/office/drawing/2014/main" xmlns="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37" name="Text Box 1">
          <a:extLst>
            <a:ext uri="{FF2B5EF4-FFF2-40B4-BE49-F238E27FC236}">
              <a16:creationId xmlns:a16="http://schemas.microsoft.com/office/drawing/2014/main" xmlns="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38" name="Text Box 1">
          <a:extLst>
            <a:ext uri="{FF2B5EF4-FFF2-40B4-BE49-F238E27FC236}">
              <a16:creationId xmlns:a16="http://schemas.microsoft.com/office/drawing/2014/main" xmlns="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39" name="Text Box 1">
          <a:extLst>
            <a:ext uri="{FF2B5EF4-FFF2-40B4-BE49-F238E27FC236}">
              <a16:creationId xmlns:a16="http://schemas.microsoft.com/office/drawing/2014/main" xmlns="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40" name="Text Box 1">
          <a:extLst>
            <a:ext uri="{FF2B5EF4-FFF2-40B4-BE49-F238E27FC236}">
              <a16:creationId xmlns:a16="http://schemas.microsoft.com/office/drawing/2014/main" xmlns="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41" name="Text Box 1">
          <a:extLst>
            <a:ext uri="{FF2B5EF4-FFF2-40B4-BE49-F238E27FC236}">
              <a16:creationId xmlns:a16="http://schemas.microsoft.com/office/drawing/2014/main" xmlns="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42" name="Text Box 1">
          <a:extLst>
            <a:ext uri="{FF2B5EF4-FFF2-40B4-BE49-F238E27FC236}">
              <a16:creationId xmlns:a16="http://schemas.microsoft.com/office/drawing/2014/main" xmlns="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43" name="Text Box 1">
          <a:extLst>
            <a:ext uri="{FF2B5EF4-FFF2-40B4-BE49-F238E27FC236}">
              <a16:creationId xmlns:a16="http://schemas.microsoft.com/office/drawing/2014/main" xmlns="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44" name="Text Box 1">
          <a:extLst>
            <a:ext uri="{FF2B5EF4-FFF2-40B4-BE49-F238E27FC236}">
              <a16:creationId xmlns:a16="http://schemas.microsoft.com/office/drawing/2014/main" xmlns="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45" name="Text Box 1">
          <a:extLst>
            <a:ext uri="{FF2B5EF4-FFF2-40B4-BE49-F238E27FC236}">
              <a16:creationId xmlns:a16="http://schemas.microsoft.com/office/drawing/2014/main" xmlns="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46" name="Text Box 1">
          <a:extLst>
            <a:ext uri="{FF2B5EF4-FFF2-40B4-BE49-F238E27FC236}">
              <a16:creationId xmlns:a16="http://schemas.microsoft.com/office/drawing/2014/main" xmlns="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47" name="Text Box 1">
          <a:extLst>
            <a:ext uri="{FF2B5EF4-FFF2-40B4-BE49-F238E27FC236}">
              <a16:creationId xmlns:a16="http://schemas.microsoft.com/office/drawing/2014/main" xmlns="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48" name="Text Box 1">
          <a:extLst>
            <a:ext uri="{FF2B5EF4-FFF2-40B4-BE49-F238E27FC236}">
              <a16:creationId xmlns:a16="http://schemas.microsoft.com/office/drawing/2014/main" xmlns="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49" name="Text Box 1">
          <a:extLst>
            <a:ext uri="{FF2B5EF4-FFF2-40B4-BE49-F238E27FC236}">
              <a16:creationId xmlns:a16="http://schemas.microsoft.com/office/drawing/2014/main" xmlns="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50" name="Text Box 1">
          <a:extLst>
            <a:ext uri="{FF2B5EF4-FFF2-40B4-BE49-F238E27FC236}">
              <a16:creationId xmlns:a16="http://schemas.microsoft.com/office/drawing/2014/main" xmlns="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51" name="Text Box 1">
          <a:extLst>
            <a:ext uri="{FF2B5EF4-FFF2-40B4-BE49-F238E27FC236}">
              <a16:creationId xmlns:a16="http://schemas.microsoft.com/office/drawing/2014/main" xmlns="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52" name="Text Box 1">
          <a:extLst>
            <a:ext uri="{FF2B5EF4-FFF2-40B4-BE49-F238E27FC236}">
              <a16:creationId xmlns:a16="http://schemas.microsoft.com/office/drawing/2014/main" xmlns="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53" name="Text Box 1">
          <a:extLst>
            <a:ext uri="{FF2B5EF4-FFF2-40B4-BE49-F238E27FC236}">
              <a16:creationId xmlns:a16="http://schemas.microsoft.com/office/drawing/2014/main" xmlns="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54" name="Text Box 1">
          <a:extLst>
            <a:ext uri="{FF2B5EF4-FFF2-40B4-BE49-F238E27FC236}">
              <a16:creationId xmlns:a16="http://schemas.microsoft.com/office/drawing/2014/main" xmlns="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55" name="Text Box 1">
          <a:extLst>
            <a:ext uri="{FF2B5EF4-FFF2-40B4-BE49-F238E27FC236}">
              <a16:creationId xmlns:a16="http://schemas.microsoft.com/office/drawing/2014/main" xmlns="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56" name="Text Box 1">
          <a:extLst>
            <a:ext uri="{FF2B5EF4-FFF2-40B4-BE49-F238E27FC236}">
              <a16:creationId xmlns:a16="http://schemas.microsoft.com/office/drawing/2014/main" xmlns="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57" name="Text Box 1">
          <a:extLst>
            <a:ext uri="{FF2B5EF4-FFF2-40B4-BE49-F238E27FC236}">
              <a16:creationId xmlns:a16="http://schemas.microsoft.com/office/drawing/2014/main" xmlns="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58" name="Text Box 1">
          <a:extLst>
            <a:ext uri="{FF2B5EF4-FFF2-40B4-BE49-F238E27FC236}">
              <a16:creationId xmlns:a16="http://schemas.microsoft.com/office/drawing/2014/main" xmlns="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59" name="Text Box 1">
          <a:extLst>
            <a:ext uri="{FF2B5EF4-FFF2-40B4-BE49-F238E27FC236}">
              <a16:creationId xmlns:a16="http://schemas.microsoft.com/office/drawing/2014/main" xmlns="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60" name="Text Box 1">
          <a:extLst>
            <a:ext uri="{FF2B5EF4-FFF2-40B4-BE49-F238E27FC236}">
              <a16:creationId xmlns:a16="http://schemas.microsoft.com/office/drawing/2014/main" xmlns="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61" name="Text Box 1">
          <a:extLst>
            <a:ext uri="{FF2B5EF4-FFF2-40B4-BE49-F238E27FC236}">
              <a16:creationId xmlns:a16="http://schemas.microsoft.com/office/drawing/2014/main" xmlns="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62" name="Text Box 1">
          <a:extLst>
            <a:ext uri="{FF2B5EF4-FFF2-40B4-BE49-F238E27FC236}">
              <a16:creationId xmlns:a16="http://schemas.microsoft.com/office/drawing/2014/main" xmlns="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63" name="Text Box 1">
          <a:extLst>
            <a:ext uri="{FF2B5EF4-FFF2-40B4-BE49-F238E27FC236}">
              <a16:creationId xmlns:a16="http://schemas.microsoft.com/office/drawing/2014/main" xmlns="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64" name="Text Box 1">
          <a:extLst>
            <a:ext uri="{FF2B5EF4-FFF2-40B4-BE49-F238E27FC236}">
              <a16:creationId xmlns:a16="http://schemas.microsoft.com/office/drawing/2014/main" xmlns="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65" name="Text Box 1">
          <a:extLst>
            <a:ext uri="{FF2B5EF4-FFF2-40B4-BE49-F238E27FC236}">
              <a16:creationId xmlns:a16="http://schemas.microsoft.com/office/drawing/2014/main" xmlns="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66" name="Text Box 1">
          <a:extLst>
            <a:ext uri="{FF2B5EF4-FFF2-40B4-BE49-F238E27FC236}">
              <a16:creationId xmlns:a16="http://schemas.microsoft.com/office/drawing/2014/main" xmlns="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67" name="Text Box 1">
          <a:extLst>
            <a:ext uri="{FF2B5EF4-FFF2-40B4-BE49-F238E27FC236}">
              <a16:creationId xmlns:a16="http://schemas.microsoft.com/office/drawing/2014/main" xmlns="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68" name="Text Box 1">
          <a:extLst>
            <a:ext uri="{FF2B5EF4-FFF2-40B4-BE49-F238E27FC236}">
              <a16:creationId xmlns:a16="http://schemas.microsoft.com/office/drawing/2014/main" xmlns="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69" name="Text Box 1">
          <a:extLst>
            <a:ext uri="{FF2B5EF4-FFF2-40B4-BE49-F238E27FC236}">
              <a16:creationId xmlns:a16="http://schemas.microsoft.com/office/drawing/2014/main" xmlns="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70" name="Text Box 1">
          <a:extLst>
            <a:ext uri="{FF2B5EF4-FFF2-40B4-BE49-F238E27FC236}">
              <a16:creationId xmlns:a16="http://schemas.microsoft.com/office/drawing/2014/main" xmlns="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71" name="Text Box 1">
          <a:extLst>
            <a:ext uri="{FF2B5EF4-FFF2-40B4-BE49-F238E27FC236}">
              <a16:creationId xmlns:a16="http://schemas.microsoft.com/office/drawing/2014/main" xmlns="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72" name="Text Box 1">
          <a:extLst>
            <a:ext uri="{FF2B5EF4-FFF2-40B4-BE49-F238E27FC236}">
              <a16:creationId xmlns:a16="http://schemas.microsoft.com/office/drawing/2014/main" xmlns="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73" name="Text Box 1">
          <a:extLst>
            <a:ext uri="{FF2B5EF4-FFF2-40B4-BE49-F238E27FC236}">
              <a16:creationId xmlns:a16="http://schemas.microsoft.com/office/drawing/2014/main" xmlns="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74" name="Text Box 1">
          <a:extLst>
            <a:ext uri="{FF2B5EF4-FFF2-40B4-BE49-F238E27FC236}">
              <a16:creationId xmlns:a16="http://schemas.microsoft.com/office/drawing/2014/main" xmlns="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75" name="Text Box 1">
          <a:extLst>
            <a:ext uri="{FF2B5EF4-FFF2-40B4-BE49-F238E27FC236}">
              <a16:creationId xmlns:a16="http://schemas.microsoft.com/office/drawing/2014/main" xmlns="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76" name="Text Box 1">
          <a:extLst>
            <a:ext uri="{FF2B5EF4-FFF2-40B4-BE49-F238E27FC236}">
              <a16:creationId xmlns:a16="http://schemas.microsoft.com/office/drawing/2014/main" xmlns="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77" name="Text Box 1">
          <a:extLst>
            <a:ext uri="{FF2B5EF4-FFF2-40B4-BE49-F238E27FC236}">
              <a16:creationId xmlns:a16="http://schemas.microsoft.com/office/drawing/2014/main" xmlns="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78" name="Text Box 1">
          <a:extLst>
            <a:ext uri="{FF2B5EF4-FFF2-40B4-BE49-F238E27FC236}">
              <a16:creationId xmlns:a16="http://schemas.microsoft.com/office/drawing/2014/main" xmlns="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79" name="Text Box 1">
          <a:extLst>
            <a:ext uri="{FF2B5EF4-FFF2-40B4-BE49-F238E27FC236}">
              <a16:creationId xmlns:a16="http://schemas.microsoft.com/office/drawing/2014/main" xmlns="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80" name="Text Box 1">
          <a:extLst>
            <a:ext uri="{FF2B5EF4-FFF2-40B4-BE49-F238E27FC236}">
              <a16:creationId xmlns:a16="http://schemas.microsoft.com/office/drawing/2014/main" xmlns="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81" name="Text Box 1">
          <a:extLst>
            <a:ext uri="{FF2B5EF4-FFF2-40B4-BE49-F238E27FC236}">
              <a16:creationId xmlns:a16="http://schemas.microsoft.com/office/drawing/2014/main" xmlns="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82" name="Text Box 1">
          <a:extLst>
            <a:ext uri="{FF2B5EF4-FFF2-40B4-BE49-F238E27FC236}">
              <a16:creationId xmlns:a16="http://schemas.microsoft.com/office/drawing/2014/main" xmlns="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83" name="Text Box 1">
          <a:extLst>
            <a:ext uri="{FF2B5EF4-FFF2-40B4-BE49-F238E27FC236}">
              <a16:creationId xmlns:a16="http://schemas.microsoft.com/office/drawing/2014/main" xmlns="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84" name="Text Box 1">
          <a:extLst>
            <a:ext uri="{FF2B5EF4-FFF2-40B4-BE49-F238E27FC236}">
              <a16:creationId xmlns:a16="http://schemas.microsoft.com/office/drawing/2014/main" xmlns="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85" name="Text Box 1">
          <a:extLst>
            <a:ext uri="{FF2B5EF4-FFF2-40B4-BE49-F238E27FC236}">
              <a16:creationId xmlns:a16="http://schemas.microsoft.com/office/drawing/2014/main" xmlns="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86" name="Text Box 1">
          <a:extLst>
            <a:ext uri="{FF2B5EF4-FFF2-40B4-BE49-F238E27FC236}">
              <a16:creationId xmlns:a16="http://schemas.microsoft.com/office/drawing/2014/main" xmlns="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87" name="Text Box 1">
          <a:extLst>
            <a:ext uri="{FF2B5EF4-FFF2-40B4-BE49-F238E27FC236}">
              <a16:creationId xmlns:a16="http://schemas.microsoft.com/office/drawing/2014/main" xmlns="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88" name="Text Box 1">
          <a:extLst>
            <a:ext uri="{FF2B5EF4-FFF2-40B4-BE49-F238E27FC236}">
              <a16:creationId xmlns:a16="http://schemas.microsoft.com/office/drawing/2014/main" xmlns="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89" name="Text Box 1">
          <a:extLst>
            <a:ext uri="{FF2B5EF4-FFF2-40B4-BE49-F238E27FC236}">
              <a16:creationId xmlns:a16="http://schemas.microsoft.com/office/drawing/2014/main" xmlns="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90" name="Text Box 1">
          <a:extLst>
            <a:ext uri="{FF2B5EF4-FFF2-40B4-BE49-F238E27FC236}">
              <a16:creationId xmlns:a16="http://schemas.microsoft.com/office/drawing/2014/main" xmlns="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91" name="Text Box 1">
          <a:extLst>
            <a:ext uri="{FF2B5EF4-FFF2-40B4-BE49-F238E27FC236}">
              <a16:creationId xmlns:a16="http://schemas.microsoft.com/office/drawing/2014/main" xmlns="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92" name="Text Box 1">
          <a:extLst>
            <a:ext uri="{FF2B5EF4-FFF2-40B4-BE49-F238E27FC236}">
              <a16:creationId xmlns:a16="http://schemas.microsoft.com/office/drawing/2014/main" xmlns="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93" name="Text Box 1">
          <a:extLst>
            <a:ext uri="{FF2B5EF4-FFF2-40B4-BE49-F238E27FC236}">
              <a16:creationId xmlns:a16="http://schemas.microsoft.com/office/drawing/2014/main" xmlns="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94" name="Text Box 1">
          <a:extLst>
            <a:ext uri="{FF2B5EF4-FFF2-40B4-BE49-F238E27FC236}">
              <a16:creationId xmlns:a16="http://schemas.microsoft.com/office/drawing/2014/main" xmlns="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95" name="Text Box 1">
          <a:extLst>
            <a:ext uri="{FF2B5EF4-FFF2-40B4-BE49-F238E27FC236}">
              <a16:creationId xmlns:a16="http://schemas.microsoft.com/office/drawing/2014/main" xmlns="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96" name="Text Box 1">
          <a:extLst>
            <a:ext uri="{FF2B5EF4-FFF2-40B4-BE49-F238E27FC236}">
              <a16:creationId xmlns:a16="http://schemas.microsoft.com/office/drawing/2014/main" xmlns="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97" name="Text Box 1">
          <a:extLst>
            <a:ext uri="{FF2B5EF4-FFF2-40B4-BE49-F238E27FC236}">
              <a16:creationId xmlns:a16="http://schemas.microsoft.com/office/drawing/2014/main" xmlns="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98" name="Text Box 1">
          <a:extLst>
            <a:ext uri="{FF2B5EF4-FFF2-40B4-BE49-F238E27FC236}">
              <a16:creationId xmlns:a16="http://schemas.microsoft.com/office/drawing/2014/main" xmlns="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899" name="Text Box 1">
          <a:extLst>
            <a:ext uri="{FF2B5EF4-FFF2-40B4-BE49-F238E27FC236}">
              <a16:creationId xmlns:a16="http://schemas.microsoft.com/office/drawing/2014/main" xmlns="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00" name="Text Box 1">
          <a:extLst>
            <a:ext uri="{FF2B5EF4-FFF2-40B4-BE49-F238E27FC236}">
              <a16:creationId xmlns:a16="http://schemas.microsoft.com/office/drawing/2014/main" xmlns="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01" name="Text Box 1">
          <a:extLst>
            <a:ext uri="{FF2B5EF4-FFF2-40B4-BE49-F238E27FC236}">
              <a16:creationId xmlns:a16="http://schemas.microsoft.com/office/drawing/2014/main" xmlns="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02" name="Text Box 1">
          <a:extLst>
            <a:ext uri="{FF2B5EF4-FFF2-40B4-BE49-F238E27FC236}">
              <a16:creationId xmlns:a16="http://schemas.microsoft.com/office/drawing/2014/main" xmlns="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03" name="Text Box 1">
          <a:extLst>
            <a:ext uri="{FF2B5EF4-FFF2-40B4-BE49-F238E27FC236}">
              <a16:creationId xmlns:a16="http://schemas.microsoft.com/office/drawing/2014/main" xmlns="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04" name="Text Box 1">
          <a:extLst>
            <a:ext uri="{FF2B5EF4-FFF2-40B4-BE49-F238E27FC236}">
              <a16:creationId xmlns:a16="http://schemas.microsoft.com/office/drawing/2014/main" xmlns="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05" name="Text Box 1">
          <a:extLst>
            <a:ext uri="{FF2B5EF4-FFF2-40B4-BE49-F238E27FC236}">
              <a16:creationId xmlns:a16="http://schemas.microsoft.com/office/drawing/2014/main" xmlns="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06" name="Text Box 1">
          <a:extLst>
            <a:ext uri="{FF2B5EF4-FFF2-40B4-BE49-F238E27FC236}">
              <a16:creationId xmlns:a16="http://schemas.microsoft.com/office/drawing/2014/main" xmlns="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07" name="Text Box 1">
          <a:extLst>
            <a:ext uri="{FF2B5EF4-FFF2-40B4-BE49-F238E27FC236}">
              <a16:creationId xmlns:a16="http://schemas.microsoft.com/office/drawing/2014/main" xmlns="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08" name="Text Box 1">
          <a:extLst>
            <a:ext uri="{FF2B5EF4-FFF2-40B4-BE49-F238E27FC236}">
              <a16:creationId xmlns:a16="http://schemas.microsoft.com/office/drawing/2014/main" xmlns="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09" name="Text Box 1">
          <a:extLst>
            <a:ext uri="{FF2B5EF4-FFF2-40B4-BE49-F238E27FC236}">
              <a16:creationId xmlns:a16="http://schemas.microsoft.com/office/drawing/2014/main" xmlns="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10" name="Text Box 1">
          <a:extLst>
            <a:ext uri="{FF2B5EF4-FFF2-40B4-BE49-F238E27FC236}">
              <a16:creationId xmlns:a16="http://schemas.microsoft.com/office/drawing/2014/main" xmlns="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11" name="Text Box 1">
          <a:extLst>
            <a:ext uri="{FF2B5EF4-FFF2-40B4-BE49-F238E27FC236}">
              <a16:creationId xmlns:a16="http://schemas.microsoft.com/office/drawing/2014/main" xmlns="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12" name="Text Box 1">
          <a:extLst>
            <a:ext uri="{FF2B5EF4-FFF2-40B4-BE49-F238E27FC236}">
              <a16:creationId xmlns:a16="http://schemas.microsoft.com/office/drawing/2014/main" xmlns="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13" name="Text Box 1">
          <a:extLst>
            <a:ext uri="{FF2B5EF4-FFF2-40B4-BE49-F238E27FC236}">
              <a16:creationId xmlns:a16="http://schemas.microsoft.com/office/drawing/2014/main" xmlns="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14" name="Text Box 1">
          <a:extLst>
            <a:ext uri="{FF2B5EF4-FFF2-40B4-BE49-F238E27FC236}">
              <a16:creationId xmlns:a16="http://schemas.microsoft.com/office/drawing/2014/main" xmlns="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15" name="Text Box 1">
          <a:extLst>
            <a:ext uri="{FF2B5EF4-FFF2-40B4-BE49-F238E27FC236}">
              <a16:creationId xmlns:a16="http://schemas.microsoft.com/office/drawing/2014/main" xmlns="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16" name="Text Box 1">
          <a:extLst>
            <a:ext uri="{FF2B5EF4-FFF2-40B4-BE49-F238E27FC236}">
              <a16:creationId xmlns:a16="http://schemas.microsoft.com/office/drawing/2014/main" xmlns="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17" name="Text Box 1">
          <a:extLst>
            <a:ext uri="{FF2B5EF4-FFF2-40B4-BE49-F238E27FC236}">
              <a16:creationId xmlns:a16="http://schemas.microsoft.com/office/drawing/2014/main" xmlns="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18" name="Text Box 1">
          <a:extLst>
            <a:ext uri="{FF2B5EF4-FFF2-40B4-BE49-F238E27FC236}">
              <a16:creationId xmlns:a16="http://schemas.microsoft.com/office/drawing/2014/main" xmlns="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19" name="Text Box 1">
          <a:extLst>
            <a:ext uri="{FF2B5EF4-FFF2-40B4-BE49-F238E27FC236}">
              <a16:creationId xmlns:a16="http://schemas.microsoft.com/office/drawing/2014/main" xmlns="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20" name="Text Box 1">
          <a:extLst>
            <a:ext uri="{FF2B5EF4-FFF2-40B4-BE49-F238E27FC236}">
              <a16:creationId xmlns:a16="http://schemas.microsoft.com/office/drawing/2014/main" xmlns="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21" name="Text Box 1">
          <a:extLst>
            <a:ext uri="{FF2B5EF4-FFF2-40B4-BE49-F238E27FC236}">
              <a16:creationId xmlns:a16="http://schemas.microsoft.com/office/drawing/2014/main" xmlns="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22" name="Text Box 1">
          <a:extLst>
            <a:ext uri="{FF2B5EF4-FFF2-40B4-BE49-F238E27FC236}">
              <a16:creationId xmlns:a16="http://schemas.microsoft.com/office/drawing/2014/main" xmlns="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23" name="Text Box 1">
          <a:extLst>
            <a:ext uri="{FF2B5EF4-FFF2-40B4-BE49-F238E27FC236}">
              <a16:creationId xmlns:a16="http://schemas.microsoft.com/office/drawing/2014/main" xmlns="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24" name="Text Box 1">
          <a:extLst>
            <a:ext uri="{FF2B5EF4-FFF2-40B4-BE49-F238E27FC236}">
              <a16:creationId xmlns:a16="http://schemas.microsoft.com/office/drawing/2014/main" xmlns="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25" name="Text Box 1">
          <a:extLst>
            <a:ext uri="{FF2B5EF4-FFF2-40B4-BE49-F238E27FC236}">
              <a16:creationId xmlns:a16="http://schemas.microsoft.com/office/drawing/2014/main" xmlns="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26" name="Text Box 1">
          <a:extLst>
            <a:ext uri="{FF2B5EF4-FFF2-40B4-BE49-F238E27FC236}">
              <a16:creationId xmlns:a16="http://schemas.microsoft.com/office/drawing/2014/main" xmlns="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27" name="Text Box 1">
          <a:extLst>
            <a:ext uri="{FF2B5EF4-FFF2-40B4-BE49-F238E27FC236}">
              <a16:creationId xmlns:a16="http://schemas.microsoft.com/office/drawing/2014/main" xmlns="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28" name="Text Box 1">
          <a:extLst>
            <a:ext uri="{FF2B5EF4-FFF2-40B4-BE49-F238E27FC236}">
              <a16:creationId xmlns:a16="http://schemas.microsoft.com/office/drawing/2014/main" xmlns="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29" name="Text Box 1">
          <a:extLst>
            <a:ext uri="{FF2B5EF4-FFF2-40B4-BE49-F238E27FC236}">
              <a16:creationId xmlns:a16="http://schemas.microsoft.com/office/drawing/2014/main" xmlns="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30" name="Text Box 1">
          <a:extLst>
            <a:ext uri="{FF2B5EF4-FFF2-40B4-BE49-F238E27FC236}">
              <a16:creationId xmlns:a16="http://schemas.microsoft.com/office/drawing/2014/main" xmlns="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31" name="Text Box 1">
          <a:extLst>
            <a:ext uri="{FF2B5EF4-FFF2-40B4-BE49-F238E27FC236}">
              <a16:creationId xmlns:a16="http://schemas.microsoft.com/office/drawing/2014/main" xmlns="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32" name="Text Box 1">
          <a:extLst>
            <a:ext uri="{FF2B5EF4-FFF2-40B4-BE49-F238E27FC236}">
              <a16:creationId xmlns:a16="http://schemas.microsoft.com/office/drawing/2014/main" xmlns="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33" name="Text Box 1">
          <a:extLst>
            <a:ext uri="{FF2B5EF4-FFF2-40B4-BE49-F238E27FC236}">
              <a16:creationId xmlns:a16="http://schemas.microsoft.com/office/drawing/2014/main" xmlns="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34" name="Text Box 1">
          <a:extLst>
            <a:ext uri="{FF2B5EF4-FFF2-40B4-BE49-F238E27FC236}">
              <a16:creationId xmlns:a16="http://schemas.microsoft.com/office/drawing/2014/main" xmlns="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35" name="Text Box 1">
          <a:extLst>
            <a:ext uri="{FF2B5EF4-FFF2-40B4-BE49-F238E27FC236}">
              <a16:creationId xmlns:a16="http://schemas.microsoft.com/office/drawing/2014/main" xmlns="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36" name="Text Box 1">
          <a:extLst>
            <a:ext uri="{FF2B5EF4-FFF2-40B4-BE49-F238E27FC236}">
              <a16:creationId xmlns:a16="http://schemas.microsoft.com/office/drawing/2014/main" xmlns="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37" name="Text Box 1">
          <a:extLst>
            <a:ext uri="{FF2B5EF4-FFF2-40B4-BE49-F238E27FC236}">
              <a16:creationId xmlns:a16="http://schemas.microsoft.com/office/drawing/2014/main" xmlns="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38" name="Text Box 1">
          <a:extLst>
            <a:ext uri="{FF2B5EF4-FFF2-40B4-BE49-F238E27FC236}">
              <a16:creationId xmlns:a16="http://schemas.microsoft.com/office/drawing/2014/main" xmlns="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39" name="Text Box 1">
          <a:extLst>
            <a:ext uri="{FF2B5EF4-FFF2-40B4-BE49-F238E27FC236}">
              <a16:creationId xmlns:a16="http://schemas.microsoft.com/office/drawing/2014/main" xmlns="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40" name="Text Box 1">
          <a:extLst>
            <a:ext uri="{FF2B5EF4-FFF2-40B4-BE49-F238E27FC236}">
              <a16:creationId xmlns:a16="http://schemas.microsoft.com/office/drawing/2014/main" xmlns="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41" name="Text Box 1">
          <a:extLst>
            <a:ext uri="{FF2B5EF4-FFF2-40B4-BE49-F238E27FC236}">
              <a16:creationId xmlns:a16="http://schemas.microsoft.com/office/drawing/2014/main" xmlns="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42" name="Text Box 1">
          <a:extLst>
            <a:ext uri="{FF2B5EF4-FFF2-40B4-BE49-F238E27FC236}">
              <a16:creationId xmlns:a16="http://schemas.microsoft.com/office/drawing/2014/main" xmlns="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43" name="Text Box 1">
          <a:extLst>
            <a:ext uri="{FF2B5EF4-FFF2-40B4-BE49-F238E27FC236}">
              <a16:creationId xmlns:a16="http://schemas.microsoft.com/office/drawing/2014/main" xmlns="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44" name="Text Box 1">
          <a:extLst>
            <a:ext uri="{FF2B5EF4-FFF2-40B4-BE49-F238E27FC236}">
              <a16:creationId xmlns:a16="http://schemas.microsoft.com/office/drawing/2014/main" xmlns="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45" name="Text Box 1">
          <a:extLst>
            <a:ext uri="{FF2B5EF4-FFF2-40B4-BE49-F238E27FC236}">
              <a16:creationId xmlns:a16="http://schemas.microsoft.com/office/drawing/2014/main" xmlns="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46" name="Text Box 1">
          <a:extLst>
            <a:ext uri="{FF2B5EF4-FFF2-40B4-BE49-F238E27FC236}">
              <a16:creationId xmlns:a16="http://schemas.microsoft.com/office/drawing/2014/main" xmlns="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47" name="Text Box 1">
          <a:extLst>
            <a:ext uri="{FF2B5EF4-FFF2-40B4-BE49-F238E27FC236}">
              <a16:creationId xmlns:a16="http://schemas.microsoft.com/office/drawing/2014/main" xmlns="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48" name="Text Box 1">
          <a:extLst>
            <a:ext uri="{FF2B5EF4-FFF2-40B4-BE49-F238E27FC236}">
              <a16:creationId xmlns:a16="http://schemas.microsoft.com/office/drawing/2014/main" xmlns="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49" name="Text Box 1">
          <a:extLst>
            <a:ext uri="{FF2B5EF4-FFF2-40B4-BE49-F238E27FC236}">
              <a16:creationId xmlns:a16="http://schemas.microsoft.com/office/drawing/2014/main" xmlns="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50" name="Text Box 1">
          <a:extLst>
            <a:ext uri="{FF2B5EF4-FFF2-40B4-BE49-F238E27FC236}">
              <a16:creationId xmlns:a16="http://schemas.microsoft.com/office/drawing/2014/main" xmlns="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51" name="Text Box 1">
          <a:extLst>
            <a:ext uri="{FF2B5EF4-FFF2-40B4-BE49-F238E27FC236}">
              <a16:creationId xmlns:a16="http://schemas.microsoft.com/office/drawing/2014/main" xmlns="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52" name="Text Box 1">
          <a:extLst>
            <a:ext uri="{FF2B5EF4-FFF2-40B4-BE49-F238E27FC236}">
              <a16:creationId xmlns:a16="http://schemas.microsoft.com/office/drawing/2014/main" xmlns="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53" name="Text Box 1">
          <a:extLst>
            <a:ext uri="{FF2B5EF4-FFF2-40B4-BE49-F238E27FC236}">
              <a16:creationId xmlns:a16="http://schemas.microsoft.com/office/drawing/2014/main" xmlns="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54" name="Text Box 1">
          <a:extLst>
            <a:ext uri="{FF2B5EF4-FFF2-40B4-BE49-F238E27FC236}">
              <a16:creationId xmlns:a16="http://schemas.microsoft.com/office/drawing/2014/main" xmlns="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55" name="Text Box 1">
          <a:extLst>
            <a:ext uri="{FF2B5EF4-FFF2-40B4-BE49-F238E27FC236}">
              <a16:creationId xmlns:a16="http://schemas.microsoft.com/office/drawing/2014/main" xmlns="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56" name="Text Box 1">
          <a:extLst>
            <a:ext uri="{FF2B5EF4-FFF2-40B4-BE49-F238E27FC236}">
              <a16:creationId xmlns:a16="http://schemas.microsoft.com/office/drawing/2014/main" xmlns="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57" name="Text Box 1">
          <a:extLst>
            <a:ext uri="{FF2B5EF4-FFF2-40B4-BE49-F238E27FC236}">
              <a16:creationId xmlns:a16="http://schemas.microsoft.com/office/drawing/2014/main" xmlns="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58" name="Text Box 1">
          <a:extLst>
            <a:ext uri="{FF2B5EF4-FFF2-40B4-BE49-F238E27FC236}">
              <a16:creationId xmlns:a16="http://schemas.microsoft.com/office/drawing/2014/main" xmlns="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59" name="Text Box 1">
          <a:extLst>
            <a:ext uri="{FF2B5EF4-FFF2-40B4-BE49-F238E27FC236}">
              <a16:creationId xmlns:a16="http://schemas.microsoft.com/office/drawing/2014/main" xmlns="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60" name="Text Box 1">
          <a:extLst>
            <a:ext uri="{FF2B5EF4-FFF2-40B4-BE49-F238E27FC236}">
              <a16:creationId xmlns:a16="http://schemas.microsoft.com/office/drawing/2014/main" xmlns="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61" name="Text Box 1">
          <a:extLst>
            <a:ext uri="{FF2B5EF4-FFF2-40B4-BE49-F238E27FC236}">
              <a16:creationId xmlns:a16="http://schemas.microsoft.com/office/drawing/2014/main" xmlns="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62" name="Text Box 1">
          <a:extLst>
            <a:ext uri="{FF2B5EF4-FFF2-40B4-BE49-F238E27FC236}">
              <a16:creationId xmlns:a16="http://schemas.microsoft.com/office/drawing/2014/main" xmlns="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63" name="Text Box 1">
          <a:extLst>
            <a:ext uri="{FF2B5EF4-FFF2-40B4-BE49-F238E27FC236}">
              <a16:creationId xmlns:a16="http://schemas.microsoft.com/office/drawing/2014/main" xmlns="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64" name="Text Box 1">
          <a:extLst>
            <a:ext uri="{FF2B5EF4-FFF2-40B4-BE49-F238E27FC236}">
              <a16:creationId xmlns:a16="http://schemas.microsoft.com/office/drawing/2014/main" xmlns="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65" name="Text Box 1">
          <a:extLst>
            <a:ext uri="{FF2B5EF4-FFF2-40B4-BE49-F238E27FC236}">
              <a16:creationId xmlns:a16="http://schemas.microsoft.com/office/drawing/2014/main" xmlns="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66" name="Text Box 1">
          <a:extLst>
            <a:ext uri="{FF2B5EF4-FFF2-40B4-BE49-F238E27FC236}">
              <a16:creationId xmlns:a16="http://schemas.microsoft.com/office/drawing/2014/main" xmlns="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67" name="Text Box 1">
          <a:extLst>
            <a:ext uri="{FF2B5EF4-FFF2-40B4-BE49-F238E27FC236}">
              <a16:creationId xmlns:a16="http://schemas.microsoft.com/office/drawing/2014/main" xmlns="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68" name="Text Box 1">
          <a:extLst>
            <a:ext uri="{FF2B5EF4-FFF2-40B4-BE49-F238E27FC236}">
              <a16:creationId xmlns:a16="http://schemas.microsoft.com/office/drawing/2014/main" xmlns="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69" name="Text Box 1">
          <a:extLst>
            <a:ext uri="{FF2B5EF4-FFF2-40B4-BE49-F238E27FC236}">
              <a16:creationId xmlns:a16="http://schemas.microsoft.com/office/drawing/2014/main" xmlns="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70" name="Text Box 1">
          <a:extLst>
            <a:ext uri="{FF2B5EF4-FFF2-40B4-BE49-F238E27FC236}">
              <a16:creationId xmlns:a16="http://schemas.microsoft.com/office/drawing/2014/main" xmlns="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71" name="Text Box 1">
          <a:extLst>
            <a:ext uri="{FF2B5EF4-FFF2-40B4-BE49-F238E27FC236}">
              <a16:creationId xmlns:a16="http://schemas.microsoft.com/office/drawing/2014/main" xmlns="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72" name="Text Box 1">
          <a:extLst>
            <a:ext uri="{FF2B5EF4-FFF2-40B4-BE49-F238E27FC236}">
              <a16:creationId xmlns:a16="http://schemas.microsoft.com/office/drawing/2014/main" xmlns="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73" name="Text Box 1">
          <a:extLst>
            <a:ext uri="{FF2B5EF4-FFF2-40B4-BE49-F238E27FC236}">
              <a16:creationId xmlns:a16="http://schemas.microsoft.com/office/drawing/2014/main" xmlns="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74" name="Text Box 1">
          <a:extLst>
            <a:ext uri="{FF2B5EF4-FFF2-40B4-BE49-F238E27FC236}">
              <a16:creationId xmlns:a16="http://schemas.microsoft.com/office/drawing/2014/main" xmlns="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75" name="Text Box 1">
          <a:extLst>
            <a:ext uri="{FF2B5EF4-FFF2-40B4-BE49-F238E27FC236}">
              <a16:creationId xmlns:a16="http://schemas.microsoft.com/office/drawing/2014/main" xmlns="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76" name="Text Box 1">
          <a:extLst>
            <a:ext uri="{FF2B5EF4-FFF2-40B4-BE49-F238E27FC236}">
              <a16:creationId xmlns:a16="http://schemas.microsoft.com/office/drawing/2014/main" xmlns="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77" name="Text Box 1">
          <a:extLst>
            <a:ext uri="{FF2B5EF4-FFF2-40B4-BE49-F238E27FC236}">
              <a16:creationId xmlns:a16="http://schemas.microsoft.com/office/drawing/2014/main" xmlns="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78" name="Text Box 1">
          <a:extLst>
            <a:ext uri="{FF2B5EF4-FFF2-40B4-BE49-F238E27FC236}">
              <a16:creationId xmlns:a16="http://schemas.microsoft.com/office/drawing/2014/main" xmlns="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79" name="Text Box 1">
          <a:extLst>
            <a:ext uri="{FF2B5EF4-FFF2-40B4-BE49-F238E27FC236}">
              <a16:creationId xmlns:a16="http://schemas.microsoft.com/office/drawing/2014/main" xmlns="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80" name="Text Box 1">
          <a:extLst>
            <a:ext uri="{FF2B5EF4-FFF2-40B4-BE49-F238E27FC236}">
              <a16:creationId xmlns:a16="http://schemas.microsoft.com/office/drawing/2014/main" xmlns="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81" name="Text Box 1">
          <a:extLst>
            <a:ext uri="{FF2B5EF4-FFF2-40B4-BE49-F238E27FC236}">
              <a16:creationId xmlns:a16="http://schemas.microsoft.com/office/drawing/2014/main" xmlns="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82" name="Text Box 1">
          <a:extLst>
            <a:ext uri="{FF2B5EF4-FFF2-40B4-BE49-F238E27FC236}">
              <a16:creationId xmlns:a16="http://schemas.microsoft.com/office/drawing/2014/main" xmlns="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83" name="Text Box 1">
          <a:extLst>
            <a:ext uri="{FF2B5EF4-FFF2-40B4-BE49-F238E27FC236}">
              <a16:creationId xmlns:a16="http://schemas.microsoft.com/office/drawing/2014/main" xmlns="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84" name="Text Box 1">
          <a:extLst>
            <a:ext uri="{FF2B5EF4-FFF2-40B4-BE49-F238E27FC236}">
              <a16:creationId xmlns:a16="http://schemas.microsoft.com/office/drawing/2014/main" xmlns="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85" name="Text Box 1">
          <a:extLst>
            <a:ext uri="{FF2B5EF4-FFF2-40B4-BE49-F238E27FC236}">
              <a16:creationId xmlns:a16="http://schemas.microsoft.com/office/drawing/2014/main" xmlns="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86" name="Text Box 1">
          <a:extLst>
            <a:ext uri="{FF2B5EF4-FFF2-40B4-BE49-F238E27FC236}">
              <a16:creationId xmlns:a16="http://schemas.microsoft.com/office/drawing/2014/main" xmlns="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87" name="Text Box 1">
          <a:extLst>
            <a:ext uri="{FF2B5EF4-FFF2-40B4-BE49-F238E27FC236}">
              <a16:creationId xmlns:a16="http://schemas.microsoft.com/office/drawing/2014/main" xmlns="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88" name="Text Box 1">
          <a:extLst>
            <a:ext uri="{FF2B5EF4-FFF2-40B4-BE49-F238E27FC236}">
              <a16:creationId xmlns:a16="http://schemas.microsoft.com/office/drawing/2014/main" xmlns="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89" name="Text Box 1">
          <a:extLst>
            <a:ext uri="{FF2B5EF4-FFF2-40B4-BE49-F238E27FC236}">
              <a16:creationId xmlns:a16="http://schemas.microsoft.com/office/drawing/2014/main" xmlns="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90" name="Text Box 1">
          <a:extLst>
            <a:ext uri="{FF2B5EF4-FFF2-40B4-BE49-F238E27FC236}">
              <a16:creationId xmlns:a16="http://schemas.microsoft.com/office/drawing/2014/main" xmlns="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91" name="Text Box 1">
          <a:extLst>
            <a:ext uri="{FF2B5EF4-FFF2-40B4-BE49-F238E27FC236}">
              <a16:creationId xmlns:a16="http://schemas.microsoft.com/office/drawing/2014/main" xmlns="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92" name="Text Box 1">
          <a:extLst>
            <a:ext uri="{FF2B5EF4-FFF2-40B4-BE49-F238E27FC236}">
              <a16:creationId xmlns:a16="http://schemas.microsoft.com/office/drawing/2014/main" xmlns="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93" name="Text Box 1">
          <a:extLst>
            <a:ext uri="{FF2B5EF4-FFF2-40B4-BE49-F238E27FC236}">
              <a16:creationId xmlns:a16="http://schemas.microsoft.com/office/drawing/2014/main" xmlns="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94" name="Text Box 1">
          <a:extLst>
            <a:ext uri="{FF2B5EF4-FFF2-40B4-BE49-F238E27FC236}">
              <a16:creationId xmlns:a16="http://schemas.microsoft.com/office/drawing/2014/main" xmlns="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95" name="Text Box 1">
          <a:extLst>
            <a:ext uri="{FF2B5EF4-FFF2-40B4-BE49-F238E27FC236}">
              <a16:creationId xmlns:a16="http://schemas.microsoft.com/office/drawing/2014/main" xmlns="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96" name="Text Box 1">
          <a:extLst>
            <a:ext uri="{FF2B5EF4-FFF2-40B4-BE49-F238E27FC236}">
              <a16:creationId xmlns:a16="http://schemas.microsoft.com/office/drawing/2014/main" xmlns="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97" name="Text Box 1">
          <a:extLst>
            <a:ext uri="{FF2B5EF4-FFF2-40B4-BE49-F238E27FC236}">
              <a16:creationId xmlns:a16="http://schemas.microsoft.com/office/drawing/2014/main" xmlns="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98" name="Text Box 1">
          <a:extLst>
            <a:ext uri="{FF2B5EF4-FFF2-40B4-BE49-F238E27FC236}">
              <a16:creationId xmlns:a16="http://schemas.microsoft.com/office/drawing/2014/main" xmlns="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3999" name="Text Box 1">
          <a:extLst>
            <a:ext uri="{FF2B5EF4-FFF2-40B4-BE49-F238E27FC236}">
              <a16:creationId xmlns:a16="http://schemas.microsoft.com/office/drawing/2014/main" xmlns="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00" name="Text Box 1">
          <a:extLst>
            <a:ext uri="{FF2B5EF4-FFF2-40B4-BE49-F238E27FC236}">
              <a16:creationId xmlns:a16="http://schemas.microsoft.com/office/drawing/2014/main" xmlns="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01" name="Text Box 1">
          <a:extLst>
            <a:ext uri="{FF2B5EF4-FFF2-40B4-BE49-F238E27FC236}">
              <a16:creationId xmlns:a16="http://schemas.microsoft.com/office/drawing/2014/main" xmlns="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02" name="Text Box 1">
          <a:extLst>
            <a:ext uri="{FF2B5EF4-FFF2-40B4-BE49-F238E27FC236}">
              <a16:creationId xmlns:a16="http://schemas.microsoft.com/office/drawing/2014/main" xmlns="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03" name="Text Box 1">
          <a:extLst>
            <a:ext uri="{FF2B5EF4-FFF2-40B4-BE49-F238E27FC236}">
              <a16:creationId xmlns:a16="http://schemas.microsoft.com/office/drawing/2014/main" xmlns="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04" name="Text Box 1">
          <a:extLst>
            <a:ext uri="{FF2B5EF4-FFF2-40B4-BE49-F238E27FC236}">
              <a16:creationId xmlns:a16="http://schemas.microsoft.com/office/drawing/2014/main" xmlns="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05" name="Text Box 1">
          <a:extLst>
            <a:ext uri="{FF2B5EF4-FFF2-40B4-BE49-F238E27FC236}">
              <a16:creationId xmlns:a16="http://schemas.microsoft.com/office/drawing/2014/main" xmlns="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06" name="Text Box 1">
          <a:extLst>
            <a:ext uri="{FF2B5EF4-FFF2-40B4-BE49-F238E27FC236}">
              <a16:creationId xmlns:a16="http://schemas.microsoft.com/office/drawing/2014/main" xmlns="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07" name="Text Box 1">
          <a:extLst>
            <a:ext uri="{FF2B5EF4-FFF2-40B4-BE49-F238E27FC236}">
              <a16:creationId xmlns:a16="http://schemas.microsoft.com/office/drawing/2014/main" xmlns="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08" name="Text Box 1">
          <a:extLst>
            <a:ext uri="{FF2B5EF4-FFF2-40B4-BE49-F238E27FC236}">
              <a16:creationId xmlns:a16="http://schemas.microsoft.com/office/drawing/2014/main" xmlns="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09" name="Text Box 1">
          <a:extLst>
            <a:ext uri="{FF2B5EF4-FFF2-40B4-BE49-F238E27FC236}">
              <a16:creationId xmlns:a16="http://schemas.microsoft.com/office/drawing/2014/main" xmlns="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10" name="Text Box 1">
          <a:extLst>
            <a:ext uri="{FF2B5EF4-FFF2-40B4-BE49-F238E27FC236}">
              <a16:creationId xmlns:a16="http://schemas.microsoft.com/office/drawing/2014/main" xmlns="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11" name="Text Box 1">
          <a:extLst>
            <a:ext uri="{FF2B5EF4-FFF2-40B4-BE49-F238E27FC236}">
              <a16:creationId xmlns:a16="http://schemas.microsoft.com/office/drawing/2014/main" xmlns="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12" name="Text Box 1">
          <a:extLst>
            <a:ext uri="{FF2B5EF4-FFF2-40B4-BE49-F238E27FC236}">
              <a16:creationId xmlns:a16="http://schemas.microsoft.com/office/drawing/2014/main" xmlns="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13" name="Text Box 1">
          <a:extLst>
            <a:ext uri="{FF2B5EF4-FFF2-40B4-BE49-F238E27FC236}">
              <a16:creationId xmlns:a16="http://schemas.microsoft.com/office/drawing/2014/main" xmlns="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14" name="Text Box 1">
          <a:extLst>
            <a:ext uri="{FF2B5EF4-FFF2-40B4-BE49-F238E27FC236}">
              <a16:creationId xmlns:a16="http://schemas.microsoft.com/office/drawing/2014/main" xmlns="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15" name="Text Box 1">
          <a:extLst>
            <a:ext uri="{FF2B5EF4-FFF2-40B4-BE49-F238E27FC236}">
              <a16:creationId xmlns:a16="http://schemas.microsoft.com/office/drawing/2014/main" xmlns="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16" name="Text Box 1">
          <a:extLst>
            <a:ext uri="{FF2B5EF4-FFF2-40B4-BE49-F238E27FC236}">
              <a16:creationId xmlns:a16="http://schemas.microsoft.com/office/drawing/2014/main" xmlns="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17" name="Text Box 1">
          <a:extLst>
            <a:ext uri="{FF2B5EF4-FFF2-40B4-BE49-F238E27FC236}">
              <a16:creationId xmlns:a16="http://schemas.microsoft.com/office/drawing/2014/main" xmlns="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18" name="Text Box 1">
          <a:extLst>
            <a:ext uri="{FF2B5EF4-FFF2-40B4-BE49-F238E27FC236}">
              <a16:creationId xmlns:a16="http://schemas.microsoft.com/office/drawing/2014/main" xmlns="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19" name="Text Box 1">
          <a:extLst>
            <a:ext uri="{FF2B5EF4-FFF2-40B4-BE49-F238E27FC236}">
              <a16:creationId xmlns:a16="http://schemas.microsoft.com/office/drawing/2014/main" xmlns="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20" name="Text Box 1">
          <a:extLst>
            <a:ext uri="{FF2B5EF4-FFF2-40B4-BE49-F238E27FC236}">
              <a16:creationId xmlns:a16="http://schemas.microsoft.com/office/drawing/2014/main" xmlns="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21" name="Text Box 1">
          <a:extLst>
            <a:ext uri="{FF2B5EF4-FFF2-40B4-BE49-F238E27FC236}">
              <a16:creationId xmlns:a16="http://schemas.microsoft.com/office/drawing/2014/main" xmlns="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22" name="Text Box 1">
          <a:extLst>
            <a:ext uri="{FF2B5EF4-FFF2-40B4-BE49-F238E27FC236}">
              <a16:creationId xmlns:a16="http://schemas.microsoft.com/office/drawing/2014/main" xmlns="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23" name="Text Box 1">
          <a:extLst>
            <a:ext uri="{FF2B5EF4-FFF2-40B4-BE49-F238E27FC236}">
              <a16:creationId xmlns:a16="http://schemas.microsoft.com/office/drawing/2014/main" xmlns="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24" name="Text Box 1">
          <a:extLst>
            <a:ext uri="{FF2B5EF4-FFF2-40B4-BE49-F238E27FC236}">
              <a16:creationId xmlns:a16="http://schemas.microsoft.com/office/drawing/2014/main" xmlns="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25" name="Text Box 1">
          <a:extLst>
            <a:ext uri="{FF2B5EF4-FFF2-40B4-BE49-F238E27FC236}">
              <a16:creationId xmlns:a16="http://schemas.microsoft.com/office/drawing/2014/main" xmlns="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26" name="Text Box 1">
          <a:extLst>
            <a:ext uri="{FF2B5EF4-FFF2-40B4-BE49-F238E27FC236}">
              <a16:creationId xmlns:a16="http://schemas.microsoft.com/office/drawing/2014/main" xmlns="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27" name="Text Box 1">
          <a:extLst>
            <a:ext uri="{FF2B5EF4-FFF2-40B4-BE49-F238E27FC236}">
              <a16:creationId xmlns:a16="http://schemas.microsoft.com/office/drawing/2014/main" xmlns="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28" name="Text Box 1">
          <a:extLst>
            <a:ext uri="{FF2B5EF4-FFF2-40B4-BE49-F238E27FC236}">
              <a16:creationId xmlns:a16="http://schemas.microsoft.com/office/drawing/2014/main" xmlns="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29" name="Text Box 1">
          <a:extLst>
            <a:ext uri="{FF2B5EF4-FFF2-40B4-BE49-F238E27FC236}">
              <a16:creationId xmlns:a16="http://schemas.microsoft.com/office/drawing/2014/main" xmlns="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30" name="Text Box 1">
          <a:extLst>
            <a:ext uri="{FF2B5EF4-FFF2-40B4-BE49-F238E27FC236}">
              <a16:creationId xmlns:a16="http://schemas.microsoft.com/office/drawing/2014/main" xmlns="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31" name="Text Box 1">
          <a:extLst>
            <a:ext uri="{FF2B5EF4-FFF2-40B4-BE49-F238E27FC236}">
              <a16:creationId xmlns:a16="http://schemas.microsoft.com/office/drawing/2014/main" xmlns="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32" name="Text Box 1">
          <a:extLst>
            <a:ext uri="{FF2B5EF4-FFF2-40B4-BE49-F238E27FC236}">
              <a16:creationId xmlns:a16="http://schemas.microsoft.com/office/drawing/2014/main" xmlns="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33" name="Text Box 1">
          <a:extLst>
            <a:ext uri="{FF2B5EF4-FFF2-40B4-BE49-F238E27FC236}">
              <a16:creationId xmlns:a16="http://schemas.microsoft.com/office/drawing/2014/main" xmlns="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34" name="Text Box 1">
          <a:extLst>
            <a:ext uri="{FF2B5EF4-FFF2-40B4-BE49-F238E27FC236}">
              <a16:creationId xmlns:a16="http://schemas.microsoft.com/office/drawing/2014/main" xmlns="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35" name="Text Box 1">
          <a:extLst>
            <a:ext uri="{FF2B5EF4-FFF2-40B4-BE49-F238E27FC236}">
              <a16:creationId xmlns:a16="http://schemas.microsoft.com/office/drawing/2014/main" xmlns="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36" name="Text Box 1">
          <a:extLst>
            <a:ext uri="{FF2B5EF4-FFF2-40B4-BE49-F238E27FC236}">
              <a16:creationId xmlns:a16="http://schemas.microsoft.com/office/drawing/2014/main" xmlns="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37" name="Text Box 1">
          <a:extLst>
            <a:ext uri="{FF2B5EF4-FFF2-40B4-BE49-F238E27FC236}">
              <a16:creationId xmlns:a16="http://schemas.microsoft.com/office/drawing/2014/main" xmlns="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38" name="Text Box 1">
          <a:extLst>
            <a:ext uri="{FF2B5EF4-FFF2-40B4-BE49-F238E27FC236}">
              <a16:creationId xmlns:a16="http://schemas.microsoft.com/office/drawing/2014/main" xmlns="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39" name="Text Box 1">
          <a:extLst>
            <a:ext uri="{FF2B5EF4-FFF2-40B4-BE49-F238E27FC236}">
              <a16:creationId xmlns:a16="http://schemas.microsoft.com/office/drawing/2014/main" xmlns="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40" name="Text Box 1">
          <a:extLst>
            <a:ext uri="{FF2B5EF4-FFF2-40B4-BE49-F238E27FC236}">
              <a16:creationId xmlns:a16="http://schemas.microsoft.com/office/drawing/2014/main" xmlns="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41" name="Text Box 1">
          <a:extLst>
            <a:ext uri="{FF2B5EF4-FFF2-40B4-BE49-F238E27FC236}">
              <a16:creationId xmlns:a16="http://schemas.microsoft.com/office/drawing/2014/main" xmlns="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42" name="Text Box 1">
          <a:extLst>
            <a:ext uri="{FF2B5EF4-FFF2-40B4-BE49-F238E27FC236}">
              <a16:creationId xmlns:a16="http://schemas.microsoft.com/office/drawing/2014/main" xmlns="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43" name="Text Box 1">
          <a:extLst>
            <a:ext uri="{FF2B5EF4-FFF2-40B4-BE49-F238E27FC236}">
              <a16:creationId xmlns:a16="http://schemas.microsoft.com/office/drawing/2014/main" xmlns="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44" name="Text Box 1">
          <a:extLst>
            <a:ext uri="{FF2B5EF4-FFF2-40B4-BE49-F238E27FC236}">
              <a16:creationId xmlns:a16="http://schemas.microsoft.com/office/drawing/2014/main" xmlns="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45" name="Text Box 1">
          <a:extLst>
            <a:ext uri="{FF2B5EF4-FFF2-40B4-BE49-F238E27FC236}">
              <a16:creationId xmlns:a16="http://schemas.microsoft.com/office/drawing/2014/main" xmlns="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46" name="Text Box 1">
          <a:extLst>
            <a:ext uri="{FF2B5EF4-FFF2-40B4-BE49-F238E27FC236}">
              <a16:creationId xmlns:a16="http://schemas.microsoft.com/office/drawing/2014/main" xmlns="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47" name="Text Box 1">
          <a:extLst>
            <a:ext uri="{FF2B5EF4-FFF2-40B4-BE49-F238E27FC236}">
              <a16:creationId xmlns:a16="http://schemas.microsoft.com/office/drawing/2014/main" xmlns="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48" name="Text Box 1">
          <a:extLst>
            <a:ext uri="{FF2B5EF4-FFF2-40B4-BE49-F238E27FC236}">
              <a16:creationId xmlns:a16="http://schemas.microsoft.com/office/drawing/2014/main" xmlns="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49" name="Text Box 1">
          <a:extLst>
            <a:ext uri="{FF2B5EF4-FFF2-40B4-BE49-F238E27FC236}">
              <a16:creationId xmlns:a16="http://schemas.microsoft.com/office/drawing/2014/main" xmlns="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xmlns="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51" name="Text Box 1">
          <a:extLst>
            <a:ext uri="{FF2B5EF4-FFF2-40B4-BE49-F238E27FC236}">
              <a16:creationId xmlns:a16="http://schemas.microsoft.com/office/drawing/2014/main" xmlns="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52" name="Text Box 1">
          <a:extLst>
            <a:ext uri="{FF2B5EF4-FFF2-40B4-BE49-F238E27FC236}">
              <a16:creationId xmlns:a16="http://schemas.microsoft.com/office/drawing/2014/main" xmlns="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53" name="Text Box 1">
          <a:extLst>
            <a:ext uri="{FF2B5EF4-FFF2-40B4-BE49-F238E27FC236}">
              <a16:creationId xmlns:a16="http://schemas.microsoft.com/office/drawing/2014/main" xmlns="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54" name="Text Box 1">
          <a:extLst>
            <a:ext uri="{FF2B5EF4-FFF2-40B4-BE49-F238E27FC236}">
              <a16:creationId xmlns:a16="http://schemas.microsoft.com/office/drawing/2014/main" xmlns="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55" name="Text Box 1">
          <a:extLst>
            <a:ext uri="{FF2B5EF4-FFF2-40B4-BE49-F238E27FC236}">
              <a16:creationId xmlns:a16="http://schemas.microsoft.com/office/drawing/2014/main" xmlns="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56" name="Text Box 1">
          <a:extLst>
            <a:ext uri="{FF2B5EF4-FFF2-40B4-BE49-F238E27FC236}">
              <a16:creationId xmlns:a16="http://schemas.microsoft.com/office/drawing/2014/main" xmlns="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57" name="Text Box 1">
          <a:extLst>
            <a:ext uri="{FF2B5EF4-FFF2-40B4-BE49-F238E27FC236}">
              <a16:creationId xmlns:a16="http://schemas.microsoft.com/office/drawing/2014/main" xmlns="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58" name="Text Box 1">
          <a:extLst>
            <a:ext uri="{FF2B5EF4-FFF2-40B4-BE49-F238E27FC236}">
              <a16:creationId xmlns:a16="http://schemas.microsoft.com/office/drawing/2014/main" xmlns="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59" name="Text Box 1">
          <a:extLst>
            <a:ext uri="{FF2B5EF4-FFF2-40B4-BE49-F238E27FC236}">
              <a16:creationId xmlns:a16="http://schemas.microsoft.com/office/drawing/2014/main" xmlns="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60" name="Text Box 1">
          <a:extLst>
            <a:ext uri="{FF2B5EF4-FFF2-40B4-BE49-F238E27FC236}">
              <a16:creationId xmlns:a16="http://schemas.microsoft.com/office/drawing/2014/main" xmlns="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61" name="Text Box 1">
          <a:extLst>
            <a:ext uri="{FF2B5EF4-FFF2-40B4-BE49-F238E27FC236}">
              <a16:creationId xmlns:a16="http://schemas.microsoft.com/office/drawing/2014/main" xmlns="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62" name="Text Box 1">
          <a:extLst>
            <a:ext uri="{FF2B5EF4-FFF2-40B4-BE49-F238E27FC236}">
              <a16:creationId xmlns:a16="http://schemas.microsoft.com/office/drawing/2014/main" xmlns="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63" name="Text Box 1">
          <a:extLst>
            <a:ext uri="{FF2B5EF4-FFF2-40B4-BE49-F238E27FC236}">
              <a16:creationId xmlns:a16="http://schemas.microsoft.com/office/drawing/2014/main" xmlns="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64" name="Text Box 1">
          <a:extLst>
            <a:ext uri="{FF2B5EF4-FFF2-40B4-BE49-F238E27FC236}">
              <a16:creationId xmlns:a16="http://schemas.microsoft.com/office/drawing/2014/main" xmlns="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65" name="Text Box 1">
          <a:extLst>
            <a:ext uri="{FF2B5EF4-FFF2-40B4-BE49-F238E27FC236}">
              <a16:creationId xmlns:a16="http://schemas.microsoft.com/office/drawing/2014/main" xmlns="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66" name="Text Box 1">
          <a:extLst>
            <a:ext uri="{FF2B5EF4-FFF2-40B4-BE49-F238E27FC236}">
              <a16:creationId xmlns:a16="http://schemas.microsoft.com/office/drawing/2014/main" xmlns="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67" name="Text Box 1">
          <a:extLst>
            <a:ext uri="{FF2B5EF4-FFF2-40B4-BE49-F238E27FC236}">
              <a16:creationId xmlns:a16="http://schemas.microsoft.com/office/drawing/2014/main" xmlns="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68" name="Text Box 1">
          <a:extLst>
            <a:ext uri="{FF2B5EF4-FFF2-40B4-BE49-F238E27FC236}">
              <a16:creationId xmlns:a16="http://schemas.microsoft.com/office/drawing/2014/main" xmlns="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69" name="Text Box 1">
          <a:extLst>
            <a:ext uri="{FF2B5EF4-FFF2-40B4-BE49-F238E27FC236}">
              <a16:creationId xmlns:a16="http://schemas.microsoft.com/office/drawing/2014/main" xmlns="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70" name="Text Box 1">
          <a:extLst>
            <a:ext uri="{FF2B5EF4-FFF2-40B4-BE49-F238E27FC236}">
              <a16:creationId xmlns:a16="http://schemas.microsoft.com/office/drawing/2014/main" xmlns="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71" name="Text Box 1">
          <a:extLst>
            <a:ext uri="{FF2B5EF4-FFF2-40B4-BE49-F238E27FC236}">
              <a16:creationId xmlns:a16="http://schemas.microsoft.com/office/drawing/2014/main" xmlns="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72" name="Text Box 1">
          <a:extLst>
            <a:ext uri="{FF2B5EF4-FFF2-40B4-BE49-F238E27FC236}">
              <a16:creationId xmlns:a16="http://schemas.microsoft.com/office/drawing/2014/main" xmlns="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73" name="Text Box 1">
          <a:extLst>
            <a:ext uri="{FF2B5EF4-FFF2-40B4-BE49-F238E27FC236}">
              <a16:creationId xmlns:a16="http://schemas.microsoft.com/office/drawing/2014/main" xmlns="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74" name="Text Box 1">
          <a:extLst>
            <a:ext uri="{FF2B5EF4-FFF2-40B4-BE49-F238E27FC236}">
              <a16:creationId xmlns:a16="http://schemas.microsoft.com/office/drawing/2014/main" xmlns="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75" name="Text Box 1">
          <a:extLst>
            <a:ext uri="{FF2B5EF4-FFF2-40B4-BE49-F238E27FC236}">
              <a16:creationId xmlns:a16="http://schemas.microsoft.com/office/drawing/2014/main" xmlns="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76" name="Text Box 1">
          <a:extLst>
            <a:ext uri="{FF2B5EF4-FFF2-40B4-BE49-F238E27FC236}">
              <a16:creationId xmlns:a16="http://schemas.microsoft.com/office/drawing/2014/main" xmlns="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77" name="Text Box 1">
          <a:extLst>
            <a:ext uri="{FF2B5EF4-FFF2-40B4-BE49-F238E27FC236}">
              <a16:creationId xmlns:a16="http://schemas.microsoft.com/office/drawing/2014/main" xmlns="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78" name="Text Box 1">
          <a:extLst>
            <a:ext uri="{FF2B5EF4-FFF2-40B4-BE49-F238E27FC236}">
              <a16:creationId xmlns:a16="http://schemas.microsoft.com/office/drawing/2014/main" xmlns="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79" name="Text Box 1">
          <a:extLst>
            <a:ext uri="{FF2B5EF4-FFF2-40B4-BE49-F238E27FC236}">
              <a16:creationId xmlns:a16="http://schemas.microsoft.com/office/drawing/2014/main" xmlns="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80" name="Text Box 1">
          <a:extLst>
            <a:ext uri="{FF2B5EF4-FFF2-40B4-BE49-F238E27FC236}">
              <a16:creationId xmlns:a16="http://schemas.microsoft.com/office/drawing/2014/main" xmlns="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81" name="Text Box 1">
          <a:extLst>
            <a:ext uri="{FF2B5EF4-FFF2-40B4-BE49-F238E27FC236}">
              <a16:creationId xmlns:a16="http://schemas.microsoft.com/office/drawing/2014/main" xmlns="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82" name="Text Box 1">
          <a:extLst>
            <a:ext uri="{FF2B5EF4-FFF2-40B4-BE49-F238E27FC236}">
              <a16:creationId xmlns:a16="http://schemas.microsoft.com/office/drawing/2014/main" xmlns="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83" name="Text Box 1">
          <a:extLst>
            <a:ext uri="{FF2B5EF4-FFF2-40B4-BE49-F238E27FC236}">
              <a16:creationId xmlns:a16="http://schemas.microsoft.com/office/drawing/2014/main" xmlns="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84" name="Text Box 1">
          <a:extLst>
            <a:ext uri="{FF2B5EF4-FFF2-40B4-BE49-F238E27FC236}">
              <a16:creationId xmlns:a16="http://schemas.microsoft.com/office/drawing/2014/main" xmlns="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85" name="Text Box 1">
          <a:extLst>
            <a:ext uri="{FF2B5EF4-FFF2-40B4-BE49-F238E27FC236}">
              <a16:creationId xmlns:a16="http://schemas.microsoft.com/office/drawing/2014/main" xmlns="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86" name="Text Box 1">
          <a:extLst>
            <a:ext uri="{FF2B5EF4-FFF2-40B4-BE49-F238E27FC236}">
              <a16:creationId xmlns:a16="http://schemas.microsoft.com/office/drawing/2014/main" xmlns="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87" name="Text Box 1">
          <a:extLst>
            <a:ext uri="{FF2B5EF4-FFF2-40B4-BE49-F238E27FC236}">
              <a16:creationId xmlns:a16="http://schemas.microsoft.com/office/drawing/2014/main" xmlns="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88" name="Text Box 1">
          <a:extLst>
            <a:ext uri="{FF2B5EF4-FFF2-40B4-BE49-F238E27FC236}">
              <a16:creationId xmlns:a16="http://schemas.microsoft.com/office/drawing/2014/main" xmlns="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89" name="Text Box 1">
          <a:extLst>
            <a:ext uri="{FF2B5EF4-FFF2-40B4-BE49-F238E27FC236}">
              <a16:creationId xmlns:a16="http://schemas.microsoft.com/office/drawing/2014/main" xmlns="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90" name="Text Box 1">
          <a:extLst>
            <a:ext uri="{FF2B5EF4-FFF2-40B4-BE49-F238E27FC236}">
              <a16:creationId xmlns:a16="http://schemas.microsoft.com/office/drawing/2014/main" xmlns="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91" name="Text Box 1">
          <a:extLst>
            <a:ext uri="{FF2B5EF4-FFF2-40B4-BE49-F238E27FC236}">
              <a16:creationId xmlns:a16="http://schemas.microsoft.com/office/drawing/2014/main" xmlns="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92" name="Text Box 1">
          <a:extLst>
            <a:ext uri="{FF2B5EF4-FFF2-40B4-BE49-F238E27FC236}">
              <a16:creationId xmlns:a16="http://schemas.microsoft.com/office/drawing/2014/main" xmlns="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93" name="Text Box 1">
          <a:extLst>
            <a:ext uri="{FF2B5EF4-FFF2-40B4-BE49-F238E27FC236}">
              <a16:creationId xmlns:a16="http://schemas.microsoft.com/office/drawing/2014/main" xmlns="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94" name="Text Box 1">
          <a:extLst>
            <a:ext uri="{FF2B5EF4-FFF2-40B4-BE49-F238E27FC236}">
              <a16:creationId xmlns:a16="http://schemas.microsoft.com/office/drawing/2014/main" xmlns="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95" name="Text Box 1">
          <a:extLst>
            <a:ext uri="{FF2B5EF4-FFF2-40B4-BE49-F238E27FC236}">
              <a16:creationId xmlns:a16="http://schemas.microsoft.com/office/drawing/2014/main" xmlns="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96" name="Text Box 1">
          <a:extLst>
            <a:ext uri="{FF2B5EF4-FFF2-40B4-BE49-F238E27FC236}">
              <a16:creationId xmlns:a16="http://schemas.microsoft.com/office/drawing/2014/main" xmlns="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97" name="Text Box 1">
          <a:extLst>
            <a:ext uri="{FF2B5EF4-FFF2-40B4-BE49-F238E27FC236}">
              <a16:creationId xmlns:a16="http://schemas.microsoft.com/office/drawing/2014/main" xmlns="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98" name="Text Box 1">
          <a:extLst>
            <a:ext uri="{FF2B5EF4-FFF2-40B4-BE49-F238E27FC236}">
              <a16:creationId xmlns:a16="http://schemas.microsoft.com/office/drawing/2014/main" xmlns="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099" name="Text Box 1">
          <a:extLst>
            <a:ext uri="{FF2B5EF4-FFF2-40B4-BE49-F238E27FC236}">
              <a16:creationId xmlns:a16="http://schemas.microsoft.com/office/drawing/2014/main" xmlns="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00" name="Text Box 1">
          <a:extLst>
            <a:ext uri="{FF2B5EF4-FFF2-40B4-BE49-F238E27FC236}">
              <a16:creationId xmlns:a16="http://schemas.microsoft.com/office/drawing/2014/main" xmlns="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01" name="Text Box 1">
          <a:extLst>
            <a:ext uri="{FF2B5EF4-FFF2-40B4-BE49-F238E27FC236}">
              <a16:creationId xmlns:a16="http://schemas.microsoft.com/office/drawing/2014/main" xmlns="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02" name="Text Box 1">
          <a:extLst>
            <a:ext uri="{FF2B5EF4-FFF2-40B4-BE49-F238E27FC236}">
              <a16:creationId xmlns:a16="http://schemas.microsoft.com/office/drawing/2014/main" xmlns="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03" name="Text Box 1">
          <a:extLst>
            <a:ext uri="{FF2B5EF4-FFF2-40B4-BE49-F238E27FC236}">
              <a16:creationId xmlns:a16="http://schemas.microsoft.com/office/drawing/2014/main" xmlns="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04" name="Text Box 1">
          <a:extLst>
            <a:ext uri="{FF2B5EF4-FFF2-40B4-BE49-F238E27FC236}">
              <a16:creationId xmlns:a16="http://schemas.microsoft.com/office/drawing/2014/main" xmlns="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05" name="Text Box 1">
          <a:extLst>
            <a:ext uri="{FF2B5EF4-FFF2-40B4-BE49-F238E27FC236}">
              <a16:creationId xmlns:a16="http://schemas.microsoft.com/office/drawing/2014/main" xmlns="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06" name="Text Box 1">
          <a:extLst>
            <a:ext uri="{FF2B5EF4-FFF2-40B4-BE49-F238E27FC236}">
              <a16:creationId xmlns:a16="http://schemas.microsoft.com/office/drawing/2014/main" xmlns="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07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08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09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10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11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12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13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14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15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16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17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18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19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20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21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184</xdr:row>
      <xdr:rowOff>0</xdr:rowOff>
    </xdr:from>
    <xdr:ext cx="0" cy="28575"/>
    <xdr:sp macro="" textlink="">
      <xdr:nvSpPr>
        <xdr:cNvPr id="24122" name="Text Box 1"/>
        <xdr:cNvSpPr txBox="1">
          <a:spLocks noChangeArrowheads="1"/>
        </xdr:cNvSpPr>
      </xdr:nvSpPr>
      <xdr:spPr bwMode="auto">
        <a:xfrm>
          <a:off x="3022787" y="3580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4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4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4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5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5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5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5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5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5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5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5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5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5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6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6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6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6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6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6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6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6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6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6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7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7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7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7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7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7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7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7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7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7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8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8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8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8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8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8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8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8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8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8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9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9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9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9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9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9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9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9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9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19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0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0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0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0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0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0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0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0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0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0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1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1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1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1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1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1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1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1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1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1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2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2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2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4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4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4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5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5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5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5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5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5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5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5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5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5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6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6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6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6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6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6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6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6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6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6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7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7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7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7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7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7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7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7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7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7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8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8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8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8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8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8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8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8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8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8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9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9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9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9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9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9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9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9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9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29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0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0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0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0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0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0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0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0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0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0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1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1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1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1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228</xdr:row>
      <xdr:rowOff>0</xdr:rowOff>
    </xdr:from>
    <xdr:ext cx="0" cy="28575"/>
    <xdr:sp macro="" textlink="">
      <xdr:nvSpPr>
        <xdr:cNvPr id="24314" name="Text Box 1"/>
        <xdr:cNvSpPr txBox="1">
          <a:spLocks noChangeArrowheads="1"/>
        </xdr:cNvSpPr>
      </xdr:nvSpPr>
      <xdr:spPr bwMode="auto">
        <a:xfrm>
          <a:off x="2975162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1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1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1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1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1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2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2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2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4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4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4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5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5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5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5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5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5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5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5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5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5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6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6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6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6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6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6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6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6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6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6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7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7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7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7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7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7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7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7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7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7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8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8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8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8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8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8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8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8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8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8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9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9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9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9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9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9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9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9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9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39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0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0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0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0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0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0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0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0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0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0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1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1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1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1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1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1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1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1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1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1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2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2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2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4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4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4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5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5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5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5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5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5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5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5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5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5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6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6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6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6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6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6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6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6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6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6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7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7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7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7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7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7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7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7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7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7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8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8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8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8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8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8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8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8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8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8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9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9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9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9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9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9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9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9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9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49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0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0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0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0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0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0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0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0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0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0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1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1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1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1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1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1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1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1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1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1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2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2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2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4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4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4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5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5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5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5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5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5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5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5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5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5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6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6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6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6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6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6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6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6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6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6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7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7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7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7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7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7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7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7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7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8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8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8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8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8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8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8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8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8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8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9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9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9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9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9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9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9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9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9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59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0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0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0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0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0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0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0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0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0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0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1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1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1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1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1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1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1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1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1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1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2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2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2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4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4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4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5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5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5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5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5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5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5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5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5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5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6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6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6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6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6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6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6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6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6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6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7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7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7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7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7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7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7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7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7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7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8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8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8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8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8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8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8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8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8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8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9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9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9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9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9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9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9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9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9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69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0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0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0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0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0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0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0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0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0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0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1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1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1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1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1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1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1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1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1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1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2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2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2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4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4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4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5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5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5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5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5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5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5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5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5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5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6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6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6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6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6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6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6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6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6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6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7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7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7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7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7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7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7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7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7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7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8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8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8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8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8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8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8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8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8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8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9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9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9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9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9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9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9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9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9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79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0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0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0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0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0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0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0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0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0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0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1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1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1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1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1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1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1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1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1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1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2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2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2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4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4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4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5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5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5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5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5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5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5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5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5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5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6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6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6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6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6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6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6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6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6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6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7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7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7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7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7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7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7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7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7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7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8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8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8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8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8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8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8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8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8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8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9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9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9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9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9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9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9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9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9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89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0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0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0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0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0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0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0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0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0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0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1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1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1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1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1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1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1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1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1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1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2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2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2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4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4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4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5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5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5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5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228</xdr:row>
      <xdr:rowOff>0</xdr:rowOff>
    </xdr:from>
    <xdr:ext cx="0" cy="28575"/>
    <xdr:sp macro="" textlink="">
      <xdr:nvSpPr>
        <xdr:cNvPr id="24954" name="Text Box 1"/>
        <xdr:cNvSpPr txBox="1">
          <a:spLocks noChangeArrowheads="1"/>
        </xdr:cNvSpPr>
      </xdr:nvSpPr>
      <xdr:spPr bwMode="auto">
        <a:xfrm>
          <a:off x="2975162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5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5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5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5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5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6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6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6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6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6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6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6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6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6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6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7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7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7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7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7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7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7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7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7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7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8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8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8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8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8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8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8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8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8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8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9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9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9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9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9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9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9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9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499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0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0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0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0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0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0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0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0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0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0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1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1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1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1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1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1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1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1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1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1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2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2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2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4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4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4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5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5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5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5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5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5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5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5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5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5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6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6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6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6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6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6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6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6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6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6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7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7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7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7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7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7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7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7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7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8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8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8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8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8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8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8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8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8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8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9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9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9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9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9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9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9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9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9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09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0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0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0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0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0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0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0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0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0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0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1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1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1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1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1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1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1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1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1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1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2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2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2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2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2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2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2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2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2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2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3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3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3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3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3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3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3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37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38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39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40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41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42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43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44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45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228</xdr:row>
      <xdr:rowOff>0</xdr:rowOff>
    </xdr:from>
    <xdr:ext cx="0" cy="28575"/>
    <xdr:sp macro="" textlink="">
      <xdr:nvSpPr>
        <xdr:cNvPr id="25146" name="Text Box 1"/>
        <xdr:cNvSpPr txBox="1">
          <a:spLocks noChangeArrowheads="1"/>
        </xdr:cNvSpPr>
      </xdr:nvSpPr>
      <xdr:spPr bwMode="auto">
        <a:xfrm>
          <a:off x="3022787" y="53664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47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48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49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50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51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52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53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54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55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56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57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58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59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60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61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62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63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64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65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66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67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68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69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70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71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72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73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74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75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76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77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78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79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80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81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82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83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84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85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86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87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88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89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90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91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92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93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94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95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96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97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98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199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00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01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02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03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04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05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06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07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08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09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184</xdr:row>
      <xdr:rowOff>0</xdr:rowOff>
    </xdr:from>
    <xdr:to>
      <xdr:col>2</xdr:col>
      <xdr:colOff>1476375</xdr:colOff>
      <xdr:row>184</xdr:row>
      <xdr:rowOff>28575</xdr:rowOff>
    </xdr:to>
    <xdr:sp macro="" textlink="">
      <xdr:nvSpPr>
        <xdr:cNvPr id="25210" name="Text Box 1"/>
        <xdr:cNvSpPr txBox="1">
          <a:spLocks noChangeArrowheads="1"/>
        </xdr:cNvSpPr>
      </xdr:nvSpPr>
      <xdr:spPr bwMode="auto">
        <a:xfrm>
          <a:off x="1771650" y="11972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1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1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1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1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1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1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1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1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1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2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2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2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2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2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2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2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2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2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2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3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3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3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3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3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3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3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3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3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3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4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4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4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4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4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4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4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4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4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4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5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5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5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5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5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5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5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5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5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5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6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6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6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6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6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6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6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6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6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6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7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7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7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7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7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7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7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7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7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7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8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8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8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8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8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8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8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8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8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8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9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9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9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9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9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9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9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9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9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29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0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0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0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0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0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0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0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0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0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0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1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1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1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1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1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1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1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1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1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1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2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2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2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2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2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2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2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2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2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2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3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3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3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3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3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3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3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3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3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3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4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4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4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4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4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4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4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4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4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4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5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5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5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5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5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5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5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5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5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5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6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6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6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6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6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6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6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6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6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6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7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7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7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7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7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7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7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7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7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7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8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8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8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8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8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8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8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8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8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8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9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9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9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9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9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9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9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9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9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39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0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0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0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0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0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0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0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0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0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0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1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1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1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1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1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1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1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1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1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1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2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2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2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2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2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2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2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2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2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2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3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3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3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3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3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3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3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3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3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3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4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4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4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4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4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4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4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4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4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4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5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5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5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5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5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5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5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5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5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5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6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6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6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6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6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6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46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6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6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6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7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7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7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7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7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7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7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7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7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7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8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8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8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8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8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8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8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8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8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8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9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9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9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9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9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9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9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9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9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49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0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0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0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0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0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0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0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0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0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0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1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1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1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1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1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1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1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1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1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1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2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2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2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2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2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2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2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2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2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2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3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3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3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3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3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3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3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3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3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3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4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4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4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4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4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4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4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4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4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4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5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5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5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5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5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5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5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5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5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5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6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6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6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6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6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6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6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6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6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6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7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7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7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7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7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7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7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7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7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7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8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8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8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8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8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8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8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8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8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8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9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9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9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9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9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9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9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9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9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59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0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0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0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0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0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0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0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0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0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1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1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1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1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1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1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1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1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1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1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2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2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2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2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2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2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2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2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2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2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3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3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3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3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3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3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3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3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3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3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4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4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4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4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4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4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4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4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4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49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50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51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52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53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54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55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56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57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38</xdr:row>
      <xdr:rowOff>28575</xdr:rowOff>
    </xdr:to>
    <xdr:sp macro="" textlink="">
      <xdr:nvSpPr>
        <xdr:cNvPr id="25658" name="Text Box 1"/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59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60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61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62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63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64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65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66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67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68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69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70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71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72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73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74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75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76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77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78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79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80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81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82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83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84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85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86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87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88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89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90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91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92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93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94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95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96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97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98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699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00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01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02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03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04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05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06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07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08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09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10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11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12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13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14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15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16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17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18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19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20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21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0" cy="28575"/>
    <xdr:sp macro="" textlink="">
      <xdr:nvSpPr>
        <xdr:cNvPr id="25722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28950" y="11087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29"/>
  <sheetViews>
    <sheetView showGridLines="0" tabSelected="1" view="pageBreakPreview" zoomScale="85" zoomScaleNormal="85" zoomScaleSheetLayoutView="85" workbookViewId="0">
      <selection activeCell="A273" sqref="A273:M273"/>
    </sheetView>
  </sheetViews>
  <sheetFormatPr defaultColWidth="8.85546875" defaultRowHeight="16.5" customHeight="1" x14ac:dyDescent="0.25"/>
  <cols>
    <col min="1" max="1" width="4.42578125" style="49" customWidth="1"/>
    <col min="2" max="2" width="18.85546875" style="49" customWidth="1"/>
    <col min="3" max="3" width="47.42578125" style="49" customWidth="1"/>
    <col min="4" max="4" width="9" style="49" customWidth="1"/>
    <col min="5" max="5" width="12.7109375" style="49" customWidth="1"/>
    <col min="6" max="6" width="14" style="49" customWidth="1"/>
    <col min="7" max="7" width="12.42578125" style="49" bestFit="1" customWidth="1"/>
    <col min="8" max="8" width="16.7109375" style="49" bestFit="1" customWidth="1"/>
    <col min="9" max="9" width="11.42578125" style="49" customWidth="1"/>
    <col min="10" max="10" width="16.140625" style="49" bestFit="1" customWidth="1"/>
    <col min="11" max="11" width="12.42578125" style="49" bestFit="1" customWidth="1"/>
    <col min="12" max="12" width="15.7109375" style="49" customWidth="1"/>
    <col min="13" max="13" width="16.7109375" style="49" bestFit="1" customWidth="1"/>
    <col min="14" max="247" width="8.85546875" style="49" customWidth="1"/>
    <col min="248" max="16384" width="8.85546875" style="50"/>
  </cols>
  <sheetData>
    <row r="1" spans="1:13" ht="16.5" customHeight="1" x14ac:dyDescent="0.25">
      <c r="H1" s="209"/>
      <c r="I1" s="209"/>
      <c r="J1" s="209"/>
      <c r="K1" s="209"/>
      <c r="L1" s="209"/>
      <c r="M1" s="209"/>
    </row>
    <row r="2" spans="1:13" ht="24" customHeight="1" x14ac:dyDescent="0.25">
      <c r="A2" s="51"/>
      <c r="B2" s="214" t="s">
        <v>158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8" customHeight="1" x14ac:dyDescent="0.25">
      <c r="A3" s="210" t="s">
        <v>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28.5" customHeight="1" x14ac:dyDescent="0.25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65.25" customHeight="1" x14ac:dyDescent="0.25">
      <c r="A5" s="215" t="s">
        <v>168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ht="18" customHeight="1" x14ac:dyDescent="0.35">
      <c r="A6" s="211" t="s">
        <v>2</v>
      </c>
      <c r="B6" s="212"/>
      <c r="C6" s="213"/>
      <c r="D6" s="208"/>
      <c r="E6" s="208"/>
      <c r="F6" s="53" t="s">
        <v>3</v>
      </c>
      <c r="G6" s="54"/>
      <c r="H6" s="216" t="s">
        <v>112</v>
      </c>
      <c r="I6" s="217"/>
      <c r="J6" s="217"/>
      <c r="K6" s="217"/>
      <c r="L6" s="217"/>
      <c r="M6" s="52"/>
    </row>
    <row r="7" spans="1:13" ht="16.5" customHeight="1" x14ac:dyDescent="0.25">
      <c r="A7" s="55"/>
      <c r="B7" s="56"/>
      <c r="C7" s="57"/>
      <c r="D7" s="58"/>
      <c r="E7" s="58"/>
      <c r="F7" s="59"/>
      <c r="G7" s="60"/>
      <c r="H7" s="57"/>
      <c r="I7" s="61"/>
      <c r="J7" s="58"/>
      <c r="K7" s="58"/>
      <c r="L7" s="58"/>
      <c r="M7" s="62"/>
    </row>
    <row r="8" spans="1:13" ht="18" customHeight="1" x14ac:dyDescent="0.25">
      <c r="A8" s="204" t="s">
        <v>4</v>
      </c>
      <c r="B8" s="204" t="s">
        <v>5</v>
      </c>
      <c r="C8" s="204" t="s">
        <v>6</v>
      </c>
      <c r="D8" s="218" t="s">
        <v>7</v>
      </c>
      <c r="E8" s="218" t="s">
        <v>8</v>
      </c>
      <c r="F8" s="204" t="s">
        <v>9</v>
      </c>
      <c r="G8" s="204" t="s">
        <v>10</v>
      </c>
      <c r="H8" s="205"/>
      <c r="I8" s="204" t="s">
        <v>11</v>
      </c>
      <c r="J8" s="205"/>
      <c r="K8" s="204" t="s">
        <v>12</v>
      </c>
      <c r="L8" s="205"/>
      <c r="M8" s="201" t="s">
        <v>13</v>
      </c>
    </row>
    <row r="9" spans="1:13" ht="26.25" customHeight="1" x14ac:dyDescent="0.25">
      <c r="A9" s="205"/>
      <c r="B9" s="205"/>
      <c r="C9" s="205"/>
      <c r="D9" s="205"/>
      <c r="E9" s="205"/>
      <c r="F9" s="205"/>
      <c r="G9" s="201" t="s">
        <v>14</v>
      </c>
      <c r="H9" s="201" t="s">
        <v>15</v>
      </c>
      <c r="I9" s="201" t="s">
        <v>14</v>
      </c>
      <c r="J9" s="201" t="s">
        <v>15</v>
      </c>
      <c r="K9" s="201" t="s">
        <v>14</v>
      </c>
      <c r="L9" s="201" t="s">
        <v>15</v>
      </c>
      <c r="M9" s="201" t="s">
        <v>16</v>
      </c>
    </row>
    <row r="10" spans="1:13" ht="18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</row>
    <row r="11" spans="1:13" ht="36" x14ac:dyDescent="0.25">
      <c r="A11" s="12"/>
      <c r="B11" s="63"/>
      <c r="C11" s="26" t="s">
        <v>17</v>
      </c>
      <c r="D11" s="64"/>
      <c r="E11" s="8"/>
      <c r="F11" s="65"/>
      <c r="G11" s="202"/>
      <c r="H11" s="202"/>
      <c r="I11" s="202"/>
      <c r="J11" s="202"/>
      <c r="K11" s="202"/>
      <c r="L11" s="202"/>
      <c r="M11" s="202"/>
    </row>
    <row r="12" spans="1:13" ht="63" customHeight="1" x14ac:dyDescent="0.25">
      <c r="A12" s="9">
        <v>1</v>
      </c>
      <c r="B12" s="66" t="s">
        <v>54</v>
      </c>
      <c r="C12" s="67" t="s">
        <v>18</v>
      </c>
      <c r="D12" s="68" t="s">
        <v>19</v>
      </c>
      <c r="E12" s="8"/>
      <c r="F12" s="181">
        <v>0.26300000000000001</v>
      </c>
      <c r="G12" s="4"/>
      <c r="H12" s="4"/>
      <c r="I12" s="4"/>
      <c r="J12" s="4"/>
      <c r="K12" s="4"/>
      <c r="L12" s="4"/>
      <c r="M12" s="4"/>
    </row>
    <row r="13" spans="1:13" ht="18" customHeight="1" x14ac:dyDescent="0.35">
      <c r="A13" s="69"/>
      <c r="B13" s="13"/>
      <c r="C13" s="70" t="s">
        <v>20</v>
      </c>
      <c r="D13" s="7" t="s">
        <v>21</v>
      </c>
      <c r="E13" s="8">
        <v>93.22</v>
      </c>
      <c r="F13" s="1">
        <f>F12*E13</f>
        <v>24.516860000000001</v>
      </c>
      <c r="G13" s="4"/>
      <c r="H13" s="4"/>
      <c r="I13" s="4"/>
      <c r="J13" s="4"/>
      <c r="K13" s="4"/>
      <c r="L13" s="4"/>
      <c r="M13" s="4"/>
    </row>
    <row r="14" spans="1:13" ht="18" customHeight="1" x14ac:dyDescent="0.35">
      <c r="A14" s="12"/>
      <c r="B14" s="10" t="s">
        <v>22</v>
      </c>
      <c r="C14" s="71"/>
      <c r="D14" s="72"/>
      <c r="E14" s="8"/>
      <c r="F14" s="1"/>
      <c r="G14" s="4"/>
      <c r="H14" s="73"/>
      <c r="I14" s="73"/>
      <c r="J14" s="73"/>
      <c r="K14" s="73"/>
      <c r="L14" s="73"/>
      <c r="M14" s="73"/>
    </row>
    <row r="15" spans="1:13" ht="18" customHeight="1" x14ac:dyDescent="0.35">
      <c r="A15" s="74"/>
      <c r="B15" s="73"/>
      <c r="C15" s="75" t="s">
        <v>23</v>
      </c>
      <c r="D15" s="76" t="s">
        <v>24</v>
      </c>
      <c r="E15" s="8"/>
      <c r="F15" s="77"/>
      <c r="G15" s="73"/>
      <c r="H15" s="73"/>
      <c r="I15" s="73"/>
      <c r="J15" s="73"/>
      <c r="K15" s="73"/>
      <c r="L15" s="73"/>
      <c r="M15" s="73"/>
    </row>
    <row r="16" spans="1:13" ht="18" x14ac:dyDescent="0.25">
      <c r="A16" s="12"/>
      <c r="B16" s="78"/>
      <c r="C16" s="10" t="s">
        <v>156</v>
      </c>
      <c r="D16" s="79"/>
      <c r="E16" s="8"/>
      <c r="F16" s="1"/>
      <c r="G16" s="4"/>
      <c r="H16" s="4"/>
      <c r="I16" s="4"/>
      <c r="J16" s="4"/>
      <c r="K16" s="4"/>
      <c r="L16" s="4"/>
      <c r="M16" s="4"/>
    </row>
    <row r="17" spans="1:13" ht="18" x14ac:dyDescent="0.25">
      <c r="A17" s="12"/>
      <c r="B17" s="78"/>
      <c r="C17" s="28" t="s">
        <v>157</v>
      </c>
      <c r="D17" s="79"/>
      <c r="E17" s="8"/>
      <c r="F17" s="1"/>
      <c r="G17" s="4"/>
      <c r="H17" s="4"/>
      <c r="I17" s="4"/>
      <c r="J17" s="4"/>
      <c r="K17" s="4"/>
      <c r="L17" s="4"/>
      <c r="M17" s="4"/>
    </row>
    <row r="18" spans="1:13" ht="36" x14ac:dyDescent="0.25">
      <c r="A18" s="9">
        <v>1</v>
      </c>
      <c r="B18" s="26" t="s">
        <v>25</v>
      </c>
      <c r="C18" s="80" t="s">
        <v>26</v>
      </c>
      <c r="D18" s="68" t="s">
        <v>64</v>
      </c>
      <c r="E18" s="8"/>
      <c r="F18" s="144">
        <v>366.83</v>
      </c>
      <c r="G18" s="4"/>
      <c r="H18" s="4"/>
      <c r="I18" s="4"/>
      <c r="J18" s="4"/>
      <c r="K18" s="4"/>
      <c r="L18" s="4"/>
      <c r="M18" s="4"/>
    </row>
    <row r="19" spans="1:13" ht="18" x14ac:dyDescent="0.25">
      <c r="A19" s="9"/>
      <c r="B19" s="29" t="s">
        <v>110</v>
      </c>
      <c r="C19" s="6" t="s">
        <v>42</v>
      </c>
      <c r="D19" s="7" t="s">
        <v>27</v>
      </c>
      <c r="E19" s="8">
        <v>4.7899999999999998E-2</v>
      </c>
      <c r="F19" s="1">
        <f>F18*E19</f>
        <v>17.571156999999999</v>
      </c>
      <c r="G19" s="4"/>
      <c r="H19" s="4"/>
      <c r="I19" s="4"/>
      <c r="J19" s="4"/>
      <c r="K19" s="4"/>
      <c r="L19" s="4"/>
      <c r="M19" s="4"/>
    </row>
    <row r="20" spans="1:13" ht="31.5" x14ac:dyDescent="0.25">
      <c r="A20" s="9">
        <v>2</v>
      </c>
      <c r="B20" s="10" t="s">
        <v>56</v>
      </c>
      <c r="C20" s="82" t="s">
        <v>28</v>
      </c>
      <c r="D20" s="68" t="s">
        <v>64</v>
      </c>
      <c r="E20" s="8"/>
      <c r="F20" s="144">
        <f>F18</f>
        <v>366.83</v>
      </c>
      <c r="G20" s="4"/>
      <c r="H20" s="4"/>
      <c r="I20" s="4"/>
      <c r="J20" s="4"/>
      <c r="K20" s="4"/>
      <c r="L20" s="4"/>
      <c r="M20" s="4"/>
    </row>
    <row r="21" spans="1:13" ht="18" x14ac:dyDescent="0.25">
      <c r="A21" s="9"/>
      <c r="B21" s="13"/>
      <c r="C21" s="6" t="s">
        <v>20</v>
      </c>
      <c r="D21" s="7" t="s">
        <v>21</v>
      </c>
      <c r="E21" s="8">
        <f t="shared" ref="E21" si="0">15.5/1000</f>
        <v>1.55E-2</v>
      </c>
      <c r="F21" s="1">
        <f>F20*E21</f>
        <v>5.6858649999999997</v>
      </c>
      <c r="G21" s="4"/>
      <c r="H21" s="4"/>
      <c r="I21" s="2"/>
      <c r="J21" s="4"/>
      <c r="K21" s="4"/>
      <c r="L21" s="4"/>
      <c r="M21" s="4"/>
    </row>
    <row r="22" spans="1:13" ht="18" customHeight="1" x14ac:dyDescent="0.25">
      <c r="A22" s="9"/>
      <c r="B22" s="29" t="s">
        <v>111</v>
      </c>
      <c r="C22" s="11" t="s">
        <v>89</v>
      </c>
      <c r="D22" s="7" t="s">
        <v>27</v>
      </c>
      <c r="E22" s="8">
        <f t="shared" ref="E22" si="1">34.7/1000</f>
        <v>3.4700000000000002E-2</v>
      </c>
      <c r="F22" s="1">
        <f>F20*E22</f>
        <v>12.729001</v>
      </c>
      <c r="G22" s="4"/>
      <c r="H22" s="4"/>
      <c r="I22" s="4"/>
      <c r="J22" s="4"/>
      <c r="K22" s="4"/>
      <c r="L22" s="4"/>
      <c r="M22" s="4"/>
    </row>
    <row r="23" spans="1:13" ht="18" customHeight="1" x14ac:dyDescent="0.25">
      <c r="A23" s="9"/>
      <c r="B23" s="13"/>
      <c r="C23" s="6" t="s">
        <v>29</v>
      </c>
      <c r="D23" s="14" t="s">
        <v>24</v>
      </c>
      <c r="E23" s="8">
        <f t="shared" ref="E23" si="2">2.09/1000</f>
        <v>2.0899999999999998E-3</v>
      </c>
      <c r="F23" s="1">
        <f>F20*E23</f>
        <v>0.76667469999999993</v>
      </c>
      <c r="G23" s="4"/>
      <c r="H23" s="4"/>
      <c r="I23" s="4"/>
      <c r="J23" s="4"/>
      <c r="K23" s="4"/>
      <c r="L23" s="4"/>
      <c r="M23" s="4"/>
    </row>
    <row r="24" spans="1:13" ht="18" x14ac:dyDescent="0.25">
      <c r="A24" s="9">
        <v>6</v>
      </c>
      <c r="B24" s="16" t="s">
        <v>90</v>
      </c>
      <c r="C24" s="82" t="s">
        <v>30</v>
      </c>
      <c r="D24" s="44" t="s">
        <v>34</v>
      </c>
      <c r="E24" s="8"/>
      <c r="F24" s="144">
        <f>(F20)*1.8</f>
        <v>660.29399999999998</v>
      </c>
      <c r="G24" s="4"/>
      <c r="H24" s="4"/>
      <c r="I24" s="4"/>
      <c r="J24" s="4"/>
      <c r="K24" s="4"/>
      <c r="L24" s="4"/>
      <c r="M24" s="4"/>
    </row>
    <row r="25" spans="1:13" ht="36" x14ac:dyDescent="0.25">
      <c r="A25" s="28">
        <v>7</v>
      </c>
      <c r="B25" s="28" t="s">
        <v>92</v>
      </c>
      <c r="C25" s="143" t="s">
        <v>93</v>
      </c>
      <c r="D25" s="28" t="s">
        <v>94</v>
      </c>
      <c r="E25" s="189"/>
      <c r="F25" s="130">
        <f>F12*0.05*1000</f>
        <v>13.150000000000002</v>
      </c>
      <c r="G25" s="190"/>
      <c r="H25" s="190"/>
      <c r="I25" s="182"/>
      <c r="J25" s="190"/>
      <c r="K25" s="190"/>
      <c r="L25" s="190"/>
      <c r="M25" s="182"/>
    </row>
    <row r="26" spans="1:13" ht="18" x14ac:dyDescent="0.25">
      <c r="A26" s="28"/>
      <c r="B26" s="29" t="s">
        <v>110</v>
      </c>
      <c r="C26" s="40" t="s">
        <v>95</v>
      </c>
      <c r="D26" s="8" t="s">
        <v>27</v>
      </c>
      <c r="E26" s="134">
        <v>2.4599999999999999E-3</v>
      </c>
      <c r="F26" s="2">
        <f>E26*F25</f>
        <v>3.2349000000000003E-2</v>
      </c>
      <c r="G26" s="182"/>
      <c r="H26" s="36"/>
      <c r="I26" s="36"/>
      <c r="J26" s="36"/>
      <c r="K26" s="4"/>
      <c r="L26" s="2"/>
      <c r="M26" s="2"/>
    </row>
    <row r="27" spans="1:13" ht="36" x14ac:dyDescent="0.25">
      <c r="A27" s="28">
        <v>8</v>
      </c>
      <c r="B27" s="28" t="s">
        <v>68</v>
      </c>
      <c r="C27" s="143" t="s">
        <v>96</v>
      </c>
      <c r="D27" s="47" t="s">
        <v>67</v>
      </c>
      <c r="E27" s="35"/>
      <c r="F27" s="130">
        <f>F25*0.1</f>
        <v>1.3150000000000004</v>
      </c>
      <c r="G27" s="2"/>
      <c r="H27" s="2"/>
      <c r="I27" s="2"/>
      <c r="J27" s="2"/>
      <c r="K27" s="2"/>
      <c r="L27" s="2"/>
      <c r="M27" s="2"/>
    </row>
    <row r="28" spans="1:13" ht="18" x14ac:dyDescent="0.25">
      <c r="A28" s="28"/>
      <c r="B28" s="34"/>
      <c r="C28" s="40" t="s">
        <v>20</v>
      </c>
      <c r="D28" s="8" t="s">
        <v>21</v>
      </c>
      <c r="E28" s="134">
        <f>34/1000</f>
        <v>3.4000000000000002E-2</v>
      </c>
      <c r="F28" s="2">
        <f>F27*E28</f>
        <v>4.4710000000000014E-2</v>
      </c>
      <c r="G28" s="2"/>
      <c r="H28" s="2"/>
      <c r="I28" s="2"/>
      <c r="J28" s="2"/>
      <c r="K28" s="2"/>
      <c r="L28" s="2"/>
      <c r="M28" s="2"/>
    </row>
    <row r="29" spans="1:13" ht="19.5" x14ac:dyDescent="0.25">
      <c r="A29" s="28"/>
      <c r="B29" s="29" t="s">
        <v>113</v>
      </c>
      <c r="C29" s="37" t="s">
        <v>85</v>
      </c>
      <c r="D29" s="8" t="s">
        <v>27</v>
      </c>
      <c r="E29" s="134">
        <f>80.3/1000</f>
        <v>8.0299999999999996E-2</v>
      </c>
      <c r="F29" s="2">
        <f>F27*E29</f>
        <v>0.10559450000000002</v>
      </c>
      <c r="G29" s="2"/>
      <c r="H29" s="2"/>
      <c r="I29" s="2"/>
      <c r="J29" s="2"/>
      <c r="K29" s="2"/>
      <c r="L29" s="2"/>
      <c r="M29" s="2"/>
    </row>
    <row r="30" spans="1:13" ht="36" x14ac:dyDescent="0.25">
      <c r="A30" s="28">
        <v>9</v>
      </c>
      <c r="B30" s="16" t="s">
        <v>90</v>
      </c>
      <c r="C30" s="143" t="s">
        <v>97</v>
      </c>
      <c r="D30" s="47" t="s">
        <v>59</v>
      </c>
      <c r="E30" s="8"/>
      <c r="F30" s="46">
        <f>F27*0.05</f>
        <v>6.5750000000000017E-2</v>
      </c>
      <c r="G30" s="2"/>
      <c r="H30" s="2"/>
      <c r="I30" s="2"/>
      <c r="J30" s="2"/>
      <c r="K30" s="4"/>
      <c r="L30" s="2"/>
      <c r="M30" s="2"/>
    </row>
    <row r="31" spans="1:13" ht="19.5" x14ac:dyDescent="0.25">
      <c r="A31" s="9">
        <v>10</v>
      </c>
      <c r="B31" s="150" t="s">
        <v>62</v>
      </c>
      <c r="C31" s="82" t="s">
        <v>63</v>
      </c>
      <c r="D31" s="83" t="s">
        <v>64</v>
      </c>
      <c r="E31" s="84"/>
      <c r="F31" s="144">
        <f>F20+F27</f>
        <v>368.14499999999998</v>
      </c>
      <c r="G31" s="85"/>
      <c r="H31" s="85"/>
      <c r="I31" s="85"/>
      <c r="J31" s="85"/>
      <c r="K31" s="85"/>
      <c r="L31" s="85"/>
      <c r="M31" s="85"/>
    </row>
    <row r="32" spans="1:13" ht="18" x14ac:dyDescent="0.25">
      <c r="A32" s="9"/>
      <c r="B32" s="81"/>
      <c r="C32" s="86" t="s">
        <v>20</v>
      </c>
      <c r="D32" s="87" t="s">
        <v>21</v>
      </c>
      <c r="E32" s="88">
        <v>3.2299999999999998E-3</v>
      </c>
      <c r="F32" s="89">
        <f>F31*E32</f>
        <v>1.1891083499999999</v>
      </c>
      <c r="G32" s="1"/>
      <c r="H32" s="1"/>
      <c r="I32" s="2"/>
      <c r="J32" s="1"/>
      <c r="K32" s="1"/>
      <c r="L32" s="1"/>
      <c r="M32" s="1"/>
    </row>
    <row r="33" spans="1:13" ht="18" x14ac:dyDescent="0.25">
      <c r="A33" s="9"/>
      <c r="B33" s="29" t="s">
        <v>110</v>
      </c>
      <c r="C33" s="40" t="s">
        <v>95</v>
      </c>
      <c r="D33" s="7" t="s">
        <v>27</v>
      </c>
      <c r="E33" s="88">
        <v>3.62E-3</v>
      </c>
      <c r="F33" s="89">
        <f>F31*E33</f>
        <v>1.3326848999999998</v>
      </c>
      <c r="G33" s="1"/>
      <c r="H33" s="1"/>
      <c r="I33" s="1"/>
      <c r="J33" s="1"/>
      <c r="K33" s="4"/>
      <c r="L33" s="1"/>
      <c r="M33" s="1"/>
    </row>
    <row r="34" spans="1:13" ht="18" x14ac:dyDescent="0.25">
      <c r="A34" s="9"/>
      <c r="B34" s="81"/>
      <c r="C34" s="86" t="s">
        <v>29</v>
      </c>
      <c r="D34" s="87" t="s">
        <v>24</v>
      </c>
      <c r="E34" s="88">
        <v>1.8000000000000001E-4</v>
      </c>
      <c r="F34" s="89">
        <f>F31*E34</f>
        <v>6.6266099999999994E-2</v>
      </c>
      <c r="G34" s="1"/>
      <c r="H34" s="1"/>
      <c r="I34" s="1"/>
      <c r="J34" s="1"/>
      <c r="K34" s="1"/>
      <c r="L34" s="1"/>
      <c r="M34" s="1"/>
    </row>
    <row r="35" spans="1:13" ht="19.5" x14ac:dyDescent="0.25">
      <c r="A35" s="9"/>
      <c r="B35" s="29" t="s">
        <v>114</v>
      </c>
      <c r="C35" s="188" t="s">
        <v>65</v>
      </c>
      <c r="D35" s="7" t="s">
        <v>55</v>
      </c>
      <c r="E35" s="88">
        <v>4.0000000000000003E-5</v>
      </c>
      <c r="F35" s="89">
        <f>F31*E35</f>
        <v>1.4725800000000001E-2</v>
      </c>
      <c r="G35" s="1"/>
      <c r="H35" s="1"/>
      <c r="I35" s="1"/>
      <c r="J35" s="1"/>
      <c r="K35" s="1"/>
      <c r="L35" s="1"/>
      <c r="M35" s="1"/>
    </row>
    <row r="36" spans="1:13" ht="20.25" customHeight="1" x14ac:dyDescent="0.25">
      <c r="A36" s="9">
        <v>12</v>
      </c>
      <c r="B36" s="10" t="s">
        <v>31</v>
      </c>
      <c r="C36" s="43" t="s">
        <v>32</v>
      </c>
      <c r="D36" s="44" t="s">
        <v>66</v>
      </c>
      <c r="E36" s="8"/>
      <c r="F36" s="144">
        <v>1420.2</v>
      </c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 s="9"/>
      <c r="B37" s="29" t="s">
        <v>116</v>
      </c>
      <c r="C37" s="6" t="s">
        <v>38</v>
      </c>
      <c r="D37" s="17" t="s">
        <v>27</v>
      </c>
      <c r="E37" s="8">
        <f>0.4/1000</f>
        <v>4.0000000000000002E-4</v>
      </c>
      <c r="F37" s="1">
        <f>F36*E37</f>
        <v>0.56808000000000003</v>
      </c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 s="9"/>
      <c r="B38" s="29" t="s">
        <v>119</v>
      </c>
      <c r="C38" s="6" t="s">
        <v>52</v>
      </c>
      <c r="D38" s="7" t="s">
        <v>27</v>
      </c>
      <c r="E38" s="8">
        <f>0.4/1000</f>
        <v>4.0000000000000002E-4</v>
      </c>
      <c r="F38" s="1">
        <f>F36*E38</f>
        <v>0.56808000000000003</v>
      </c>
      <c r="G38" s="4"/>
      <c r="H38" s="4"/>
      <c r="I38" s="4"/>
      <c r="J38" s="4"/>
      <c r="K38" s="4"/>
      <c r="L38" s="4"/>
      <c r="M38" s="4"/>
    </row>
    <row r="39" spans="1:13" s="131" customFormat="1" ht="54" x14ac:dyDescent="0.3">
      <c r="A39" s="28">
        <v>13</v>
      </c>
      <c r="B39" s="150" t="s">
        <v>163</v>
      </c>
      <c r="C39" s="162" t="s">
        <v>164</v>
      </c>
      <c r="D39" s="47" t="s">
        <v>165</v>
      </c>
      <c r="E39" s="180"/>
      <c r="F39" s="46">
        <v>1</v>
      </c>
      <c r="G39" s="2"/>
      <c r="H39" s="2"/>
      <c r="I39" s="2"/>
      <c r="J39" s="2"/>
      <c r="K39" s="2"/>
      <c r="L39" s="2"/>
      <c r="M39" s="2"/>
    </row>
    <row r="40" spans="1:13" s="131" customFormat="1" ht="18" x14ac:dyDescent="0.35">
      <c r="A40" s="28"/>
      <c r="B40" s="139"/>
      <c r="C40" s="152" t="s">
        <v>20</v>
      </c>
      <c r="D40" s="8" t="s">
        <v>21</v>
      </c>
      <c r="E40" s="35">
        <v>1.54</v>
      </c>
      <c r="F40" s="198">
        <f>F39*E40</f>
        <v>1.54</v>
      </c>
      <c r="G40" s="2"/>
      <c r="H40" s="2"/>
      <c r="I40" s="2"/>
      <c r="J40" s="2"/>
      <c r="K40" s="2"/>
      <c r="L40" s="2"/>
      <c r="M40" s="2"/>
    </row>
    <row r="41" spans="1:13" s="131" customFormat="1" ht="18" x14ac:dyDescent="0.35">
      <c r="A41" s="28"/>
      <c r="B41" s="34"/>
      <c r="C41" s="152" t="s">
        <v>29</v>
      </c>
      <c r="D41" s="87" t="s">
        <v>24</v>
      </c>
      <c r="E41" s="35">
        <v>0.09</v>
      </c>
      <c r="F41" s="198">
        <f>F39*E41</f>
        <v>0.09</v>
      </c>
      <c r="G41" s="2"/>
      <c r="H41" s="2"/>
      <c r="I41" s="2"/>
      <c r="J41" s="2"/>
      <c r="K41" s="2"/>
      <c r="L41" s="2"/>
      <c r="M41" s="2"/>
    </row>
    <row r="42" spans="1:13" s="131" customFormat="1" ht="18" x14ac:dyDescent="0.3">
      <c r="A42" s="28"/>
      <c r="B42" s="34"/>
      <c r="C42" s="199" t="s">
        <v>33</v>
      </c>
      <c r="D42" s="36"/>
      <c r="E42" s="8"/>
      <c r="F42" s="198"/>
      <c r="G42" s="2"/>
      <c r="H42" s="2"/>
      <c r="I42" s="2"/>
      <c r="J42" s="2"/>
      <c r="K42" s="2"/>
      <c r="L42" s="2"/>
      <c r="M42" s="2"/>
    </row>
    <row r="43" spans="1:13" s="131" customFormat="1" ht="19.5" x14ac:dyDescent="0.3">
      <c r="A43" s="28"/>
      <c r="B43" s="29" t="s">
        <v>122</v>
      </c>
      <c r="C43" s="200" t="s">
        <v>166</v>
      </c>
      <c r="D43" s="8" t="s">
        <v>51</v>
      </c>
      <c r="E43" s="35">
        <v>1.4E-2</v>
      </c>
      <c r="F43" s="198">
        <f>F39*E43</f>
        <v>1.4E-2</v>
      </c>
      <c r="G43" s="2"/>
      <c r="H43" s="2"/>
      <c r="I43" s="2"/>
      <c r="J43" s="2"/>
      <c r="K43" s="2"/>
      <c r="L43" s="2"/>
      <c r="M43" s="2"/>
    </row>
    <row r="44" spans="1:13" ht="18" customHeight="1" x14ac:dyDescent="0.25">
      <c r="A44" s="28">
        <v>14</v>
      </c>
      <c r="B44" s="10" t="s">
        <v>98</v>
      </c>
      <c r="C44" s="162" t="s">
        <v>99</v>
      </c>
      <c r="D44" s="47" t="s">
        <v>60</v>
      </c>
      <c r="E44" s="35"/>
      <c r="F44" s="46">
        <f>(F48+F49)</f>
        <v>60.6</v>
      </c>
      <c r="G44" s="2"/>
      <c r="H44" s="2"/>
      <c r="I44" s="2"/>
      <c r="J44" s="2"/>
      <c r="K44" s="2"/>
      <c r="L44" s="2"/>
      <c r="M44" s="2"/>
    </row>
    <row r="45" spans="1:13" ht="18" customHeight="1" x14ac:dyDescent="0.25">
      <c r="A45" s="28"/>
      <c r="B45" s="31"/>
      <c r="C45" s="86" t="s">
        <v>20</v>
      </c>
      <c r="D45" s="8" t="s">
        <v>21</v>
      </c>
      <c r="E45" s="35">
        <f>95.9/1000</f>
        <v>9.5899999999999999E-2</v>
      </c>
      <c r="F45" s="2">
        <f>F44*E45</f>
        <v>5.8115399999999999</v>
      </c>
      <c r="G45" s="2"/>
      <c r="H45" s="2"/>
      <c r="I45" s="2"/>
      <c r="J45" s="85"/>
      <c r="K45" s="85"/>
      <c r="L45" s="85"/>
      <c r="M45" s="85"/>
    </row>
    <row r="46" spans="1:13" ht="18" customHeight="1" x14ac:dyDescent="0.25">
      <c r="A46" s="28"/>
      <c r="B46" s="31"/>
      <c r="C46" s="191" t="s">
        <v>29</v>
      </c>
      <c r="D46" s="203" t="s">
        <v>27</v>
      </c>
      <c r="E46" s="35">
        <f>45.2/1000</f>
        <v>4.5200000000000004E-2</v>
      </c>
      <c r="F46" s="2">
        <f>F44*E46</f>
        <v>2.7391200000000002</v>
      </c>
      <c r="G46" s="2"/>
      <c r="H46" s="2"/>
      <c r="I46" s="2"/>
      <c r="J46" s="2"/>
      <c r="K46" s="2"/>
      <c r="L46" s="2"/>
      <c r="M46" s="2"/>
    </row>
    <row r="47" spans="1:13" ht="18" customHeight="1" x14ac:dyDescent="0.25">
      <c r="A47" s="28"/>
      <c r="B47" s="31"/>
      <c r="C47" s="8" t="s">
        <v>33</v>
      </c>
      <c r="D47" s="8"/>
      <c r="E47" s="35"/>
      <c r="F47" s="2"/>
      <c r="G47" s="2"/>
      <c r="H47" s="2"/>
      <c r="I47" s="2"/>
      <c r="J47" s="2"/>
      <c r="K47" s="2"/>
      <c r="L47" s="2"/>
      <c r="M47" s="2"/>
    </row>
    <row r="48" spans="1:13" ht="18" customHeight="1" x14ac:dyDescent="0.25">
      <c r="A48" s="28"/>
      <c r="B48" s="31" t="s">
        <v>120</v>
      </c>
      <c r="C48" s="40" t="s">
        <v>100</v>
      </c>
      <c r="D48" s="187" t="s">
        <v>60</v>
      </c>
      <c r="E48" s="35" t="s">
        <v>58</v>
      </c>
      <c r="F48" s="2">
        <f>30*1.01</f>
        <v>30.3</v>
      </c>
      <c r="G48" s="85"/>
      <c r="H48" s="85"/>
      <c r="I48" s="85"/>
      <c r="J48" s="85"/>
      <c r="K48" s="85"/>
      <c r="L48" s="85"/>
      <c r="M48" s="85"/>
    </row>
    <row r="49" spans="1:13" ht="18" customHeight="1" x14ac:dyDescent="0.25">
      <c r="A49" s="28"/>
      <c r="B49" s="31" t="s">
        <v>102</v>
      </c>
      <c r="C49" s="40" t="s">
        <v>101</v>
      </c>
      <c r="D49" s="187" t="s">
        <v>60</v>
      </c>
      <c r="E49" s="35" t="s">
        <v>58</v>
      </c>
      <c r="F49" s="2">
        <f>30*1.01</f>
        <v>30.3</v>
      </c>
      <c r="G49" s="85"/>
      <c r="H49" s="85"/>
      <c r="I49" s="85"/>
      <c r="J49" s="85"/>
      <c r="K49" s="85"/>
      <c r="L49" s="85"/>
      <c r="M49" s="85"/>
    </row>
    <row r="50" spans="1:13" ht="18" customHeight="1" x14ac:dyDescent="0.25">
      <c r="A50" s="28"/>
      <c r="B50" s="31"/>
      <c r="C50" s="192" t="s">
        <v>36</v>
      </c>
      <c r="D50" s="184" t="s">
        <v>24</v>
      </c>
      <c r="E50" s="185">
        <f>0.6/1000</f>
        <v>5.9999999999999995E-4</v>
      </c>
      <c r="F50" s="2">
        <f>F44*E50</f>
        <v>3.6359999999999996E-2</v>
      </c>
      <c r="G50" s="85"/>
      <c r="H50" s="85"/>
      <c r="I50" s="85"/>
      <c r="J50" s="85"/>
      <c r="K50" s="85"/>
      <c r="L50" s="85"/>
      <c r="M50" s="85"/>
    </row>
    <row r="51" spans="1:13" ht="18" customHeight="1" x14ac:dyDescent="0.25">
      <c r="A51" s="9"/>
      <c r="B51" s="18" t="s">
        <v>22</v>
      </c>
      <c r="C51" s="19"/>
      <c r="D51" s="20"/>
      <c r="E51" s="8"/>
      <c r="F51" s="21"/>
      <c r="G51" s="22"/>
      <c r="H51" s="23"/>
      <c r="I51" s="23"/>
      <c r="J51" s="23"/>
      <c r="K51" s="23"/>
      <c r="L51" s="23"/>
      <c r="M51" s="23"/>
    </row>
    <row r="52" spans="1:13" ht="18" customHeight="1" x14ac:dyDescent="0.25">
      <c r="A52" s="9"/>
      <c r="B52" s="15"/>
      <c r="C52" s="10" t="s">
        <v>35</v>
      </c>
      <c r="D52" s="24" t="s">
        <v>24</v>
      </c>
      <c r="E52" s="8"/>
      <c r="F52" s="1"/>
      <c r="G52" s="25"/>
      <c r="H52" s="25"/>
      <c r="I52" s="25"/>
      <c r="J52" s="25"/>
      <c r="K52" s="25"/>
      <c r="L52" s="25"/>
      <c r="M52" s="25"/>
    </row>
    <row r="53" spans="1:13" ht="18" customHeight="1" x14ac:dyDescent="0.25">
      <c r="A53" s="5"/>
      <c r="B53" s="13"/>
      <c r="C53" s="10" t="s">
        <v>159</v>
      </c>
      <c r="D53" s="27"/>
      <c r="E53" s="202"/>
      <c r="F53" s="4"/>
      <c r="G53" s="4"/>
      <c r="H53" s="4"/>
      <c r="I53" s="4"/>
      <c r="J53" s="4"/>
      <c r="K53" s="4"/>
      <c r="L53" s="4"/>
      <c r="M53" s="4"/>
    </row>
    <row r="54" spans="1:13" ht="21" x14ac:dyDescent="0.25">
      <c r="A54" s="193"/>
      <c r="B54" s="28"/>
      <c r="C54" s="194" t="s">
        <v>141</v>
      </c>
      <c r="D54" s="195"/>
      <c r="E54" s="109"/>
      <c r="F54" s="105"/>
      <c r="G54" s="105"/>
      <c r="H54" s="106"/>
      <c r="I54" s="106"/>
      <c r="J54" s="106"/>
      <c r="K54" s="106"/>
      <c r="L54" s="106"/>
      <c r="M54" s="106"/>
    </row>
    <row r="55" spans="1:13" ht="90" x14ac:dyDescent="0.35">
      <c r="A55" s="28">
        <v>1</v>
      </c>
      <c r="B55" s="28" t="s">
        <v>53</v>
      </c>
      <c r="C55" s="196" t="s">
        <v>160</v>
      </c>
      <c r="D55" s="47" t="s">
        <v>67</v>
      </c>
      <c r="E55" s="8"/>
      <c r="F55" s="46">
        <f>218.31/1.22</f>
        <v>178.94262295081967</v>
      </c>
      <c r="G55" s="2"/>
      <c r="H55" s="2"/>
      <c r="I55" s="2"/>
      <c r="J55" s="2"/>
      <c r="K55" s="2"/>
      <c r="L55" s="2"/>
      <c r="M55" s="2"/>
    </row>
    <row r="56" spans="1:13" ht="18" x14ac:dyDescent="0.25">
      <c r="A56" s="33"/>
      <c r="B56" s="34"/>
      <c r="C56" s="32" t="s">
        <v>20</v>
      </c>
      <c r="D56" s="8" t="s">
        <v>21</v>
      </c>
      <c r="E56" s="35">
        <f>15/100</f>
        <v>0.15</v>
      </c>
      <c r="F56" s="2">
        <f>F55*E56</f>
        <v>26.841393442622948</v>
      </c>
      <c r="G56" s="2"/>
      <c r="H56" s="2"/>
      <c r="I56" s="3"/>
      <c r="J56" s="2"/>
      <c r="K56" s="2"/>
      <c r="L56" s="2"/>
      <c r="M56" s="2"/>
    </row>
    <row r="57" spans="1:13" ht="18" x14ac:dyDescent="0.25">
      <c r="A57" s="33"/>
      <c r="B57" s="29" t="s">
        <v>124</v>
      </c>
      <c r="C57" s="32" t="s">
        <v>38</v>
      </c>
      <c r="D57" s="8" t="s">
        <v>27</v>
      </c>
      <c r="E57" s="35">
        <f>2.16/100</f>
        <v>2.1600000000000001E-2</v>
      </c>
      <c r="F57" s="2">
        <f>F55*E57</f>
        <v>3.865160655737705</v>
      </c>
      <c r="G57" s="2"/>
      <c r="H57" s="2"/>
      <c r="I57" s="2"/>
      <c r="J57" s="2"/>
      <c r="K57" s="4"/>
      <c r="L57" s="2"/>
      <c r="M57" s="2"/>
    </row>
    <row r="58" spans="1:13" ht="18" x14ac:dyDescent="0.25">
      <c r="A58" s="33"/>
      <c r="B58" s="29" t="s">
        <v>117</v>
      </c>
      <c r="C58" s="32" t="s">
        <v>57</v>
      </c>
      <c r="D58" s="8" t="s">
        <v>27</v>
      </c>
      <c r="E58" s="35">
        <f>2.73/100</f>
        <v>2.7300000000000001E-2</v>
      </c>
      <c r="F58" s="2">
        <f>E58*F55</f>
        <v>4.8851336065573774</v>
      </c>
      <c r="G58" s="2"/>
      <c r="H58" s="2"/>
      <c r="I58" s="2"/>
      <c r="J58" s="2"/>
      <c r="K58" s="2"/>
      <c r="L58" s="2"/>
      <c r="M58" s="2"/>
    </row>
    <row r="59" spans="1:13" ht="18" x14ac:dyDescent="0.25">
      <c r="A59" s="33"/>
      <c r="B59" s="29" t="s">
        <v>118</v>
      </c>
      <c r="C59" s="32" t="s">
        <v>39</v>
      </c>
      <c r="D59" s="8" t="s">
        <v>27</v>
      </c>
      <c r="E59" s="35">
        <f>0.97/100</f>
        <v>9.7000000000000003E-3</v>
      </c>
      <c r="F59" s="2">
        <f>F55*E59</f>
        <v>1.7357434426229508</v>
      </c>
      <c r="G59" s="2"/>
      <c r="H59" s="2"/>
      <c r="I59" s="2"/>
      <c r="J59" s="2"/>
      <c r="K59" s="2"/>
      <c r="L59" s="2"/>
      <c r="M59" s="2"/>
    </row>
    <row r="60" spans="1:13" ht="18" x14ac:dyDescent="0.25">
      <c r="A60" s="33"/>
      <c r="B60" s="34"/>
      <c r="C60" s="8" t="s">
        <v>33</v>
      </c>
      <c r="D60" s="36"/>
      <c r="E60" s="8"/>
      <c r="F60" s="2"/>
      <c r="G60" s="2"/>
      <c r="H60" s="2"/>
      <c r="I60" s="2"/>
      <c r="J60" s="2"/>
      <c r="K60" s="2"/>
      <c r="L60" s="2"/>
      <c r="M60" s="2"/>
    </row>
    <row r="61" spans="1:13" ht="36" x14ac:dyDescent="0.25">
      <c r="A61" s="28"/>
      <c r="B61" s="29" t="s">
        <v>115</v>
      </c>
      <c r="C61" s="37" t="s">
        <v>125</v>
      </c>
      <c r="D61" s="8" t="s">
        <v>51</v>
      </c>
      <c r="E61" s="8">
        <v>1.22</v>
      </c>
      <c r="F61" s="2">
        <f>F55*E61</f>
        <v>218.31</v>
      </c>
      <c r="G61" s="2"/>
      <c r="H61" s="2"/>
      <c r="I61" s="2"/>
      <c r="J61" s="2"/>
      <c r="K61" s="2"/>
      <c r="L61" s="2"/>
      <c r="M61" s="2"/>
    </row>
    <row r="62" spans="1:13" ht="19.5" x14ac:dyDescent="0.35">
      <c r="A62" s="33"/>
      <c r="B62" s="34"/>
      <c r="C62" s="38" t="s">
        <v>40</v>
      </c>
      <c r="D62" s="8" t="s">
        <v>51</v>
      </c>
      <c r="E62" s="35">
        <v>7.0000000000000007E-2</v>
      </c>
      <c r="F62" s="2">
        <f>F55*E62</f>
        <v>12.525983606557379</v>
      </c>
      <c r="G62" s="2"/>
      <c r="H62" s="2"/>
      <c r="I62" s="2"/>
      <c r="J62" s="2"/>
      <c r="K62" s="2"/>
      <c r="L62" s="2"/>
      <c r="M62" s="2"/>
    </row>
    <row r="63" spans="1:13" ht="36" x14ac:dyDescent="0.35">
      <c r="A63" s="33"/>
      <c r="B63" s="159" t="s">
        <v>90</v>
      </c>
      <c r="C63" s="137" t="s">
        <v>91</v>
      </c>
      <c r="D63" s="8" t="s">
        <v>34</v>
      </c>
      <c r="E63" s="35"/>
      <c r="F63" s="2">
        <f>F61*1.6</f>
        <v>349.29600000000005</v>
      </c>
      <c r="G63" s="2"/>
      <c r="H63" s="2"/>
      <c r="I63" s="2"/>
      <c r="J63" s="2"/>
      <c r="K63" s="2"/>
      <c r="L63" s="2"/>
      <c r="M63" s="2"/>
    </row>
    <row r="64" spans="1:13" ht="49.5" x14ac:dyDescent="0.25">
      <c r="A64" s="28">
        <v>2</v>
      </c>
      <c r="B64" s="10" t="s">
        <v>41</v>
      </c>
      <c r="C64" s="48" t="s">
        <v>126</v>
      </c>
      <c r="D64" s="136" t="s">
        <v>127</v>
      </c>
      <c r="E64" s="8"/>
      <c r="F64" s="46">
        <v>1420.2</v>
      </c>
      <c r="G64" s="2"/>
      <c r="H64" s="2"/>
      <c r="I64" s="2"/>
      <c r="J64" s="2"/>
      <c r="K64" s="2"/>
      <c r="L64" s="2"/>
      <c r="M64" s="2"/>
    </row>
    <row r="65" spans="1:13" ht="18" x14ac:dyDescent="0.25">
      <c r="A65" s="33"/>
      <c r="B65" s="34"/>
      <c r="C65" s="32" t="s">
        <v>20</v>
      </c>
      <c r="D65" s="8" t="s">
        <v>21</v>
      </c>
      <c r="E65" s="8">
        <f>33/1000</f>
        <v>3.3000000000000002E-2</v>
      </c>
      <c r="F65" s="2">
        <f>F64*E65</f>
        <v>46.866600000000005</v>
      </c>
      <c r="G65" s="2"/>
      <c r="H65" s="2"/>
      <c r="I65" s="3"/>
      <c r="J65" s="2"/>
      <c r="K65" s="2"/>
      <c r="L65" s="2"/>
      <c r="M65" s="2"/>
    </row>
    <row r="66" spans="1:13" ht="18" x14ac:dyDescent="0.25">
      <c r="A66" s="33"/>
      <c r="B66" s="29" t="s">
        <v>144</v>
      </c>
      <c r="C66" s="40" t="s">
        <v>42</v>
      </c>
      <c r="D66" s="8" t="s">
        <v>27</v>
      </c>
      <c r="E66" s="8">
        <f>2.58/1000</f>
        <v>2.5800000000000003E-3</v>
      </c>
      <c r="F66" s="2">
        <f>F64*E66</f>
        <v>3.6641160000000004</v>
      </c>
      <c r="G66" s="2"/>
      <c r="H66" s="2"/>
      <c r="I66" s="2"/>
      <c r="J66" s="2"/>
      <c r="K66" s="2"/>
      <c r="L66" s="2"/>
      <c r="M66" s="2"/>
    </row>
    <row r="67" spans="1:13" ht="18" x14ac:dyDescent="0.25">
      <c r="A67" s="33"/>
      <c r="B67" s="29" t="s">
        <v>124</v>
      </c>
      <c r="C67" s="32" t="s">
        <v>38</v>
      </c>
      <c r="D67" s="8" t="s">
        <v>27</v>
      </c>
      <c r="E67" s="8">
        <f>0.42/1000</f>
        <v>4.1999999999999996E-4</v>
      </c>
      <c r="F67" s="2">
        <f>F64*E67</f>
        <v>0.59648400000000001</v>
      </c>
      <c r="G67" s="2"/>
      <c r="H67" s="2"/>
      <c r="I67" s="2"/>
      <c r="J67" s="2"/>
      <c r="K67" s="4"/>
      <c r="L67" s="2"/>
      <c r="M67" s="2"/>
    </row>
    <row r="68" spans="1:13" ht="18" x14ac:dyDescent="0.25">
      <c r="A68" s="33"/>
      <c r="B68" s="29" t="s">
        <v>145</v>
      </c>
      <c r="C68" s="40" t="s">
        <v>43</v>
      </c>
      <c r="D68" s="8" t="s">
        <v>27</v>
      </c>
      <c r="E68" s="8">
        <f>11.2/1000</f>
        <v>1.12E-2</v>
      </c>
      <c r="F68" s="2">
        <f>E68*F64</f>
        <v>15.90624</v>
      </c>
      <c r="G68" s="2"/>
      <c r="H68" s="2"/>
      <c r="I68" s="2"/>
      <c r="J68" s="2"/>
      <c r="K68" s="2"/>
      <c r="L68" s="2"/>
      <c r="M68" s="2"/>
    </row>
    <row r="69" spans="1:13" ht="18" x14ac:dyDescent="0.25">
      <c r="A69" s="33"/>
      <c r="B69" s="29" t="s">
        <v>146</v>
      </c>
      <c r="C69" s="40" t="s">
        <v>44</v>
      </c>
      <c r="D69" s="8" t="s">
        <v>27</v>
      </c>
      <c r="E69" s="8">
        <f>24.8/1000</f>
        <v>2.4799999999999999E-2</v>
      </c>
      <c r="F69" s="2">
        <f>E69*F64</f>
        <v>35.220959999999998</v>
      </c>
      <c r="G69" s="2"/>
      <c r="H69" s="2"/>
      <c r="I69" s="2"/>
      <c r="J69" s="2"/>
      <c r="K69" s="2"/>
      <c r="L69" s="2"/>
      <c r="M69" s="2"/>
    </row>
    <row r="70" spans="1:13" ht="18" x14ac:dyDescent="0.25">
      <c r="A70" s="33"/>
      <c r="B70" s="29" t="s">
        <v>118</v>
      </c>
      <c r="C70" s="40" t="s">
        <v>39</v>
      </c>
      <c r="D70" s="8" t="s">
        <v>27</v>
      </c>
      <c r="E70" s="8">
        <f>4.14/1000</f>
        <v>4.1399999999999996E-3</v>
      </c>
      <c r="F70" s="2">
        <f>F64*E70</f>
        <v>5.8796279999999994</v>
      </c>
      <c r="G70" s="2"/>
      <c r="H70" s="2"/>
      <c r="I70" s="2"/>
      <c r="J70" s="2"/>
      <c r="K70" s="2"/>
      <c r="L70" s="2"/>
      <c r="M70" s="2"/>
    </row>
    <row r="71" spans="1:13" ht="18" x14ac:dyDescent="0.35">
      <c r="A71" s="33"/>
      <c r="B71" s="29" t="s">
        <v>147</v>
      </c>
      <c r="C71" s="39" t="s">
        <v>86</v>
      </c>
      <c r="D71" s="8" t="s">
        <v>27</v>
      </c>
      <c r="E71" s="8">
        <f>0.53/1000</f>
        <v>5.2999999999999998E-4</v>
      </c>
      <c r="F71" s="2">
        <f>F64*E71</f>
        <v>0.75270599999999999</v>
      </c>
      <c r="G71" s="2"/>
      <c r="H71" s="2"/>
      <c r="I71" s="2"/>
      <c r="J71" s="2"/>
      <c r="K71" s="2"/>
      <c r="L71" s="2"/>
      <c r="M71" s="2"/>
    </row>
    <row r="72" spans="1:13" ht="18" x14ac:dyDescent="0.25">
      <c r="A72" s="33"/>
      <c r="B72" s="34"/>
      <c r="C72" s="8" t="s">
        <v>33</v>
      </c>
      <c r="D72" s="36"/>
      <c r="E72" s="8"/>
      <c r="F72" s="2"/>
      <c r="G72" s="2"/>
      <c r="H72" s="2"/>
      <c r="I72" s="2"/>
      <c r="J72" s="2"/>
      <c r="K72" s="2"/>
      <c r="L72" s="2"/>
      <c r="M72" s="2"/>
    </row>
    <row r="73" spans="1:13" ht="36" x14ac:dyDescent="0.25">
      <c r="A73" s="33"/>
      <c r="B73" s="29" t="s">
        <v>114</v>
      </c>
      <c r="C73" s="37" t="s">
        <v>45</v>
      </c>
      <c r="D73" s="8" t="s">
        <v>51</v>
      </c>
      <c r="E73" s="8" t="s">
        <v>58</v>
      </c>
      <c r="F73" s="2">
        <f>F64*0.1*1.26</f>
        <v>178.94520000000003</v>
      </c>
      <c r="G73" s="2"/>
      <c r="H73" s="2"/>
      <c r="I73" s="2"/>
      <c r="J73" s="2"/>
      <c r="K73" s="2"/>
      <c r="L73" s="2"/>
      <c r="M73" s="2"/>
    </row>
    <row r="74" spans="1:13" ht="19.5" x14ac:dyDescent="0.35">
      <c r="A74" s="33"/>
      <c r="B74" s="34"/>
      <c r="C74" s="38" t="s">
        <v>40</v>
      </c>
      <c r="D74" s="8" t="s">
        <v>51</v>
      </c>
      <c r="E74" s="8">
        <f>30/1000</f>
        <v>0.03</v>
      </c>
      <c r="F74" s="2">
        <f>F64*E74</f>
        <v>42.606000000000002</v>
      </c>
      <c r="G74" s="2"/>
      <c r="H74" s="2"/>
      <c r="I74" s="2"/>
      <c r="J74" s="2"/>
      <c r="K74" s="2"/>
      <c r="L74" s="2"/>
      <c r="M74" s="2"/>
    </row>
    <row r="75" spans="1:13" ht="18" x14ac:dyDescent="0.25">
      <c r="A75" s="33"/>
      <c r="B75" s="159" t="s">
        <v>90</v>
      </c>
      <c r="C75" s="37" t="s">
        <v>105</v>
      </c>
      <c r="D75" s="8" t="s">
        <v>34</v>
      </c>
      <c r="E75" s="8"/>
      <c r="F75" s="2">
        <f>F73*1.6</f>
        <v>286.31232000000006</v>
      </c>
      <c r="G75" s="2"/>
      <c r="H75" s="2"/>
      <c r="I75" s="2"/>
      <c r="J75" s="2"/>
      <c r="K75" s="2"/>
      <c r="L75" s="2"/>
      <c r="M75" s="2"/>
    </row>
    <row r="76" spans="1:13" ht="36" x14ac:dyDescent="0.25">
      <c r="A76" s="28">
        <v>3</v>
      </c>
      <c r="B76" s="129" t="s">
        <v>128</v>
      </c>
      <c r="C76" s="140" t="s">
        <v>129</v>
      </c>
      <c r="D76" s="28" t="s">
        <v>34</v>
      </c>
      <c r="E76" s="8"/>
      <c r="F76" s="46">
        <f>F81*0.0007</f>
        <v>0.92049999999999998</v>
      </c>
      <c r="G76" s="2"/>
      <c r="H76" s="2"/>
      <c r="I76" s="2"/>
      <c r="J76" s="2"/>
      <c r="K76" s="2"/>
      <c r="L76" s="2"/>
      <c r="M76" s="2"/>
    </row>
    <row r="77" spans="1:13" ht="18" x14ac:dyDescent="0.35">
      <c r="A77" s="28"/>
      <c r="B77" s="31" t="s">
        <v>150</v>
      </c>
      <c r="C77" s="38" t="s">
        <v>130</v>
      </c>
      <c r="D77" s="203" t="s">
        <v>27</v>
      </c>
      <c r="E77" s="142">
        <v>0.3</v>
      </c>
      <c r="F77" s="2">
        <f>F76*E77</f>
        <v>0.27615000000000001</v>
      </c>
      <c r="G77" s="2"/>
      <c r="H77" s="2"/>
      <c r="I77" s="2"/>
      <c r="J77" s="2"/>
      <c r="K77" s="2"/>
      <c r="L77" s="2"/>
      <c r="M77" s="2"/>
    </row>
    <row r="78" spans="1:13" ht="18" x14ac:dyDescent="0.25">
      <c r="A78" s="28"/>
      <c r="B78" s="34"/>
      <c r="C78" s="8" t="s">
        <v>33</v>
      </c>
      <c r="D78" s="36"/>
      <c r="E78" s="8"/>
      <c r="F78" s="2"/>
      <c r="G78" s="2"/>
      <c r="H78" s="2"/>
      <c r="I78" s="2"/>
      <c r="J78" s="2"/>
      <c r="K78" s="2"/>
      <c r="L78" s="2"/>
      <c r="M78" s="2"/>
    </row>
    <row r="79" spans="1:13" ht="18" x14ac:dyDescent="0.25">
      <c r="A79" s="28"/>
      <c r="B79" s="31" t="s">
        <v>121</v>
      </c>
      <c r="C79" s="32" t="s">
        <v>70</v>
      </c>
      <c r="D79" s="8" t="s">
        <v>34</v>
      </c>
      <c r="E79" s="142">
        <v>1</v>
      </c>
      <c r="F79" s="2">
        <f>F76*E79</f>
        <v>0.92049999999999998</v>
      </c>
      <c r="G79" s="2"/>
      <c r="H79" s="2"/>
      <c r="I79" s="2"/>
      <c r="J79" s="2"/>
      <c r="K79" s="2"/>
      <c r="L79" s="2"/>
      <c r="M79" s="2"/>
    </row>
    <row r="80" spans="1:13" ht="18" x14ac:dyDescent="0.25">
      <c r="A80" s="28"/>
      <c r="B80" s="31" t="s">
        <v>90</v>
      </c>
      <c r="C80" s="40" t="s">
        <v>103</v>
      </c>
      <c r="D80" s="8" t="s">
        <v>34</v>
      </c>
      <c r="E80" s="8"/>
      <c r="F80" s="2">
        <f>F79</f>
        <v>0.92049999999999998</v>
      </c>
      <c r="G80" s="2"/>
      <c r="H80" s="2"/>
      <c r="I80" s="2"/>
      <c r="J80" s="2"/>
      <c r="K80" s="2"/>
      <c r="L80" s="2"/>
      <c r="M80" s="2"/>
    </row>
    <row r="81" spans="1:13" ht="66" x14ac:dyDescent="0.25">
      <c r="A81" s="28">
        <v>4</v>
      </c>
      <c r="B81" s="129" t="s">
        <v>131</v>
      </c>
      <c r="C81" s="140" t="s">
        <v>132</v>
      </c>
      <c r="D81" s="136" t="s">
        <v>127</v>
      </c>
      <c r="E81" s="8"/>
      <c r="F81" s="46">
        <v>1315</v>
      </c>
      <c r="G81" s="2"/>
      <c r="H81" s="2"/>
      <c r="I81" s="2"/>
      <c r="J81" s="2"/>
      <c r="K81" s="2"/>
      <c r="L81" s="2"/>
      <c r="M81" s="2"/>
    </row>
    <row r="82" spans="1:13" ht="18" x14ac:dyDescent="0.25">
      <c r="A82" s="28"/>
      <c r="B82" s="34"/>
      <c r="C82" s="32" t="s">
        <v>20</v>
      </c>
      <c r="D82" s="8" t="s">
        <v>21</v>
      </c>
      <c r="E82" s="8">
        <f>(37.5+0.07+0.07+0.07+0.07)/1000</f>
        <v>3.7780000000000001E-2</v>
      </c>
      <c r="F82" s="2">
        <f>F81*E82</f>
        <v>49.680700000000002</v>
      </c>
      <c r="G82" s="2"/>
      <c r="H82" s="2"/>
      <c r="I82" s="2"/>
      <c r="J82" s="2"/>
      <c r="K82" s="2"/>
      <c r="L82" s="2"/>
      <c r="M82" s="2"/>
    </row>
    <row r="83" spans="1:13" ht="18" x14ac:dyDescent="0.35">
      <c r="A83" s="28"/>
      <c r="B83" s="29" t="s">
        <v>145</v>
      </c>
      <c r="C83" s="38" t="s">
        <v>43</v>
      </c>
      <c r="D83" s="38" t="s">
        <v>27</v>
      </c>
      <c r="E83" s="8">
        <f>3.7/1000</f>
        <v>3.7000000000000002E-3</v>
      </c>
      <c r="F83" s="2">
        <f>E83*F81</f>
        <v>4.8654999999999999</v>
      </c>
      <c r="G83" s="2"/>
      <c r="H83" s="2"/>
      <c r="I83" s="2"/>
      <c r="J83" s="2"/>
      <c r="K83" s="2"/>
      <c r="L83" s="2"/>
      <c r="M83" s="2"/>
    </row>
    <row r="84" spans="1:13" ht="18" x14ac:dyDescent="0.35">
      <c r="A84" s="28"/>
      <c r="B84" s="29" t="s">
        <v>146</v>
      </c>
      <c r="C84" s="38" t="s">
        <v>133</v>
      </c>
      <c r="D84" s="38" t="s">
        <v>27</v>
      </c>
      <c r="E84" s="8">
        <f>11.1/1000</f>
        <v>1.11E-2</v>
      </c>
      <c r="F84" s="2">
        <f>E84*F81</f>
        <v>14.596500000000001</v>
      </c>
      <c r="G84" s="2"/>
      <c r="H84" s="2"/>
      <c r="I84" s="2"/>
      <c r="J84" s="2"/>
      <c r="K84" s="2"/>
      <c r="L84" s="2"/>
      <c r="M84" s="2"/>
    </row>
    <row r="85" spans="1:13" ht="18" x14ac:dyDescent="0.35">
      <c r="A85" s="28"/>
      <c r="B85" s="31" t="s">
        <v>148</v>
      </c>
      <c r="C85" s="38" t="s">
        <v>134</v>
      </c>
      <c r="D85" s="38" t="s">
        <v>27</v>
      </c>
      <c r="E85" s="8">
        <f>3.02/1000</f>
        <v>3.0200000000000001E-3</v>
      </c>
      <c r="F85" s="2">
        <f>E85*F81</f>
        <v>3.9713000000000003</v>
      </c>
      <c r="G85" s="2"/>
      <c r="H85" s="2"/>
      <c r="I85" s="2"/>
      <c r="J85" s="2"/>
      <c r="K85" s="2"/>
      <c r="L85" s="2"/>
      <c r="M85" s="2"/>
    </row>
    <row r="86" spans="1:13" ht="18" x14ac:dyDescent="0.35">
      <c r="A86" s="28"/>
      <c r="B86" s="34"/>
      <c r="C86" s="38" t="s">
        <v>29</v>
      </c>
      <c r="D86" s="8" t="s">
        <v>24</v>
      </c>
      <c r="E86" s="8">
        <f>2.3/1000</f>
        <v>2.3E-3</v>
      </c>
      <c r="F86" s="2">
        <f>E86*F81</f>
        <v>3.0244999999999997</v>
      </c>
      <c r="G86" s="2"/>
      <c r="H86" s="2"/>
      <c r="I86" s="2"/>
      <c r="J86" s="2"/>
      <c r="K86" s="2"/>
      <c r="L86" s="2"/>
      <c r="M86" s="2"/>
    </row>
    <row r="87" spans="1:13" ht="18" x14ac:dyDescent="0.35">
      <c r="A87" s="28"/>
      <c r="B87" s="34"/>
      <c r="C87" s="8" t="s">
        <v>33</v>
      </c>
      <c r="D87" s="38"/>
      <c r="E87" s="8"/>
      <c r="F87" s="2"/>
      <c r="G87" s="2"/>
      <c r="H87" s="2"/>
      <c r="I87" s="2"/>
      <c r="J87" s="2"/>
      <c r="K87" s="2"/>
      <c r="L87" s="2"/>
      <c r="M87" s="2"/>
    </row>
    <row r="88" spans="1:13" ht="18" x14ac:dyDescent="0.25">
      <c r="A88" s="28"/>
      <c r="B88" s="31" t="s">
        <v>151</v>
      </c>
      <c r="C88" s="135" t="s">
        <v>135</v>
      </c>
      <c r="D88" s="8" t="s">
        <v>34</v>
      </c>
      <c r="E88" s="8">
        <f>(93.1+11.6+11.6+11.6+11.6)/1000</f>
        <v>0.13949999999999999</v>
      </c>
      <c r="F88" s="2">
        <f>F81*E88</f>
        <v>183.44249999999997</v>
      </c>
      <c r="G88" s="2"/>
      <c r="H88" s="2"/>
      <c r="I88" s="2"/>
      <c r="J88" s="2"/>
      <c r="K88" s="2"/>
      <c r="L88" s="2"/>
      <c r="M88" s="2"/>
    </row>
    <row r="89" spans="1:13" ht="18" x14ac:dyDescent="0.35">
      <c r="A89" s="28"/>
      <c r="B89" s="34"/>
      <c r="C89" s="38" t="s">
        <v>36</v>
      </c>
      <c r="D89" s="8" t="s">
        <v>24</v>
      </c>
      <c r="E89" s="8">
        <f>(14.5+0.2+0.2+0.2+0.2)/1000</f>
        <v>1.5299999999999998E-2</v>
      </c>
      <c r="F89" s="2">
        <f>F81*E89</f>
        <v>20.119499999999999</v>
      </c>
      <c r="G89" s="2"/>
      <c r="H89" s="2"/>
      <c r="I89" s="2"/>
      <c r="J89" s="2"/>
      <c r="K89" s="186"/>
      <c r="L89" s="186"/>
      <c r="M89" s="2"/>
    </row>
    <row r="90" spans="1:13" ht="18" x14ac:dyDescent="0.25">
      <c r="A90" s="28"/>
      <c r="B90" s="31" t="s">
        <v>90</v>
      </c>
      <c r="C90" s="37" t="s">
        <v>142</v>
      </c>
      <c r="D90" s="8" t="s">
        <v>34</v>
      </c>
      <c r="E90" s="8"/>
      <c r="F90" s="2">
        <f>F88</f>
        <v>183.44249999999997</v>
      </c>
      <c r="G90" s="2"/>
      <c r="H90" s="2"/>
      <c r="I90" s="2"/>
      <c r="J90" s="2"/>
      <c r="K90" s="2"/>
      <c r="L90" s="2"/>
      <c r="M90" s="2"/>
    </row>
    <row r="91" spans="1:13" ht="52.5" x14ac:dyDescent="0.25">
      <c r="A91" s="28">
        <v>5</v>
      </c>
      <c r="B91" s="129" t="s">
        <v>128</v>
      </c>
      <c r="C91" s="140" t="s">
        <v>136</v>
      </c>
      <c r="D91" s="28" t="s">
        <v>34</v>
      </c>
      <c r="E91" s="8"/>
      <c r="F91" s="46">
        <f>F81*0.0003</f>
        <v>0.39449999999999996</v>
      </c>
      <c r="G91" s="2"/>
      <c r="H91" s="2"/>
      <c r="I91" s="2"/>
      <c r="J91" s="2"/>
      <c r="K91" s="2"/>
      <c r="L91" s="2"/>
      <c r="M91" s="2"/>
    </row>
    <row r="92" spans="1:13" ht="18" x14ac:dyDescent="0.35">
      <c r="A92" s="28"/>
      <c r="B92" s="31" t="s">
        <v>150</v>
      </c>
      <c r="C92" s="38" t="s">
        <v>130</v>
      </c>
      <c r="D92" s="203" t="s">
        <v>27</v>
      </c>
      <c r="E92" s="142">
        <v>0.3</v>
      </c>
      <c r="F92" s="2">
        <f>F91*E92</f>
        <v>0.11834999999999998</v>
      </c>
      <c r="G92" s="2"/>
      <c r="H92" s="2"/>
      <c r="I92" s="2"/>
      <c r="J92" s="2"/>
      <c r="K92" s="2"/>
      <c r="L92" s="2"/>
      <c r="M92" s="2"/>
    </row>
    <row r="93" spans="1:13" ht="18" x14ac:dyDescent="0.25">
      <c r="A93" s="28"/>
      <c r="B93" s="34"/>
      <c r="C93" s="8" t="s">
        <v>33</v>
      </c>
      <c r="D93" s="36"/>
      <c r="E93" s="8"/>
      <c r="F93" s="2"/>
      <c r="G93" s="2"/>
      <c r="H93" s="2"/>
      <c r="I93" s="2"/>
      <c r="J93" s="2"/>
      <c r="K93" s="2"/>
      <c r="L93" s="2"/>
      <c r="M93" s="2"/>
    </row>
    <row r="94" spans="1:13" ht="18" x14ac:dyDescent="0.25">
      <c r="A94" s="28"/>
      <c r="B94" s="31" t="s">
        <v>121</v>
      </c>
      <c r="C94" s="32" t="s">
        <v>70</v>
      </c>
      <c r="D94" s="8" t="s">
        <v>34</v>
      </c>
      <c r="E94" s="142">
        <v>1</v>
      </c>
      <c r="F94" s="2">
        <f>F91</f>
        <v>0.39449999999999996</v>
      </c>
      <c r="G94" s="2"/>
      <c r="H94" s="2"/>
      <c r="I94" s="2"/>
      <c r="J94" s="2"/>
      <c r="K94" s="2"/>
      <c r="L94" s="2"/>
      <c r="M94" s="2"/>
    </row>
    <row r="95" spans="1:13" ht="18" x14ac:dyDescent="0.25">
      <c r="A95" s="28"/>
      <c r="B95" s="31" t="s">
        <v>90</v>
      </c>
      <c r="C95" s="40" t="s">
        <v>103</v>
      </c>
      <c r="D95" s="8" t="s">
        <v>34</v>
      </c>
      <c r="E95" s="8"/>
      <c r="F95" s="2">
        <f>F94</f>
        <v>0.39449999999999996</v>
      </c>
      <c r="G95" s="2"/>
      <c r="H95" s="2"/>
      <c r="I95" s="2"/>
      <c r="J95" s="2"/>
      <c r="K95" s="2"/>
      <c r="L95" s="2"/>
      <c r="M95" s="2"/>
    </row>
    <row r="96" spans="1:13" ht="66" x14ac:dyDescent="0.25">
      <c r="A96" s="28">
        <v>6</v>
      </c>
      <c r="B96" s="129" t="s">
        <v>137</v>
      </c>
      <c r="C96" s="140" t="s">
        <v>138</v>
      </c>
      <c r="D96" s="34" t="s">
        <v>127</v>
      </c>
      <c r="E96" s="8"/>
      <c r="F96" s="46">
        <f>F81</f>
        <v>1315</v>
      </c>
      <c r="G96" s="2"/>
      <c r="H96" s="2"/>
      <c r="I96" s="2"/>
      <c r="J96" s="2"/>
      <c r="K96" s="2"/>
      <c r="L96" s="2"/>
      <c r="M96" s="2"/>
    </row>
    <row r="97" spans="1:13" ht="18" x14ac:dyDescent="0.25">
      <c r="A97" s="28"/>
      <c r="B97" s="34"/>
      <c r="C97" s="32" t="s">
        <v>20</v>
      </c>
      <c r="D97" s="8" t="s">
        <v>21</v>
      </c>
      <c r="E97" s="8">
        <f>37.5/1000</f>
        <v>3.7499999999999999E-2</v>
      </c>
      <c r="F97" s="2">
        <f>F96*E97</f>
        <v>49.3125</v>
      </c>
      <c r="G97" s="2"/>
      <c r="H97" s="2"/>
      <c r="I97" s="2"/>
      <c r="J97" s="2"/>
      <c r="K97" s="2"/>
      <c r="L97" s="2"/>
      <c r="M97" s="2"/>
    </row>
    <row r="98" spans="1:13" ht="18" x14ac:dyDescent="0.35">
      <c r="A98" s="28"/>
      <c r="B98" s="29" t="s">
        <v>145</v>
      </c>
      <c r="C98" s="38" t="s">
        <v>43</v>
      </c>
      <c r="D98" s="8" t="s">
        <v>27</v>
      </c>
      <c r="E98" s="8">
        <f>3.7/1000</f>
        <v>3.7000000000000002E-3</v>
      </c>
      <c r="F98" s="2">
        <f>E98*F96</f>
        <v>4.8654999999999999</v>
      </c>
      <c r="G98" s="2"/>
      <c r="H98" s="2"/>
      <c r="I98" s="2"/>
      <c r="J98" s="2"/>
      <c r="K98" s="2"/>
      <c r="L98" s="2"/>
      <c r="M98" s="2"/>
    </row>
    <row r="99" spans="1:13" ht="18" x14ac:dyDescent="0.35">
      <c r="A99" s="28"/>
      <c r="B99" s="29" t="s">
        <v>146</v>
      </c>
      <c r="C99" s="38" t="s">
        <v>133</v>
      </c>
      <c r="D99" s="8" t="s">
        <v>27</v>
      </c>
      <c r="E99" s="8">
        <f>11.1/1000</f>
        <v>1.11E-2</v>
      </c>
      <c r="F99" s="2">
        <f>E99*F96</f>
        <v>14.596500000000001</v>
      </c>
      <c r="G99" s="2"/>
      <c r="H99" s="2"/>
      <c r="I99" s="2"/>
      <c r="J99" s="2"/>
      <c r="K99" s="2"/>
      <c r="L99" s="2"/>
      <c r="M99" s="2"/>
    </row>
    <row r="100" spans="1:13" ht="18" x14ac:dyDescent="0.35">
      <c r="A100" s="28"/>
      <c r="B100" s="31" t="s">
        <v>148</v>
      </c>
      <c r="C100" s="38" t="s">
        <v>134</v>
      </c>
      <c r="D100" s="8" t="s">
        <v>27</v>
      </c>
      <c r="E100" s="8">
        <f>3.02/1000</f>
        <v>3.0200000000000001E-3</v>
      </c>
      <c r="F100" s="2">
        <f>E100*F96</f>
        <v>3.9713000000000003</v>
      </c>
      <c r="G100" s="2"/>
      <c r="H100" s="2"/>
      <c r="I100" s="2"/>
      <c r="J100" s="2"/>
      <c r="K100" s="2"/>
      <c r="L100" s="2"/>
      <c r="M100" s="2"/>
    </row>
    <row r="101" spans="1:13" ht="18" x14ac:dyDescent="0.35">
      <c r="A101" s="28"/>
      <c r="B101" s="34"/>
      <c r="C101" s="38" t="s">
        <v>29</v>
      </c>
      <c r="D101" s="36" t="s">
        <v>24</v>
      </c>
      <c r="E101" s="8">
        <f>2.3/1000</f>
        <v>2.3E-3</v>
      </c>
      <c r="F101" s="2">
        <f>E101*F96</f>
        <v>3.0244999999999997</v>
      </c>
      <c r="G101" s="2"/>
      <c r="H101" s="2"/>
      <c r="I101" s="2"/>
      <c r="J101" s="2"/>
      <c r="K101" s="2"/>
      <c r="L101" s="2"/>
      <c r="M101" s="2"/>
    </row>
    <row r="102" spans="1:13" ht="18" x14ac:dyDescent="0.25">
      <c r="A102" s="28"/>
      <c r="B102" s="34"/>
      <c r="C102" s="8" t="s">
        <v>33</v>
      </c>
      <c r="D102" s="36"/>
      <c r="E102" s="8"/>
      <c r="F102" s="2"/>
      <c r="G102" s="2"/>
      <c r="H102" s="2"/>
      <c r="I102" s="2"/>
      <c r="J102" s="2"/>
      <c r="K102" s="2"/>
      <c r="L102" s="2"/>
      <c r="M102" s="2"/>
    </row>
    <row r="103" spans="1:13" ht="18" x14ac:dyDescent="0.25">
      <c r="A103" s="28"/>
      <c r="B103" s="31" t="s">
        <v>151</v>
      </c>
      <c r="C103" s="135" t="s">
        <v>135</v>
      </c>
      <c r="D103" s="8" t="s">
        <v>34</v>
      </c>
      <c r="E103" s="8">
        <v>9.74E-2</v>
      </c>
      <c r="F103" s="2">
        <f>F96*E103</f>
        <v>128.08099999999999</v>
      </c>
      <c r="G103" s="2"/>
      <c r="H103" s="2"/>
      <c r="I103" s="2"/>
      <c r="J103" s="2"/>
      <c r="K103" s="2"/>
      <c r="L103" s="2"/>
      <c r="M103" s="2"/>
    </row>
    <row r="104" spans="1:13" ht="18" x14ac:dyDescent="0.35">
      <c r="A104" s="28"/>
      <c r="B104" s="34"/>
      <c r="C104" s="38" t="s">
        <v>36</v>
      </c>
      <c r="D104" s="36" t="s">
        <v>24</v>
      </c>
      <c r="E104" s="8">
        <f>14.5/1000</f>
        <v>1.4500000000000001E-2</v>
      </c>
      <c r="F104" s="2">
        <f>F96*E104</f>
        <v>19.067500000000003</v>
      </c>
      <c r="G104" s="2"/>
      <c r="H104" s="2"/>
      <c r="I104" s="2"/>
      <c r="J104" s="2"/>
      <c r="K104" s="186"/>
      <c r="L104" s="186"/>
      <c r="M104" s="2"/>
    </row>
    <row r="105" spans="1:13" ht="18" x14ac:dyDescent="0.25">
      <c r="A105" s="28"/>
      <c r="B105" s="31" t="s">
        <v>90</v>
      </c>
      <c r="C105" s="37" t="s">
        <v>143</v>
      </c>
      <c r="D105" s="8" t="s">
        <v>34</v>
      </c>
      <c r="E105" s="8"/>
      <c r="F105" s="2">
        <f>F103</f>
        <v>128.08099999999999</v>
      </c>
      <c r="G105" s="2"/>
      <c r="H105" s="2"/>
      <c r="I105" s="2"/>
      <c r="J105" s="2"/>
      <c r="K105" s="2"/>
      <c r="L105" s="2"/>
      <c r="M105" s="2"/>
    </row>
    <row r="106" spans="1:13" ht="72" x14ac:dyDescent="0.25">
      <c r="A106" s="28">
        <v>7</v>
      </c>
      <c r="B106" s="28" t="s">
        <v>53</v>
      </c>
      <c r="C106" s="45" t="s">
        <v>139</v>
      </c>
      <c r="D106" s="47" t="s">
        <v>67</v>
      </c>
      <c r="E106" s="8"/>
      <c r="F106" s="46">
        <f>61.98/1.22</f>
        <v>50.803278688524586</v>
      </c>
      <c r="G106" s="2"/>
      <c r="H106" s="2"/>
      <c r="I106" s="2"/>
      <c r="J106" s="2"/>
      <c r="K106" s="2"/>
      <c r="L106" s="2"/>
      <c r="M106" s="2"/>
    </row>
    <row r="107" spans="1:13" ht="18" x14ac:dyDescent="0.25">
      <c r="A107" s="33"/>
      <c r="B107" s="34"/>
      <c r="C107" s="32" t="s">
        <v>20</v>
      </c>
      <c r="D107" s="8" t="s">
        <v>21</v>
      </c>
      <c r="E107" s="35">
        <f>15/100</f>
        <v>0.15</v>
      </c>
      <c r="F107" s="2">
        <f>F106*E107</f>
        <v>7.6204918032786875</v>
      </c>
      <c r="G107" s="2"/>
      <c r="H107" s="2"/>
      <c r="I107" s="3"/>
      <c r="J107" s="2"/>
      <c r="K107" s="2"/>
      <c r="L107" s="2"/>
      <c r="M107" s="2"/>
    </row>
    <row r="108" spans="1:13" ht="18" x14ac:dyDescent="0.25">
      <c r="A108" s="33"/>
      <c r="B108" s="29" t="s">
        <v>124</v>
      </c>
      <c r="C108" s="32" t="s">
        <v>38</v>
      </c>
      <c r="D108" s="8" t="s">
        <v>27</v>
      </c>
      <c r="E108" s="35">
        <f>2.16/100</f>
        <v>2.1600000000000001E-2</v>
      </c>
      <c r="F108" s="2">
        <f>F106*E108</f>
        <v>1.0973508196721311</v>
      </c>
      <c r="G108" s="2"/>
      <c r="H108" s="2"/>
      <c r="I108" s="2"/>
      <c r="J108" s="2"/>
      <c r="K108" s="4"/>
      <c r="L108" s="2"/>
      <c r="M108" s="2"/>
    </row>
    <row r="109" spans="1:13" ht="18" x14ac:dyDescent="0.25">
      <c r="A109" s="33"/>
      <c r="B109" s="29" t="s">
        <v>117</v>
      </c>
      <c r="C109" s="32" t="s">
        <v>57</v>
      </c>
      <c r="D109" s="8" t="s">
        <v>27</v>
      </c>
      <c r="E109" s="35">
        <f>2.73/100</f>
        <v>2.7300000000000001E-2</v>
      </c>
      <c r="F109" s="2">
        <f>E109*F106</f>
        <v>1.3869295081967212</v>
      </c>
      <c r="G109" s="2"/>
      <c r="H109" s="2"/>
      <c r="I109" s="2"/>
      <c r="J109" s="2"/>
      <c r="K109" s="2"/>
      <c r="L109" s="2"/>
      <c r="M109" s="2"/>
    </row>
    <row r="110" spans="1:13" ht="18" x14ac:dyDescent="0.25">
      <c r="A110" s="33"/>
      <c r="B110" s="29" t="s">
        <v>118</v>
      </c>
      <c r="C110" s="32" t="s">
        <v>39</v>
      </c>
      <c r="D110" s="8" t="s">
        <v>27</v>
      </c>
      <c r="E110" s="35">
        <f>0.97/100</f>
        <v>9.7000000000000003E-3</v>
      </c>
      <c r="F110" s="2">
        <f>F106*E110</f>
        <v>0.49279180327868849</v>
      </c>
      <c r="G110" s="2"/>
      <c r="H110" s="2"/>
      <c r="I110" s="2"/>
      <c r="J110" s="2"/>
      <c r="K110" s="2"/>
      <c r="L110" s="2"/>
      <c r="M110" s="2"/>
    </row>
    <row r="111" spans="1:13" ht="18" x14ac:dyDescent="0.25">
      <c r="A111" s="33"/>
      <c r="B111" s="34"/>
      <c r="C111" s="8" t="s">
        <v>33</v>
      </c>
      <c r="D111" s="36"/>
      <c r="E111" s="8"/>
      <c r="F111" s="2"/>
      <c r="G111" s="2"/>
      <c r="H111" s="2"/>
      <c r="I111" s="2"/>
      <c r="J111" s="2"/>
      <c r="K111" s="2"/>
      <c r="L111" s="2"/>
      <c r="M111" s="2"/>
    </row>
    <row r="112" spans="1:13" ht="36" x14ac:dyDescent="0.25">
      <c r="A112" s="28"/>
      <c r="B112" s="29" t="s">
        <v>115</v>
      </c>
      <c r="C112" s="37" t="s">
        <v>125</v>
      </c>
      <c r="D112" s="8" t="s">
        <v>51</v>
      </c>
      <c r="E112" s="8">
        <v>1.22</v>
      </c>
      <c r="F112" s="2">
        <f>F106*E112</f>
        <v>61.97999999999999</v>
      </c>
      <c r="G112" s="2"/>
      <c r="H112" s="2"/>
      <c r="I112" s="2"/>
      <c r="J112" s="2"/>
      <c r="K112" s="2"/>
      <c r="L112" s="2"/>
      <c r="M112" s="2"/>
    </row>
    <row r="113" spans="1:13" ht="19.5" x14ac:dyDescent="0.35">
      <c r="A113" s="33"/>
      <c r="B113" s="34"/>
      <c r="C113" s="38" t="s">
        <v>40</v>
      </c>
      <c r="D113" s="8" t="s">
        <v>51</v>
      </c>
      <c r="E113" s="35">
        <v>7.0000000000000007E-2</v>
      </c>
      <c r="F113" s="2">
        <f>F106*E113</f>
        <v>3.5562295081967212</v>
      </c>
      <c r="G113" s="2"/>
      <c r="H113" s="2"/>
      <c r="I113" s="2"/>
      <c r="J113" s="2"/>
      <c r="K113" s="2"/>
      <c r="L113" s="2"/>
      <c r="M113" s="2"/>
    </row>
    <row r="114" spans="1:13" ht="36" x14ac:dyDescent="0.35">
      <c r="A114" s="33"/>
      <c r="B114" s="159" t="s">
        <v>90</v>
      </c>
      <c r="C114" s="137" t="s">
        <v>91</v>
      </c>
      <c r="D114" s="8" t="s">
        <v>34</v>
      </c>
      <c r="E114" s="35"/>
      <c r="F114" s="2">
        <f>F112*1.6</f>
        <v>99.167999999999992</v>
      </c>
      <c r="G114" s="2"/>
      <c r="H114" s="2"/>
      <c r="I114" s="2"/>
      <c r="J114" s="2"/>
      <c r="K114" s="2"/>
      <c r="L114" s="2"/>
      <c r="M114" s="2"/>
    </row>
    <row r="115" spans="1:13" ht="18" x14ac:dyDescent="0.25">
      <c r="A115" s="33"/>
      <c r="B115" s="139" t="s">
        <v>140</v>
      </c>
      <c r="C115" s="138"/>
      <c r="D115" s="141"/>
      <c r="E115" s="8"/>
      <c r="F115" s="2"/>
      <c r="G115" s="2"/>
      <c r="H115" s="130"/>
      <c r="I115" s="130"/>
      <c r="J115" s="130"/>
      <c r="K115" s="130"/>
      <c r="L115" s="130"/>
      <c r="M115" s="130"/>
    </row>
    <row r="116" spans="1:13" ht="36" x14ac:dyDescent="0.25">
      <c r="A116" s="5"/>
      <c r="B116" s="13"/>
      <c r="C116" s="26" t="s">
        <v>61</v>
      </c>
      <c r="D116" s="27"/>
      <c r="E116" s="202"/>
      <c r="F116" s="4"/>
      <c r="G116" s="4"/>
      <c r="H116" s="4"/>
      <c r="I116" s="4"/>
      <c r="J116" s="4"/>
      <c r="K116" s="4"/>
      <c r="L116" s="4"/>
      <c r="M116" s="4"/>
    </row>
    <row r="117" spans="1:13" ht="36" x14ac:dyDescent="0.25">
      <c r="A117" s="9">
        <v>1</v>
      </c>
      <c r="B117" s="26" t="s">
        <v>25</v>
      </c>
      <c r="C117" s="80" t="s">
        <v>26</v>
      </c>
      <c r="D117" s="68" t="s">
        <v>64</v>
      </c>
      <c r="E117" s="8"/>
      <c r="F117" s="144">
        <f>F133*0.22</f>
        <v>22.453199999999999</v>
      </c>
      <c r="G117" s="4"/>
      <c r="H117" s="4"/>
      <c r="I117" s="4"/>
      <c r="J117" s="4"/>
      <c r="K117" s="4"/>
      <c r="L117" s="4"/>
      <c r="M117" s="4"/>
    </row>
    <row r="118" spans="1:13" ht="18" x14ac:dyDescent="0.25">
      <c r="A118" s="9"/>
      <c r="B118" s="31" t="s">
        <v>144</v>
      </c>
      <c r="C118" s="6" t="s">
        <v>42</v>
      </c>
      <c r="D118" s="7" t="s">
        <v>27</v>
      </c>
      <c r="E118" s="8">
        <v>4.7899999999999998E-2</v>
      </c>
      <c r="F118" s="1">
        <f>F117*E118</f>
        <v>1.07550828</v>
      </c>
      <c r="G118" s="4"/>
      <c r="H118" s="4"/>
      <c r="I118" s="4"/>
      <c r="J118" s="4"/>
      <c r="K118" s="4"/>
      <c r="L118" s="4"/>
      <c r="M118" s="4"/>
    </row>
    <row r="119" spans="1:13" ht="31.5" x14ac:dyDescent="0.25">
      <c r="A119" s="9">
        <v>2</v>
      </c>
      <c r="B119" s="10" t="s">
        <v>56</v>
      </c>
      <c r="C119" s="82" t="s">
        <v>28</v>
      </c>
      <c r="D119" s="68" t="s">
        <v>64</v>
      </c>
      <c r="E119" s="8"/>
      <c r="F119" s="144">
        <f>F117</f>
        <v>22.453199999999999</v>
      </c>
      <c r="G119" s="4"/>
      <c r="H119" s="4"/>
      <c r="I119" s="4"/>
      <c r="J119" s="4"/>
      <c r="K119" s="4"/>
      <c r="L119" s="4"/>
      <c r="M119" s="4"/>
    </row>
    <row r="120" spans="1:13" ht="18" x14ac:dyDescent="0.25">
      <c r="A120" s="9"/>
      <c r="B120" s="13"/>
      <c r="C120" s="6" t="s">
        <v>20</v>
      </c>
      <c r="D120" s="7" t="s">
        <v>21</v>
      </c>
      <c r="E120" s="8">
        <f t="shared" ref="E120" si="3">15.5/1000</f>
        <v>1.55E-2</v>
      </c>
      <c r="F120" s="1">
        <f>F119*E120</f>
        <v>0.34802459999999996</v>
      </c>
      <c r="G120" s="4"/>
      <c r="H120" s="4"/>
      <c r="I120" s="3"/>
      <c r="J120" s="4"/>
      <c r="K120" s="4"/>
      <c r="L120" s="4"/>
      <c r="M120" s="4"/>
    </row>
    <row r="121" spans="1:13" ht="18" customHeight="1" x14ac:dyDescent="0.25">
      <c r="A121" s="9"/>
      <c r="B121" s="31" t="s">
        <v>123</v>
      </c>
      <c r="C121" s="11" t="s">
        <v>89</v>
      </c>
      <c r="D121" s="7" t="s">
        <v>27</v>
      </c>
      <c r="E121" s="8">
        <f t="shared" ref="E121" si="4">34.7/1000</f>
        <v>3.4700000000000002E-2</v>
      </c>
      <c r="F121" s="1">
        <f>F119*E121</f>
        <v>0.77912603999999996</v>
      </c>
      <c r="G121" s="4"/>
      <c r="H121" s="4"/>
      <c r="I121" s="4"/>
      <c r="J121" s="4"/>
      <c r="K121" s="4"/>
      <c r="L121" s="4"/>
      <c r="M121" s="4"/>
    </row>
    <row r="122" spans="1:13" ht="18" customHeight="1" x14ac:dyDescent="0.25">
      <c r="A122" s="9"/>
      <c r="B122" s="13"/>
      <c r="C122" s="6" t="s">
        <v>29</v>
      </c>
      <c r="D122" s="14" t="s">
        <v>24</v>
      </c>
      <c r="E122" s="8">
        <f t="shared" ref="E122" si="5">2.09/1000</f>
        <v>2.0899999999999998E-3</v>
      </c>
      <c r="F122" s="1">
        <f>F119*E122</f>
        <v>4.6927187999999995E-2</v>
      </c>
      <c r="G122" s="4"/>
      <c r="H122" s="4"/>
      <c r="I122" s="4"/>
      <c r="J122" s="4"/>
      <c r="K122" s="4"/>
      <c r="L122" s="4"/>
      <c r="M122" s="4"/>
    </row>
    <row r="123" spans="1:13" ht="18" x14ac:dyDescent="0.25">
      <c r="A123" s="9">
        <v>3</v>
      </c>
      <c r="B123" s="159" t="s">
        <v>90</v>
      </c>
      <c r="C123" s="82" t="s">
        <v>88</v>
      </c>
      <c r="D123" s="44" t="s">
        <v>34</v>
      </c>
      <c r="E123" s="8"/>
      <c r="F123" s="144">
        <f>F119*1.8</f>
        <v>40.415759999999999</v>
      </c>
      <c r="G123" s="4"/>
      <c r="H123" s="4"/>
      <c r="I123" s="4"/>
      <c r="J123" s="4"/>
      <c r="K123" s="4"/>
      <c r="L123" s="4"/>
      <c r="M123" s="4"/>
    </row>
    <row r="124" spans="1:13" ht="90" x14ac:dyDescent="0.35">
      <c r="A124" s="28">
        <v>4</v>
      </c>
      <c r="B124" s="28" t="s">
        <v>53</v>
      </c>
      <c r="C124" s="196" t="s">
        <v>160</v>
      </c>
      <c r="D124" s="47" t="s">
        <v>67</v>
      </c>
      <c r="E124" s="8"/>
      <c r="F124" s="46">
        <f>15.69/1.22</f>
        <v>12.860655737704917</v>
      </c>
      <c r="G124" s="2"/>
      <c r="H124" s="2"/>
      <c r="I124" s="2"/>
      <c r="J124" s="2"/>
      <c r="K124" s="2"/>
      <c r="L124" s="2"/>
      <c r="M124" s="2"/>
    </row>
    <row r="125" spans="1:13" ht="18" x14ac:dyDescent="0.25">
      <c r="A125" s="33"/>
      <c r="B125" s="34"/>
      <c r="C125" s="32" t="s">
        <v>20</v>
      </c>
      <c r="D125" s="8" t="s">
        <v>21</v>
      </c>
      <c r="E125" s="35">
        <f>15/100</f>
        <v>0.15</v>
      </c>
      <c r="F125" s="2">
        <f>F124*E125</f>
        <v>1.9290983606557375</v>
      </c>
      <c r="G125" s="2"/>
      <c r="H125" s="2"/>
      <c r="I125" s="3"/>
      <c r="J125" s="2"/>
      <c r="K125" s="2"/>
      <c r="L125" s="2"/>
      <c r="M125" s="2"/>
    </row>
    <row r="126" spans="1:13" ht="18" x14ac:dyDescent="0.25">
      <c r="A126" s="33"/>
      <c r="B126" s="29" t="s">
        <v>124</v>
      </c>
      <c r="C126" s="32" t="s">
        <v>38</v>
      </c>
      <c r="D126" s="8" t="s">
        <v>27</v>
      </c>
      <c r="E126" s="35">
        <f>2.16/100</f>
        <v>2.1600000000000001E-2</v>
      </c>
      <c r="F126" s="2">
        <f>F124*E126</f>
        <v>0.27779016393442624</v>
      </c>
      <c r="G126" s="2"/>
      <c r="H126" s="2"/>
      <c r="I126" s="2"/>
      <c r="J126" s="2"/>
      <c r="K126" s="4"/>
      <c r="L126" s="2"/>
      <c r="M126" s="2"/>
    </row>
    <row r="127" spans="1:13" ht="18" x14ac:dyDescent="0.25">
      <c r="A127" s="33"/>
      <c r="B127" s="29" t="s">
        <v>117</v>
      </c>
      <c r="C127" s="32" t="s">
        <v>57</v>
      </c>
      <c r="D127" s="8" t="s">
        <v>27</v>
      </c>
      <c r="E127" s="35">
        <f>2.73/100</f>
        <v>2.7300000000000001E-2</v>
      </c>
      <c r="F127" s="2">
        <f>E127*F124</f>
        <v>0.35109590163934423</v>
      </c>
      <c r="G127" s="2"/>
      <c r="H127" s="2"/>
      <c r="I127" s="2"/>
      <c r="J127" s="2"/>
      <c r="K127" s="2"/>
      <c r="L127" s="2"/>
      <c r="M127" s="2"/>
    </row>
    <row r="128" spans="1:13" ht="18" x14ac:dyDescent="0.25">
      <c r="A128" s="33"/>
      <c r="B128" s="29" t="s">
        <v>118</v>
      </c>
      <c r="C128" s="32" t="s">
        <v>39</v>
      </c>
      <c r="D128" s="8" t="s">
        <v>27</v>
      </c>
      <c r="E128" s="35">
        <f>0.97/100</f>
        <v>9.7000000000000003E-3</v>
      </c>
      <c r="F128" s="2">
        <f>F124*E128</f>
        <v>0.1247483606557377</v>
      </c>
      <c r="G128" s="2"/>
      <c r="H128" s="2"/>
      <c r="I128" s="2"/>
      <c r="J128" s="2"/>
      <c r="K128" s="2"/>
      <c r="L128" s="2"/>
      <c r="M128" s="2"/>
    </row>
    <row r="129" spans="1:13" ht="18" x14ac:dyDescent="0.25">
      <c r="A129" s="33"/>
      <c r="B129" s="34"/>
      <c r="C129" s="8" t="s">
        <v>33</v>
      </c>
      <c r="D129" s="36"/>
      <c r="E129" s="8"/>
      <c r="F129" s="2"/>
      <c r="G129" s="2"/>
      <c r="H129" s="2"/>
      <c r="I129" s="2"/>
      <c r="J129" s="2"/>
      <c r="K129" s="2"/>
      <c r="L129" s="2"/>
      <c r="M129" s="2"/>
    </row>
    <row r="130" spans="1:13" ht="36" x14ac:dyDescent="0.25">
      <c r="A130" s="28"/>
      <c r="B130" s="29" t="s">
        <v>115</v>
      </c>
      <c r="C130" s="37" t="s">
        <v>125</v>
      </c>
      <c r="D130" s="8" t="s">
        <v>51</v>
      </c>
      <c r="E130" s="8">
        <v>1.22</v>
      </c>
      <c r="F130" s="2">
        <f>F124*E130</f>
        <v>15.689999999999998</v>
      </c>
      <c r="G130" s="2"/>
      <c r="H130" s="2"/>
      <c r="I130" s="2"/>
      <c r="J130" s="2"/>
      <c r="K130" s="2"/>
      <c r="L130" s="2"/>
      <c r="M130" s="2"/>
    </row>
    <row r="131" spans="1:13" ht="19.5" x14ac:dyDescent="0.35">
      <c r="A131" s="33"/>
      <c r="B131" s="34"/>
      <c r="C131" s="38" t="s">
        <v>40</v>
      </c>
      <c r="D131" s="8" t="s">
        <v>51</v>
      </c>
      <c r="E131" s="35">
        <v>7.0000000000000007E-2</v>
      </c>
      <c r="F131" s="2">
        <f>F124*E131</f>
        <v>0.90024590163934426</v>
      </c>
      <c r="G131" s="2"/>
      <c r="H131" s="2"/>
      <c r="I131" s="2"/>
      <c r="J131" s="2"/>
      <c r="K131" s="2"/>
      <c r="L131" s="2"/>
      <c r="M131" s="2"/>
    </row>
    <row r="132" spans="1:13" ht="36" x14ac:dyDescent="0.35">
      <c r="A132" s="33"/>
      <c r="B132" s="159" t="s">
        <v>90</v>
      </c>
      <c r="C132" s="137" t="s">
        <v>91</v>
      </c>
      <c r="D132" s="8" t="s">
        <v>34</v>
      </c>
      <c r="E132" s="35"/>
      <c r="F132" s="2">
        <f>F130*1.6</f>
        <v>25.103999999999999</v>
      </c>
      <c r="G132" s="2"/>
      <c r="H132" s="2"/>
      <c r="I132" s="2"/>
      <c r="J132" s="2"/>
      <c r="K132" s="2"/>
      <c r="L132" s="2"/>
      <c r="M132" s="2"/>
    </row>
    <row r="133" spans="1:13" ht="49.5" x14ac:dyDescent="0.25">
      <c r="A133" s="28">
        <v>5</v>
      </c>
      <c r="B133" s="10" t="s">
        <v>41</v>
      </c>
      <c r="C133" s="48" t="s">
        <v>126</v>
      </c>
      <c r="D133" s="136" t="s">
        <v>127</v>
      </c>
      <c r="E133" s="8"/>
      <c r="F133" s="46">
        <v>102.06</v>
      </c>
      <c r="G133" s="2"/>
      <c r="H133" s="2"/>
      <c r="I133" s="2"/>
      <c r="J133" s="2"/>
      <c r="K133" s="2"/>
      <c r="L133" s="2"/>
      <c r="M133" s="2"/>
    </row>
    <row r="134" spans="1:13" ht="18" x14ac:dyDescent="0.25">
      <c r="A134" s="33"/>
      <c r="B134" s="34"/>
      <c r="C134" s="32" t="s">
        <v>20</v>
      </c>
      <c r="D134" s="8" t="s">
        <v>21</v>
      </c>
      <c r="E134" s="8">
        <f>33/1000</f>
        <v>3.3000000000000002E-2</v>
      </c>
      <c r="F134" s="2">
        <f>F133*E134</f>
        <v>3.3679800000000002</v>
      </c>
      <c r="G134" s="2"/>
      <c r="H134" s="2"/>
      <c r="I134" s="3"/>
      <c r="J134" s="2"/>
      <c r="K134" s="2"/>
      <c r="L134" s="2"/>
      <c r="M134" s="2"/>
    </row>
    <row r="135" spans="1:13" ht="18" x14ac:dyDescent="0.25">
      <c r="A135" s="33"/>
      <c r="B135" s="29" t="s">
        <v>144</v>
      </c>
      <c r="C135" s="40" t="s">
        <v>42</v>
      </c>
      <c r="D135" s="8" t="s">
        <v>27</v>
      </c>
      <c r="E135" s="8">
        <f>2.58/1000</f>
        <v>2.5800000000000003E-3</v>
      </c>
      <c r="F135" s="2">
        <f>F133*E135</f>
        <v>0.26331480000000002</v>
      </c>
      <c r="G135" s="2"/>
      <c r="H135" s="2"/>
      <c r="I135" s="2"/>
      <c r="J135" s="2"/>
      <c r="K135" s="2"/>
      <c r="L135" s="2"/>
      <c r="M135" s="2"/>
    </row>
    <row r="136" spans="1:13" ht="18" x14ac:dyDescent="0.25">
      <c r="A136" s="33"/>
      <c r="B136" s="29" t="s">
        <v>124</v>
      </c>
      <c r="C136" s="32" t="s">
        <v>38</v>
      </c>
      <c r="D136" s="8" t="s">
        <v>27</v>
      </c>
      <c r="E136" s="8">
        <f>0.42/1000</f>
        <v>4.1999999999999996E-4</v>
      </c>
      <c r="F136" s="2">
        <f>F133*E136</f>
        <v>4.2865199999999999E-2</v>
      </c>
      <c r="G136" s="2"/>
      <c r="H136" s="2"/>
      <c r="I136" s="2"/>
      <c r="J136" s="2"/>
      <c r="K136" s="4"/>
      <c r="L136" s="2"/>
      <c r="M136" s="2"/>
    </row>
    <row r="137" spans="1:13" ht="18" x14ac:dyDescent="0.25">
      <c r="A137" s="33"/>
      <c r="B137" s="29" t="s">
        <v>145</v>
      </c>
      <c r="C137" s="40" t="s">
        <v>43</v>
      </c>
      <c r="D137" s="8" t="s">
        <v>27</v>
      </c>
      <c r="E137" s="8">
        <f>11.2/1000</f>
        <v>1.12E-2</v>
      </c>
      <c r="F137" s="2">
        <f>E137*F133</f>
        <v>1.1430720000000001</v>
      </c>
      <c r="G137" s="2"/>
      <c r="H137" s="2"/>
      <c r="I137" s="2"/>
      <c r="J137" s="2"/>
      <c r="K137" s="2"/>
      <c r="L137" s="2"/>
      <c r="M137" s="2"/>
    </row>
    <row r="138" spans="1:13" ht="18" x14ac:dyDescent="0.25">
      <c r="A138" s="33"/>
      <c r="B138" s="29" t="s">
        <v>146</v>
      </c>
      <c r="C138" s="40" t="s">
        <v>44</v>
      </c>
      <c r="D138" s="8" t="s">
        <v>27</v>
      </c>
      <c r="E138" s="8">
        <f>24.8/1000</f>
        <v>2.4799999999999999E-2</v>
      </c>
      <c r="F138" s="2">
        <f>E138*F133</f>
        <v>2.531088</v>
      </c>
      <c r="G138" s="2"/>
      <c r="H138" s="2"/>
      <c r="I138" s="2"/>
      <c r="J138" s="2"/>
      <c r="K138" s="2"/>
      <c r="L138" s="2"/>
      <c r="M138" s="2"/>
    </row>
    <row r="139" spans="1:13" ht="18" x14ac:dyDescent="0.25">
      <c r="A139" s="33"/>
      <c r="B139" s="29" t="s">
        <v>118</v>
      </c>
      <c r="C139" s="40" t="s">
        <v>39</v>
      </c>
      <c r="D139" s="8" t="s">
        <v>27</v>
      </c>
      <c r="E139" s="8">
        <f>4.14/1000</f>
        <v>4.1399999999999996E-3</v>
      </c>
      <c r="F139" s="2">
        <f>F133*E139</f>
        <v>0.42252839999999997</v>
      </c>
      <c r="G139" s="2"/>
      <c r="H139" s="2"/>
      <c r="I139" s="2"/>
      <c r="J139" s="2"/>
      <c r="K139" s="2"/>
      <c r="L139" s="2"/>
      <c r="M139" s="2"/>
    </row>
    <row r="140" spans="1:13" ht="18" x14ac:dyDescent="0.35">
      <c r="A140" s="33"/>
      <c r="B140" s="29" t="s">
        <v>147</v>
      </c>
      <c r="C140" s="39" t="s">
        <v>86</v>
      </c>
      <c r="D140" s="8" t="s">
        <v>27</v>
      </c>
      <c r="E140" s="8">
        <f>0.53/1000</f>
        <v>5.2999999999999998E-4</v>
      </c>
      <c r="F140" s="2">
        <f>F133*E140</f>
        <v>5.4091800000000002E-2</v>
      </c>
      <c r="G140" s="2"/>
      <c r="H140" s="2"/>
      <c r="I140" s="2"/>
      <c r="J140" s="2"/>
      <c r="K140" s="2"/>
      <c r="L140" s="2"/>
      <c r="M140" s="2"/>
    </row>
    <row r="141" spans="1:13" ht="18" x14ac:dyDescent="0.25">
      <c r="A141" s="33"/>
      <c r="B141" s="34"/>
      <c r="C141" s="8" t="s">
        <v>33</v>
      </c>
      <c r="D141" s="36"/>
      <c r="E141" s="8"/>
      <c r="F141" s="2"/>
      <c r="G141" s="2"/>
      <c r="H141" s="2"/>
      <c r="I141" s="2"/>
      <c r="J141" s="2"/>
      <c r="K141" s="2"/>
      <c r="L141" s="2"/>
      <c r="M141" s="2"/>
    </row>
    <row r="142" spans="1:13" ht="36" x14ac:dyDescent="0.25">
      <c r="A142" s="33"/>
      <c r="B142" s="29" t="s">
        <v>114</v>
      </c>
      <c r="C142" s="37" t="s">
        <v>45</v>
      </c>
      <c r="D142" s="8" t="s">
        <v>51</v>
      </c>
      <c r="E142" s="8" t="s">
        <v>58</v>
      </c>
      <c r="F142" s="2">
        <f>F133*0.1*1.26</f>
        <v>12.859560000000002</v>
      </c>
      <c r="G142" s="2"/>
      <c r="H142" s="2"/>
      <c r="I142" s="2"/>
      <c r="J142" s="2"/>
      <c r="K142" s="2"/>
      <c r="L142" s="2"/>
      <c r="M142" s="2"/>
    </row>
    <row r="143" spans="1:13" ht="19.5" x14ac:dyDescent="0.35">
      <c r="A143" s="33"/>
      <c r="B143" s="34"/>
      <c r="C143" s="38" t="s">
        <v>40</v>
      </c>
      <c r="D143" s="8" t="s">
        <v>51</v>
      </c>
      <c r="E143" s="8">
        <f>30/1000</f>
        <v>0.03</v>
      </c>
      <c r="F143" s="2">
        <f>F133*E143</f>
        <v>3.0617999999999999</v>
      </c>
      <c r="G143" s="2"/>
      <c r="H143" s="2"/>
      <c r="I143" s="2"/>
      <c r="J143" s="2"/>
      <c r="K143" s="2"/>
      <c r="L143" s="2"/>
      <c r="M143" s="2"/>
    </row>
    <row r="144" spans="1:13" ht="18" x14ac:dyDescent="0.25">
      <c r="A144" s="33"/>
      <c r="B144" s="159" t="s">
        <v>90</v>
      </c>
      <c r="C144" s="37" t="s">
        <v>105</v>
      </c>
      <c r="D144" s="8" t="s">
        <v>34</v>
      </c>
      <c r="E144" s="8"/>
      <c r="F144" s="2">
        <f>F142*1.6</f>
        <v>20.575296000000005</v>
      </c>
      <c r="G144" s="2"/>
      <c r="H144" s="2"/>
      <c r="I144" s="2"/>
      <c r="J144" s="2"/>
      <c r="K144" s="2"/>
      <c r="L144" s="2"/>
      <c r="M144" s="2"/>
    </row>
    <row r="145" spans="1:13" ht="36" x14ac:dyDescent="0.25">
      <c r="A145" s="28">
        <v>6</v>
      </c>
      <c r="B145" s="129" t="s">
        <v>128</v>
      </c>
      <c r="C145" s="140" t="s">
        <v>129</v>
      </c>
      <c r="D145" s="28" t="s">
        <v>34</v>
      </c>
      <c r="E145" s="8"/>
      <c r="F145" s="46">
        <f>F150*0.0007</f>
        <v>6.8040000000000003E-2</v>
      </c>
      <c r="G145" s="2"/>
      <c r="H145" s="2"/>
      <c r="I145" s="2"/>
      <c r="J145" s="2"/>
      <c r="K145" s="2"/>
      <c r="L145" s="2"/>
      <c r="M145" s="2"/>
    </row>
    <row r="146" spans="1:13" ht="18" x14ac:dyDescent="0.35">
      <c r="A146" s="28"/>
      <c r="B146" s="31" t="s">
        <v>150</v>
      </c>
      <c r="C146" s="38" t="s">
        <v>130</v>
      </c>
      <c r="D146" s="203" t="s">
        <v>27</v>
      </c>
      <c r="E146" s="142">
        <v>0.3</v>
      </c>
      <c r="F146" s="2">
        <f>F145*E146</f>
        <v>2.0412E-2</v>
      </c>
      <c r="G146" s="2"/>
      <c r="H146" s="2"/>
      <c r="I146" s="2"/>
      <c r="J146" s="2"/>
      <c r="K146" s="2"/>
      <c r="L146" s="2"/>
      <c r="M146" s="2"/>
    </row>
    <row r="147" spans="1:13" ht="18" x14ac:dyDescent="0.25">
      <c r="A147" s="28"/>
      <c r="B147" s="34"/>
      <c r="C147" s="8" t="s">
        <v>33</v>
      </c>
      <c r="D147" s="36"/>
      <c r="E147" s="8"/>
      <c r="F147" s="2"/>
      <c r="G147" s="2"/>
      <c r="H147" s="2"/>
      <c r="I147" s="2"/>
      <c r="J147" s="2"/>
      <c r="K147" s="2"/>
      <c r="L147" s="2"/>
      <c r="M147" s="2"/>
    </row>
    <row r="148" spans="1:13" ht="18" x14ac:dyDescent="0.25">
      <c r="A148" s="28"/>
      <c r="B148" s="31" t="s">
        <v>121</v>
      </c>
      <c r="C148" s="32" t="s">
        <v>70</v>
      </c>
      <c r="D148" s="8" t="s">
        <v>34</v>
      </c>
      <c r="E148" s="142">
        <v>1</v>
      </c>
      <c r="F148" s="2">
        <f>F145*E148</f>
        <v>6.8040000000000003E-2</v>
      </c>
      <c r="G148" s="2"/>
      <c r="H148" s="2"/>
      <c r="I148" s="2"/>
      <c r="J148" s="2"/>
      <c r="K148" s="2"/>
      <c r="L148" s="2"/>
      <c r="M148" s="2"/>
    </row>
    <row r="149" spans="1:13" ht="18" x14ac:dyDescent="0.25">
      <c r="A149" s="28"/>
      <c r="B149" s="31" t="s">
        <v>90</v>
      </c>
      <c r="C149" s="40" t="s">
        <v>103</v>
      </c>
      <c r="D149" s="8" t="s">
        <v>34</v>
      </c>
      <c r="E149" s="8"/>
      <c r="F149" s="2">
        <f>F148</f>
        <v>6.8040000000000003E-2</v>
      </c>
      <c r="G149" s="2"/>
      <c r="H149" s="2"/>
      <c r="I149" s="2"/>
      <c r="J149" s="2"/>
      <c r="K149" s="2"/>
      <c r="L149" s="2"/>
      <c r="M149" s="2"/>
    </row>
    <row r="150" spans="1:13" ht="66" x14ac:dyDescent="0.25">
      <c r="A150" s="28">
        <v>7</v>
      </c>
      <c r="B150" s="129" t="s">
        <v>131</v>
      </c>
      <c r="C150" s="140" t="s">
        <v>132</v>
      </c>
      <c r="D150" s="136" t="s">
        <v>127</v>
      </c>
      <c r="E150" s="8"/>
      <c r="F150" s="46">
        <v>97.2</v>
      </c>
      <c r="G150" s="2"/>
      <c r="H150" s="2"/>
      <c r="I150" s="2"/>
      <c r="J150" s="2"/>
      <c r="K150" s="2"/>
      <c r="L150" s="2"/>
      <c r="M150" s="2"/>
    </row>
    <row r="151" spans="1:13" ht="18" x14ac:dyDescent="0.25">
      <c r="A151" s="28"/>
      <c r="B151" s="34"/>
      <c r="C151" s="32" t="s">
        <v>20</v>
      </c>
      <c r="D151" s="8" t="s">
        <v>21</v>
      </c>
      <c r="E151" s="8">
        <f>(37.5+0.07+0.07+0.07+0.07)/1000</f>
        <v>3.7780000000000001E-2</v>
      </c>
      <c r="F151" s="2">
        <f>F150*E151</f>
        <v>3.6722160000000001</v>
      </c>
      <c r="G151" s="2"/>
      <c r="H151" s="2"/>
      <c r="I151" s="2"/>
      <c r="J151" s="2"/>
      <c r="K151" s="2"/>
      <c r="L151" s="2"/>
      <c r="M151" s="2"/>
    </row>
    <row r="152" spans="1:13" ht="18" x14ac:dyDescent="0.35">
      <c r="A152" s="28"/>
      <c r="B152" s="29" t="s">
        <v>145</v>
      </c>
      <c r="C152" s="38" t="s">
        <v>43</v>
      </c>
      <c r="D152" s="38" t="s">
        <v>27</v>
      </c>
      <c r="E152" s="8">
        <f>3.7/1000</f>
        <v>3.7000000000000002E-3</v>
      </c>
      <c r="F152" s="2">
        <f>E152*F150</f>
        <v>0.35964000000000002</v>
      </c>
      <c r="G152" s="2"/>
      <c r="H152" s="2"/>
      <c r="I152" s="2"/>
      <c r="J152" s="2"/>
      <c r="K152" s="2"/>
      <c r="L152" s="2"/>
      <c r="M152" s="2"/>
    </row>
    <row r="153" spans="1:13" ht="18" x14ac:dyDescent="0.35">
      <c r="A153" s="28"/>
      <c r="B153" s="29" t="s">
        <v>146</v>
      </c>
      <c r="C153" s="38" t="s">
        <v>133</v>
      </c>
      <c r="D153" s="38" t="s">
        <v>27</v>
      </c>
      <c r="E153" s="8">
        <f>11.1/1000</f>
        <v>1.11E-2</v>
      </c>
      <c r="F153" s="2">
        <f>E153*F150</f>
        <v>1.0789200000000001</v>
      </c>
      <c r="G153" s="2"/>
      <c r="H153" s="2"/>
      <c r="I153" s="2"/>
      <c r="J153" s="2"/>
      <c r="K153" s="2"/>
      <c r="L153" s="2"/>
      <c r="M153" s="2"/>
    </row>
    <row r="154" spans="1:13" ht="18" x14ac:dyDescent="0.35">
      <c r="A154" s="28"/>
      <c r="B154" s="31" t="s">
        <v>148</v>
      </c>
      <c r="C154" s="38" t="s">
        <v>134</v>
      </c>
      <c r="D154" s="38" t="s">
        <v>27</v>
      </c>
      <c r="E154" s="8">
        <f>3.02/1000</f>
        <v>3.0200000000000001E-3</v>
      </c>
      <c r="F154" s="2">
        <f>E154*F150</f>
        <v>0.29354400000000003</v>
      </c>
      <c r="G154" s="2"/>
      <c r="H154" s="2"/>
      <c r="I154" s="2"/>
      <c r="J154" s="2"/>
      <c r="K154" s="2"/>
      <c r="L154" s="2"/>
      <c r="M154" s="2"/>
    </row>
    <row r="155" spans="1:13" ht="18" x14ac:dyDescent="0.35">
      <c r="A155" s="28"/>
      <c r="B155" s="34"/>
      <c r="C155" s="38" t="s">
        <v>29</v>
      </c>
      <c r="D155" s="8" t="s">
        <v>24</v>
      </c>
      <c r="E155" s="8">
        <f>2.3/1000</f>
        <v>2.3E-3</v>
      </c>
      <c r="F155" s="2">
        <f>E155*F150</f>
        <v>0.22356000000000001</v>
      </c>
      <c r="G155" s="2"/>
      <c r="H155" s="2"/>
      <c r="I155" s="2"/>
      <c r="J155" s="2"/>
      <c r="K155" s="2"/>
      <c r="L155" s="2"/>
      <c r="M155" s="2"/>
    </row>
    <row r="156" spans="1:13" ht="18" x14ac:dyDescent="0.35">
      <c r="A156" s="28"/>
      <c r="B156" s="34"/>
      <c r="C156" s="8" t="s">
        <v>33</v>
      </c>
      <c r="D156" s="38"/>
      <c r="E156" s="8"/>
      <c r="F156" s="2"/>
      <c r="G156" s="2"/>
      <c r="H156" s="2"/>
      <c r="I156" s="2"/>
      <c r="J156" s="2"/>
      <c r="K156" s="2"/>
      <c r="L156" s="2"/>
      <c r="M156" s="2"/>
    </row>
    <row r="157" spans="1:13" ht="18" x14ac:dyDescent="0.25">
      <c r="A157" s="28"/>
      <c r="B157" s="31" t="s">
        <v>151</v>
      </c>
      <c r="C157" s="135" t="s">
        <v>135</v>
      </c>
      <c r="D157" s="8" t="s">
        <v>34</v>
      </c>
      <c r="E157" s="8">
        <f>(93.1+11.6+11.6+11.6+11.6)/1000</f>
        <v>0.13949999999999999</v>
      </c>
      <c r="F157" s="2">
        <f>F150*E157</f>
        <v>13.559399999999998</v>
      </c>
      <c r="G157" s="2"/>
      <c r="H157" s="2"/>
      <c r="I157" s="2"/>
      <c r="J157" s="2"/>
      <c r="K157" s="2"/>
      <c r="L157" s="2"/>
      <c r="M157" s="2"/>
    </row>
    <row r="158" spans="1:13" ht="18" x14ac:dyDescent="0.35">
      <c r="A158" s="28"/>
      <c r="B158" s="34"/>
      <c r="C158" s="38" t="s">
        <v>36</v>
      </c>
      <c r="D158" s="8" t="s">
        <v>24</v>
      </c>
      <c r="E158" s="8">
        <f>(14.5+0.2+0.2+0.2+0.2)/1000</f>
        <v>1.5299999999999998E-2</v>
      </c>
      <c r="F158" s="2">
        <f>F150*E158</f>
        <v>1.4871599999999998</v>
      </c>
      <c r="G158" s="2"/>
      <c r="H158" s="2"/>
      <c r="I158" s="2"/>
      <c r="J158" s="2"/>
      <c r="K158" s="186"/>
      <c r="L158" s="186"/>
      <c r="M158" s="2"/>
    </row>
    <row r="159" spans="1:13" ht="18" x14ac:dyDescent="0.25">
      <c r="A159" s="28"/>
      <c r="B159" s="31" t="s">
        <v>90</v>
      </c>
      <c r="C159" s="37" t="s">
        <v>142</v>
      </c>
      <c r="D159" s="8" t="s">
        <v>34</v>
      </c>
      <c r="E159" s="8"/>
      <c r="F159" s="2">
        <f>F157</f>
        <v>13.559399999999998</v>
      </c>
      <c r="G159" s="2"/>
      <c r="H159" s="2"/>
      <c r="I159" s="2"/>
      <c r="J159" s="2"/>
      <c r="K159" s="2"/>
      <c r="L159" s="2"/>
      <c r="M159" s="2"/>
    </row>
    <row r="160" spans="1:13" ht="52.5" x14ac:dyDescent="0.25">
      <c r="A160" s="28">
        <v>8</v>
      </c>
      <c r="B160" s="129" t="s">
        <v>128</v>
      </c>
      <c r="C160" s="140" t="s">
        <v>136</v>
      </c>
      <c r="D160" s="28" t="s">
        <v>34</v>
      </c>
      <c r="E160" s="8"/>
      <c r="F160" s="46">
        <f>F150*0.0003</f>
        <v>2.9159999999999998E-2</v>
      </c>
      <c r="G160" s="2"/>
      <c r="H160" s="2"/>
      <c r="I160" s="2"/>
      <c r="J160" s="2"/>
      <c r="K160" s="2"/>
      <c r="L160" s="2"/>
      <c r="M160" s="2"/>
    </row>
    <row r="161" spans="1:13" ht="18" x14ac:dyDescent="0.35">
      <c r="A161" s="28"/>
      <c r="B161" s="31" t="s">
        <v>150</v>
      </c>
      <c r="C161" s="38" t="s">
        <v>130</v>
      </c>
      <c r="D161" s="203" t="s">
        <v>27</v>
      </c>
      <c r="E161" s="142">
        <v>0.3</v>
      </c>
      <c r="F161" s="2">
        <f>F160*E161</f>
        <v>8.7479999999999988E-3</v>
      </c>
      <c r="G161" s="2"/>
      <c r="H161" s="2"/>
      <c r="I161" s="2"/>
      <c r="J161" s="2"/>
      <c r="K161" s="2"/>
      <c r="L161" s="2"/>
      <c r="M161" s="2"/>
    </row>
    <row r="162" spans="1:13" ht="18" x14ac:dyDescent="0.25">
      <c r="A162" s="28"/>
      <c r="B162" s="34"/>
      <c r="C162" s="8" t="s">
        <v>33</v>
      </c>
      <c r="D162" s="36"/>
      <c r="E162" s="8"/>
      <c r="F162" s="2"/>
      <c r="G162" s="2"/>
      <c r="H162" s="2"/>
      <c r="I162" s="2"/>
      <c r="J162" s="2"/>
      <c r="K162" s="2"/>
      <c r="L162" s="2"/>
      <c r="M162" s="2"/>
    </row>
    <row r="163" spans="1:13" ht="18" x14ac:dyDescent="0.25">
      <c r="A163" s="28"/>
      <c r="B163" s="31" t="s">
        <v>121</v>
      </c>
      <c r="C163" s="32" t="s">
        <v>70</v>
      </c>
      <c r="D163" s="8" t="s">
        <v>34</v>
      </c>
      <c r="E163" s="142">
        <v>1</v>
      </c>
      <c r="F163" s="2">
        <f>F160</f>
        <v>2.9159999999999998E-2</v>
      </c>
      <c r="G163" s="2"/>
      <c r="H163" s="2"/>
      <c r="I163" s="2"/>
      <c r="J163" s="2"/>
      <c r="K163" s="2"/>
      <c r="L163" s="2"/>
      <c r="M163" s="2"/>
    </row>
    <row r="164" spans="1:13" ht="18" x14ac:dyDescent="0.25">
      <c r="A164" s="28"/>
      <c r="B164" s="31" t="s">
        <v>90</v>
      </c>
      <c r="C164" s="40" t="s">
        <v>103</v>
      </c>
      <c r="D164" s="8" t="s">
        <v>34</v>
      </c>
      <c r="E164" s="8"/>
      <c r="F164" s="2">
        <f>F163</f>
        <v>2.9159999999999998E-2</v>
      </c>
      <c r="G164" s="2"/>
      <c r="H164" s="2"/>
      <c r="I164" s="2"/>
      <c r="J164" s="2"/>
      <c r="K164" s="2"/>
      <c r="L164" s="2"/>
      <c r="M164" s="2"/>
    </row>
    <row r="165" spans="1:13" ht="66" x14ac:dyDescent="0.25">
      <c r="A165" s="28">
        <v>9</v>
      </c>
      <c r="B165" s="129" t="s">
        <v>137</v>
      </c>
      <c r="C165" s="140" t="s">
        <v>138</v>
      </c>
      <c r="D165" s="34" t="s">
        <v>127</v>
      </c>
      <c r="E165" s="8"/>
      <c r="F165" s="46">
        <f>F150</f>
        <v>97.2</v>
      </c>
      <c r="G165" s="2"/>
      <c r="H165" s="2"/>
      <c r="I165" s="2"/>
      <c r="J165" s="2"/>
      <c r="K165" s="2"/>
      <c r="L165" s="2"/>
      <c r="M165" s="2"/>
    </row>
    <row r="166" spans="1:13" ht="18" x14ac:dyDescent="0.25">
      <c r="A166" s="28"/>
      <c r="B166" s="34"/>
      <c r="C166" s="32" t="s">
        <v>20</v>
      </c>
      <c r="D166" s="8" t="s">
        <v>21</v>
      </c>
      <c r="E166" s="8">
        <f>37.5/1000</f>
        <v>3.7499999999999999E-2</v>
      </c>
      <c r="F166" s="2">
        <f>F165*E166</f>
        <v>3.645</v>
      </c>
      <c r="G166" s="2"/>
      <c r="H166" s="2"/>
      <c r="I166" s="2"/>
      <c r="J166" s="2"/>
      <c r="K166" s="2"/>
      <c r="L166" s="2"/>
      <c r="M166" s="2"/>
    </row>
    <row r="167" spans="1:13" ht="18" x14ac:dyDescent="0.35">
      <c r="A167" s="28"/>
      <c r="B167" s="29" t="s">
        <v>145</v>
      </c>
      <c r="C167" s="38" t="s">
        <v>43</v>
      </c>
      <c r="D167" s="8" t="s">
        <v>27</v>
      </c>
      <c r="E167" s="8">
        <f>3.7/1000</f>
        <v>3.7000000000000002E-3</v>
      </c>
      <c r="F167" s="2">
        <f>E167*F165</f>
        <v>0.35964000000000002</v>
      </c>
      <c r="G167" s="2"/>
      <c r="H167" s="2"/>
      <c r="I167" s="2"/>
      <c r="J167" s="2"/>
      <c r="K167" s="2"/>
      <c r="L167" s="2"/>
      <c r="M167" s="2"/>
    </row>
    <row r="168" spans="1:13" ht="18" x14ac:dyDescent="0.35">
      <c r="A168" s="28"/>
      <c r="B168" s="29" t="s">
        <v>146</v>
      </c>
      <c r="C168" s="38" t="s">
        <v>133</v>
      </c>
      <c r="D168" s="8" t="s">
        <v>27</v>
      </c>
      <c r="E168" s="8">
        <f>11.1/1000</f>
        <v>1.11E-2</v>
      </c>
      <c r="F168" s="2">
        <f>E168*F165</f>
        <v>1.0789200000000001</v>
      </c>
      <c r="G168" s="2"/>
      <c r="H168" s="2"/>
      <c r="I168" s="2"/>
      <c r="J168" s="2"/>
      <c r="K168" s="2"/>
      <c r="L168" s="2"/>
      <c r="M168" s="2"/>
    </row>
    <row r="169" spans="1:13" ht="18" x14ac:dyDescent="0.35">
      <c r="A169" s="28"/>
      <c r="B169" s="31" t="s">
        <v>148</v>
      </c>
      <c r="C169" s="38" t="s">
        <v>134</v>
      </c>
      <c r="D169" s="8" t="s">
        <v>27</v>
      </c>
      <c r="E169" s="8">
        <f>3.02/1000</f>
        <v>3.0200000000000001E-3</v>
      </c>
      <c r="F169" s="2">
        <f>E169*F165</f>
        <v>0.29354400000000003</v>
      </c>
      <c r="G169" s="2"/>
      <c r="H169" s="2"/>
      <c r="I169" s="2"/>
      <c r="J169" s="2"/>
      <c r="K169" s="2"/>
      <c r="L169" s="2"/>
      <c r="M169" s="2"/>
    </row>
    <row r="170" spans="1:13" ht="18" x14ac:dyDescent="0.35">
      <c r="A170" s="28"/>
      <c r="B170" s="34"/>
      <c r="C170" s="38" t="s">
        <v>29</v>
      </c>
      <c r="D170" s="36" t="s">
        <v>24</v>
      </c>
      <c r="E170" s="8">
        <f>2.3/1000</f>
        <v>2.3E-3</v>
      </c>
      <c r="F170" s="2">
        <f>E170*F165</f>
        <v>0.22356000000000001</v>
      </c>
      <c r="G170" s="2"/>
      <c r="H170" s="2"/>
      <c r="I170" s="2"/>
      <c r="J170" s="2"/>
      <c r="K170" s="2"/>
      <c r="L170" s="2"/>
      <c r="M170" s="2"/>
    </row>
    <row r="171" spans="1:13" ht="18" x14ac:dyDescent="0.25">
      <c r="A171" s="28"/>
      <c r="B171" s="34"/>
      <c r="C171" s="8" t="s">
        <v>33</v>
      </c>
      <c r="D171" s="36"/>
      <c r="E171" s="8"/>
      <c r="F171" s="2"/>
      <c r="G171" s="2"/>
      <c r="H171" s="2"/>
      <c r="I171" s="2"/>
      <c r="J171" s="2"/>
      <c r="K171" s="2"/>
      <c r="L171" s="2"/>
      <c r="M171" s="2"/>
    </row>
    <row r="172" spans="1:13" ht="18" x14ac:dyDescent="0.25">
      <c r="A172" s="28"/>
      <c r="B172" s="31" t="s">
        <v>151</v>
      </c>
      <c r="C172" s="135" t="s">
        <v>135</v>
      </c>
      <c r="D172" s="8" t="s">
        <v>34</v>
      </c>
      <c r="E172" s="8">
        <v>9.74E-2</v>
      </c>
      <c r="F172" s="2">
        <f>F165*E172</f>
        <v>9.4672800000000006</v>
      </c>
      <c r="G172" s="2"/>
      <c r="H172" s="2"/>
      <c r="I172" s="2"/>
      <c r="J172" s="2"/>
      <c r="K172" s="2"/>
      <c r="L172" s="2"/>
      <c r="M172" s="2"/>
    </row>
    <row r="173" spans="1:13" ht="18" x14ac:dyDescent="0.35">
      <c r="A173" s="28"/>
      <c r="B173" s="34"/>
      <c r="C173" s="38" t="s">
        <v>36</v>
      </c>
      <c r="D173" s="36" t="s">
        <v>24</v>
      </c>
      <c r="E173" s="8">
        <f>14.5/1000</f>
        <v>1.4500000000000001E-2</v>
      </c>
      <c r="F173" s="2">
        <f>F165*E173</f>
        <v>1.4094000000000002</v>
      </c>
      <c r="G173" s="2"/>
      <c r="H173" s="2"/>
      <c r="I173" s="2"/>
      <c r="J173" s="2"/>
      <c r="K173" s="186"/>
      <c r="L173" s="186"/>
      <c r="M173" s="2"/>
    </row>
    <row r="174" spans="1:13" ht="18" x14ac:dyDescent="0.25">
      <c r="A174" s="28"/>
      <c r="B174" s="31" t="s">
        <v>90</v>
      </c>
      <c r="C174" s="37" t="s">
        <v>143</v>
      </c>
      <c r="D174" s="8" t="s">
        <v>34</v>
      </c>
      <c r="E174" s="8"/>
      <c r="F174" s="2">
        <f>F172</f>
        <v>9.4672800000000006</v>
      </c>
      <c r="G174" s="2"/>
      <c r="H174" s="2"/>
      <c r="I174" s="2"/>
      <c r="J174" s="2"/>
      <c r="K174" s="2"/>
      <c r="L174" s="2"/>
      <c r="M174" s="2"/>
    </row>
    <row r="175" spans="1:13" ht="72" x14ac:dyDescent="0.25">
      <c r="A175" s="28">
        <v>10</v>
      </c>
      <c r="B175" s="28" t="s">
        <v>53</v>
      </c>
      <c r="C175" s="45" t="s">
        <v>139</v>
      </c>
      <c r="D175" s="47" t="s">
        <v>67</v>
      </c>
      <c r="E175" s="8"/>
      <c r="F175" s="46">
        <f>4/1.22</f>
        <v>3.278688524590164</v>
      </c>
      <c r="G175" s="2"/>
      <c r="H175" s="2"/>
      <c r="I175" s="2"/>
      <c r="J175" s="2"/>
      <c r="K175" s="2"/>
      <c r="L175" s="2"/>
      <c r="M175" s="2"/>
    </row>
    <row r="176" spans="1:13" ht="18" x14ac:dyDescent="0.25">
      <c r="A176" s="33"/>
      <c r="B176" s="34"/>
      <c r="C176" s="32" t="s">
        <v>20</v>
      </c>
      <c r="D176" s="8" t="s">
        <v>21</v>
      </c>
      <c r="E176" s="35">
        <f>15/100</f>
        <v>0.15</v>
      </c>
      <c r="F176" s="2">
        <f>F175*E176</f>
        <v>0.49180327868852458</v>
      </c>
      <c r="G176" s="2"/>
      <c r="H176" s="2"/>
      <c r="I176" s="3"/>
      <c r="J176" s="2"/>
      <c r="K176" s="2"/>
      <c r="L176" s="2"/>
      <c r="M176" s="2"/>
    </row>
    <row r="177" spans="1:13" ht="18" x14ac:dyDescent="0.25">
      <c r="A177" s="33"/>
      <c r="B177" s="29" t="s">
        <v>124</v>
      </c>
      <c r="C177" s="32" t="s">
        <v>38</v>
      </c>
      <c r="D177" s="8" t="s">
        <v>27</v>
      </c>
      <c r="E177" s="35">
        <f>2.16/100</f>
        <v>2.1600000000000001E-2</v>
      </c>
      <c r="F177" s="2">
        <f>F175*E177</f>
        <v>7.0819672131147551E-2</v>
      </c>
      <c r="G177" s="2"/>
      <c r="H177" s="2"/>
      <c r="I177" s="2"/>
      <c r="J177" s="2"/>
      <c r="K177" s="4"/>
      <c r="L177" s="2"/>
      <c r="M177" s="2"/>
    </row>
    <row r="178" spans="1:13" ht="18" x14ac:dyDescent="0.25">
      <c r="A178" s="33"/>
      <c r="B178" s="29" t="s">
        <v>117</v>
      </c>
      <c r="C178" s="32" t="s">
        <v>57</v>
      </c>
      <c r="D178" s="8" t="s">
        <v>27</v>
      </c>
      <c r="E178" s="35">
        <f>2.73/100</f>
        <v>2.7300000000000001E-2</v>
      </c>
      <c r="F178" s="2">
        <f>E178*F175</f>
        <v>8.9508196721311481E-2</v>
      </c>
      <c r="G178" s="2"/>
      <c r="H178" s="2"/>
      <c r="I178" s="2"/>
      <c r="J178" s="2"/>
      <c r="K178" s="2"/>
      <c r="L178" s="2"/>
      <c r="M178" s="2"/>
    </row>
    <row r="179" spans="1:13" ht="18" x14ac:dyDescent="0.25">
      <c r="A179" s="33"/>
      <c r="B179" s="29" t="s">
        <v>118</v>
      </c>
      <c r="C179" s="32" t="s">
        <v>39</v>
      </c>
      <c r="D179" s="8" t="s">
        <v>27</v>
      </c>
      <c r="E179" s="35">
        <f>0.97/100</f>
        <v>9.7000000000000003E-3</v>
      </c>
      <c r="F179" s="2">
        <f>F175*E179</f>
        <v>3.1803278688524589E-2</v>
      </c>
      <c r="G179" s="2"/>
      <c r="H179" s="2"/>
      <c r="I179" s="2"/>
      <c r="J179" s="2"/>
      <c r="K179" s="2"/>
      <c r="L179" s="2"/>
      <c r="M179" s="2"/>
    </row>
    <row r="180" spans="1:13" ht="18" x14ac:dyDescent="0.25">
      <c r="A180" s="33"/>
      <c r="B180" s="34"/>
      <c r="C180" s="8" t="s">
        <v>33</v>
      </c>
      <c r="D180" s="36"/>
      <c r="E180" s="8"/>
      <c r="F180" s="2"/>
      <c r="G180" s="2"/>
      <c r="H180" s="2"/>
      <c r="I180" s="2"/>
      <c r="J180" s="2"/>
      <c r="K180" s="2"/>
      <c r="L180" s="2"/>
      <c r="M180" s="2"/>
    </row>
    <row r="181" spans="1:13" ht="36" x14ac:dyDescent="0.25">
      <c r="A181" s="28"/>
      <c r="B181" s="29" t="s">
        <v>115</v>
      </c>
      <c r="C181" s="37" t="s">
        <v>125</v>
      </c>
      <c r="D181" s="8" t="s">
        <v>51</v>
      </c>
      <c r="E181" s="8">
        <v>1.22</v>
      </c>
      <c r="F181" s="2">
        <f>F175*E181</f>
        <v>4</v>
      </c>
      <c r="G181" s="2"/>
      <c r="H181" s="2"/>
      <c r="I181" s="2"/>
      <c r="J181" s="2"/>
      <c r="K181" s="2"/>
      <c r="L181" s="2"/>
      <c r="M181" s="2"/>
    </row>
    <row r="182" spans="1:13" ht="19.5" x14ac:dyDescent="0.35">
      <c r="A182" s="33"/>
      <c r="B182" s="34"/>
      <c r="C182" s="38" t="s">
        <v>40</v>
      </c>
      <c r="D182" s="8" t="s">
        <v>51</v>
      </c>
      <c r="E182" s="35">
        <v>7.0000000000000007E-2</v>
      </c>
      <c r="F182" s="2">
        <f>F175*E182</f>
        <v>0.22950819672131151</v>
      </c>
      <c r="G182" s="2"/>
      <c r="H182" s="2"/>
      <c r="I182" s="2"/>
      <c r="J182" s="2"/>
      <c r="K182" s="2"/>
      <c r="L182" s="2"/>
      <c r="M182" s="2"/>
    </row>
    <row r="183" spans="1:13" ht="36" x14ac:dyDescent="0.35">
      <c r="A183" s="33"/>
      <c r="B183" s="159" t="s">
        <v>90</v>
      </c>
      <c r="C183" s="137" t="s">
        <v>91</v>
      </c>
      <c r="D183" s="8" t="s">
        <v>34</v>
      </c>
      <c r="E183" s="35"/>
      <c r="F183" s="2">
        <f>F181*1.6</f>
        <v>6.4</v>
      </c>
      <c r="G183" s="2"/>
      <c r="H183" s="2"/>
      <c r="I183" s="2"/>
      <c r="J183" s="2"/>
      <c r="K183" s="2"/>
      <c r="L183" s="2"/>
      <c r="M183" s="2"/>
    </row>
    <row r="184" spans="1:13" ht="18" x14ac:dyDescent="0.25">
      <c r="A184" s="33"/>
      <c r="B184" s="139" t="s">
        <v>140</v>
      </c>
      <c r="C184" s="138"/>
      <c r="D184" s="141"/>
      <c r="E184" s="8"/>
      <c r="F184" s="2"/>
      <c r="G184" s="2"/>
      <c r="H184" s="130"/>
      <c r="I184" s="130"/>
      <c r="J184" s="130"/>
      <c r="K184" s="130"/>
      <c r="L184" s="130"/>
      <c r="M184" s="130"/>
    </row>
    <row r="185" spans="1:13" ht="36" x14ac:dyDescent="0.25">
      <c r="A185" s="5"/>
      <c r="B185" s="13"/>
      <c r="C185" s="197" t="s">
        <v>161</v>
      </c>
      <c r="D185" s="27"/>
      <c r="E185" s="202"/>
      <c r="F185" s="4"/>
      <c r="G185" s="4"/>
      <c r="H185" s="4"/>
      <c r="I185" s="4"/>
      <c r="J185" s="4"/>
      <c r="K185" s="4"/>
      <c r="L185" s="4"/>
      <c r="M185" s="4"/>
    </row>
    <row r="186" spans="1:13" ht="36" x14ac:dyDescent="0.25">
      <c r="A186" s="9">
        <v>1</v>
      </c>
      <c r="B186" s="26" t="s">
        <v>25</v>
      </c>
      <c r="C186" s="80" t="s">
        <v>26</v>
      </c>
      <c r="D186" s="68" t="s">
        <v>64</v>
      </c>
      <c r="E186" s="8"/>
      <c r="F186" s="144">
        <f>F202*0.22</f>
        <v>34.496000000000002</v>
      </c>
      <c r="G186" s="4"/>
      <c r="H186" s="4"/>
      <c r="I186" s="4"/>
      <c r="J186" s="4"/>
      <c r="K186" s="4"/>
      <c r="L186" s="4"/>
      <c r="M186" s="4"/>
    </row>
    <row r="187" spans="1:13" ht="18" x14ac:dyDescent="0.25">
      <c r="A187" s="9"/>
      <c r="B187" s="31" t="s">
        <v>144</v>
      </c>
      <c r="C187" s="6" t="s">
        <v>42</v>
      </c>
      <c r="D187" s="7" t="s">
        <v>27</v>
      </c>
      <c r="E187" s="8">
        <v>4.7899999999999998E-2</v>
      </c>
      <c r="F187" s="1">
        <f>F186*E187</f>
        <v>1.6523584</v>
      </c>
      <c r="G187" s="4"/>
      <c r="H187" s="4"/>
      <c r="I187" s="4"/>
      <c r="J187" s="4"/>
      <c r="K187" s="4"/>
      <c r="L187" s="4"/>
      <c r="M187" s="4"/>
    </row>
    <row r="188" spans="1:13" ht="31.5" x14ac:dyDescent="0.25">
      <c r="A188" s="9">
        <v>2</v>
      </c>
      <c r="B188" s="10" t="s">
        <v>56</v>
      </c>
      <c r="C188" s="82" t="s">
        <v>28</v>
      </c>
      <c r="D188" s="68" t="s">
        <v>64</v>
      </c>
      <c r="E188" s="8"/>
      <c r="F188" s="144">
        <f>F186</f>
        <v>34.496000000000002</v>
      </c>
      <c r="G188" s="4"/>
      <c r="H188" s="4"/>
      <c r="I188" s="4"/>
      <c r="J188" s="4"/>
      <c r="K188" s="4"/>
      <c r="L188" s="4"/>
      <c r="M188" s="4"/>
    </row>
    <row r="189" spans="1:13" ht="18" x14ac:dyDescent="0.25">
      <c r="A189" s="9"/>
      <c r="B189" s="13"/>
      <c r="C189" s="6" t="s">
        <v>20</v>
      </c>
      <c r="D189" s="7" t="s">
        <v>21</v>
      </c>
      <c r="E189" s="8">
        <f t="shared" ref="E189" si="6">15.5/1000</f>
        <v>1.55E-2</v>
      </c>
      <c r="F189" s="1">
        <f>F188*E189</f>
        <v>0.53468800000000005</v>
      </c>
      <c r="G189" s="4"/>
      <c r="H189" s="4"/>
      <c r="I189" s="3"/>
      <c r="J189" s="4"/>
      <c r="K189" s="4"/>
      <c r="L189" s="4"/>
      <c r="M189" s="4"/>
    </row>
    <row r="190" spans="1:13" ht="18" customHeight="1" x14ac:dyDescent="0.25">
      <c r="A190" s="9"/>
      <c r="B190" s="31" t="s">
        <v>123</v>
      </c>
      <c r="C190" s="11" t="s">
        <v>89</v>
      </c>
      <c r="D190" s="7" t="s">
        <v>27</v>
      </c>
      <c r="E190" s="8">
        <f t="shared" ref="E190" si="7">34.7/1000</f>
        <v>3.4700000000000002E-2</v>
      </c>
      <c r="F190" s="1">
        <f>F188*E190</f>
        <v>1.1970112000000002</v>
      </c>
      <c r="G190" s="4"/>
      <c r="H190" s="4"/>
      <c r="I190" s="4"/>
      <c r="J190" s="4"/>
      <c r="K190" s="4"/>
      <c r="L190" s="4"/>
      <c r="M190" s="4"/>
    </row>
    <row r="191" spans="1:13" ht="18" customHeight="1" x14ac:dyDescent="0.25">
      <c r="A191" s="9"/>
      <c r="B191" s="13"/>
      <c r="C191" s="6" t="s">
        <v>29</v>
      </c>
      <c r="D191" s="14" t="s">
        <v>24</v>
      </c>
      <c r="E191" s="8">
        <f t="shared" ref="E191" si="8">2.09/1000</f>
        <v>2.0899999999999998E-3</v>
      </c>
      <c r="F191" s="1">
        <f>F188*E191</f>
        <v>7.2096640000000004E-2</v>
      </c>
      <c r="G191" s="4"/>
      <c r="H191" s="4"/>
      <c r="I191" s="4"/>
      <c r="J191" s="4"/>
      <c r="K191" s="4"/>
      <c r="L191" s="4"/>
      <c r="M191" s="4"/>
    </row>
    <row r="192" spans="1:13" ht="18" x14ac:dyDescent="0.25">
      <c r="A192" s="9">
        <v>3</v>
      </c>
      <c r="B192" s="159" t="s">
        <v>90</v>
      </c>
      <c r="C192" s="82" t="s">
        <v>88</v>
      </c>
      <c r="D192" s="44" t="s">
        <v>34</v>
      </c>
      <c r="E192" s="8"/>
      <c r="F192" s="144">
        <f>F188*1.8</f>
        <v>62.092800000000004</v>
      </c>
      <c r="G192" s="4"/>
      <c r="H192" s="4"/>
      <c r="I192" s="4"/>
      <c r="J192" s="4"/>
      <c r="K192" s="4"/>
      <c r="L192" s="4"/>
      <c r="M192" s="4"/>
    </row>
    <row r="193" spans="1:13" ht="90" x14ac:dyDescent="0.35">
      <c r="A193" s="28">
        <v>4</v>
      </c>
      <c r="B193" s="28" t="s">
        <v>53</v>
      </c>
      <c r="C193" s="196" t="s">
        <v>160</v>
      </c>
      <c r="D193" s="47" t="s">
        <v>67</v>
      </c>
      <c r="E193" s="8"/>
      <c r="F193" s="46">
        <f>22.96/1.22</f>
        <v>18.819672131147541</v>
      </c>
      <c r="G193" s="2"/>
      <c r="H193" s="2"/>
      <c r="I193" s="2"/>
      <c r="J193" s="2"/>
      <c r="K193" s="2"/>
      <c r="L193" s="2"/>
      <c r="M193" s="2"/>
    </row>
    <row r="194" spans="1:13" ht="18" x14ac:dyDescent="0.25">
      <c r="A194" s="33"/>
      <c r="B194" s="34"/>
      <c r="C194" s="32" t="s">
        <v>20</v>
      </c>
      <c r="D194" s="8" t="s">
        <v>21</v>
      </c>
      <c r="E194" s="35">
        <f>15/100</f>
        <v>0.15</v>
      </c>
      <c r="F194" s="2">
        <f>F193*E194</f>
        <v>2.8229508196721311</v>
      </c>
      <c r="G194" s="2"/>
      <c r="H194" s="2"/>
      <c r="I194" s="3"/>
      <c r="J194" s="2"/>
      <c r="K194" s="2"/>
      <c r="L194" s="2"/>
      <c r="M194" s="2"/>
    </row>
    <row r="195" spans="1:13" ht="18" x14ac:dyDescent="0.25">
      <c r="A195" s="33"/>
      <c r="B195" s="29" t="s">
        <v>124</v>
      </c>
      <c r="C195" s="32" t="s">
        <v>38</v>
      </c>
      <c r="D195" s="8" t="s">
        <v>27</v>
      </c>
      <c r="E195" s="35">
        <f>2.16/100</f>
        <v>2.1600000000000001E-2</v>
      </c>
      <c r="F195" s="2">
        <f>F193*E195</f>
        <v>0.40650491803278693</v>
      </c>
      <c r="G195" s="2"/>
      <c r="H195" s="2"/>
      <c r="I195" s="2"/>
      <c r="J195" s="2"/>
      <c r="K195" s="4"/>
      <c r="L195" s="2"/>
      <c r="M195" s="2"/>
    </row>
    <row r="196" spans="1:13" ht="18" x14ac:dyDescent="0.25">
      <c r="A196" s="33"/>
      <c r="B196" s="29" t="s">
        <v>117</v>
      </c>
      <c r="C196" s="32" t="s">
        <v>57</v>
      </c>
      <c r="D196" s="8" t="s">
        <v>27</v>
      </c>
      <c r="E196" s="35">
        <f>2.73/100</f>
        <v>2.7300000000000001E-2</v>
      </c>
      <c r="F196" s="2">
        <f>E196*F193</f>
        <v>0.51377704918032796</v>
      </c>
      <c r="G196" s="2"/>
      <c r="H196" s="2"/>
      <c r="I196" s="2"/>
      <c r="J196" s="2"/>
      <c r="K196" s="2"/>
      <c r="L196" s="2"/>
      <c r="M196" s="2"/>
    </row>
    <row r="197" spans="1:13" ht="18" x14ac:dyDescent="0.25">
      <c r="A197" s="33"/>
      <c r="B197" s="29" t="s">
        <v>118</v>
      </c>
      <c r="C197" s="32" t="s">
        <v>39</v>
      </c>
      <c r="D197" s="8" t="s">
        <v>27</v>
      </c>
      <c r="E197" s="35">
        <f>0.97/100</f>
        <v>9.7000000000000003E-3</v>
      </c>
      <c r="F197" s="2">
        <f>F193*E197</f>
        <v>0.18255081967213116</v>
      </c>
      <c r="G197" s="2"/>
      <c r="H197" s="2"/>
      <c r="I197" s="2"/>
      <c r="J197" s="2"/>
      <c r="K197" s="2"/>
      <c r="L197" s="2"/>
      <c r="M197" s="2"/>
    </row>
    <row r="198" spans="1:13" ht="18" x14ac:dyDescent="0.25">
      <c r="A198" s="33"/>
      <c r="B198" s="34"/>
      <c r="C198" s="8" t="s">
        <v>33</v>
      </c>
      <c r="D198" s="36"/>
      <c r="E198" s="8"/>
      <c r="F198" s="2"/>
      <c r="G198" s="2"/>
      <c r="H198" s="2"/>
      <c r="I198" s="2"/>
      <c r="J198" s="2"/>
      <c r="K198" s="2"/>
      <c r="L198" s="2"/>
      <c r="M198" s="2"/>
    </row>
    <row r="199" spans="1:13" ht="36" x14ac:dyDescent="0.25">
      <c r="A199" s="28"/>
      <c r="B199" s="29" t="s">
        <v>115</v>
      </c>
      <c r="C199" s="37" t="s">
        <v>125</v>
      </c>
      <c r="D199" s="8" t="s">
        <v>51</v>
      </c>
      <c r="E199" s="8">
        <v>1.22</v>
      </c>
      <c r="F199" s="2">
        <f>F193*E199</f>
        <v>22.96</v>
      </c>
      <c r="G199" s="2"/>
      <c r="H199" s="2"/>
      <c r="I199" s="2"/>
      <c r="J199" s="2"/>
      <c r="K199" s="2"/>
      <c r="L199" s="2"/>
      <c r="M199" s="2"/>
    </row>
    <row r="200" spans="1:13" ht="19.5" x14ac:dyDescent="0.35">
      <c r="A200" s="33"/>
      <c r="B200" s="34"/>
      <c r="C200" s="38" t="s">
        <v>40</v>
      </c>
      <c r="D200" s="8" t="s">
        <v>51</v>
      </c>
      <c r="E200" s="35">
        <v>7.0000000000000007E-2</v>
      </c>
      <c r="F200" s="2">
        <f>F193*E200</f>
        <v>1.3173770491803281</v>
      </c>
      <c r="G200" s="2"/>
      <c r="H200" s="2"/>
      <c r="I200" s="2"/>
      <c r="J200" s="2"/>
      <c r="K200" s="2"/>
      <c r="L200" s="2"/>
      <c r="M200" s="2"/>
    </row>
    <row r="201" spans="1:13" ht="36" x14ac:dyDescent="0.35">
      <c r="A201" s="33"/>
      <c r="B201" s="159" t="s">
        <v>90</v>
      </c>
      <c r="C201" s="137" t="s">
        <v>91</v>
      </c>
      <c r="D201" s="8" t="s">
        <v>34</v>
      </c>
      <c r="E201" s="35"/>
      <c r="F201" s="2">
        <f>F199*1.6</f>
        <v>36.736000000000004</v>
      </c>
      <c r="G201" s="2"/>
      <c r="H201" s="2"/>
      <c r="I201" s="2"/>
      <c r="J201" s="2"/>
      <c r="K201" s="2"/>
      <c r="L201" s="2"/>
      <c r="M201" s="2"/>
    </row>
    <row r="202" spans="1:13" ht="49.5" x14ac:dyDescent="0.25">
      <c r="A202" s="28">
        <v>5</v>
      </c>
      <c r="B202" s="10" t="s">
        <v>41</v>
      </c>
      <c r="C202" s="48" t="s">
        <v>126</v>
      </c>
      <c r="D202" s="136" t="s">
        <v>127</v>
      </c>
      <c r="E202" s="8"/>
      <c r="F202" s="46">
        <v>156.80000000000001</v>
      </c>
      <c r="G202" s="2"/>
      <c r="H202" s="2"/>
      <c r="I202" s="2"/>
      <c r="J202" s="2"/>
      <c r="K202" s="2"/>
      <c r="L202" s="2"/>
      <c r="M202" s="2"/>
    </row>
    <row r="203" spans="1:13" ht="18" x14ac:dyDescent="0.25">
      <c r="A203" s="33"/>
      <c r="B203" s="34"/>
      <c r="C203" s="32" t="s">
        <v>20</v>
      </c>
      <c r="D203" s="8" t="s">
        <v>21</v>
      </c>
      <c r="E203" s="8">
        <f>33/1000</f>
        <v>3.3000000000000002E-2</v>
      </c>
      <c r="F203" s="2">
        <f>F202*E203</f>
        <v>5.1744000000000003</v>
      </c>
      <c r="G203" s="2"/>
      <c r="H203" s="2"/>
      <c r="I203" s="3"/>
      <c r="J203" s="2"/>
      <c r="K203" s="2"/>
      <c r="L203" s="2"/>
      <c r="M203" s="2"/>
    </row>
    <row r="204" spans="1:13" ht="18" x14ac:dyDescent="0.25">
      <c r="A204" s="33"/>
      <c r="B204" s="29" t="s">
        <v>144</v>
      </c>
      <c r="C204" s="40" t="s">
        <v>42</v>
      </c>
      <c r="D204" s="8" t="s">
        <v>27</v>
      </c>
      <c r="E204" s="8">
        <f>2.58/1000</f>
        <v>2.5800000000000003E-3</v>
      </c>
      <c r="F204" s="2">
        <f>F202*E204</f>
        <v>0.40454400000000007</v>
      </c>
      <c r="G204" s="2"/>
      <c r="H204" s="2"/>
      <c r="I204" s="2"/>
      <c r="J204" s="2"/>
      <c r="K204" s="2"/>
      <c r="L204" s="2"/>
      <c r="M204" s="2"/>
    </row>
    <row r="205" spans="1:13" ht="18" x14ac:dyDescent="0.25">
      <c r="A205" s="33"/>
      <c r="B205" s="29" t="s">
        <v>124</v>
      </c>
      <c r="C205" s="32" t="s">
        <v>38</v>
      </c>
      <c r="D205" s="8" t="s">
        <v>27</v>
      </c>
      <c r="E205" s="8">
        <f>0.42/1000</f>
        <v>4.1999999999999996E-4</v>
      </c>
      <c r="F205" s="2">
        <f>F202*E205</f>
        <v>6.5855999999999998E-2</v>
      </c>
      <c r="G205" s="2"/>
      <c r="H205" s="2"/>
      <c r="I205" s="2"/>
      <c r="J205" s="2"/>
      <c r="K205" s="4"/>
      <c r="L205" s="2"/>
      <c r="M205" s="2"/>
    </row>
    <row r="206" spans="1:13" ht="18" x14ac:dyDescent="0.25">
      <c r="A206" s="33"/>
      <c r="B206" s="29" t="s">
        <v>145</v>
      </c>
      <c r="C206" s="40" t="s">
        <v>43</v>
      </c>
      <c r="D206" s="8" t="s">
        <v>27</v>
      </c>
      <c r="E206" s="8">
        <f>11.2/1000</f>
        <v>1.12E-2</v>
      </c>
      <c r="F206" s="2">
        <f>E206*F202</f>
        <v>1.7561600000000002</v>
      </c>
      <c r="G206" s="2"/>
      <c r="H206" s="2"/>
      <c r="I206" s="2"/>
      <c r="J206" s="2"/>
      <c r="K206" s="2"/>
      <c r="L206" s="2"/>
      <c r="M206" s="2"/>
    </row>
    <row r="207" spans="1:13" ht="18" x14ac:dyDescent="0.25">
      <c r="A207" s="33"/>
      <c r="B207" s="29" t="s">
        <v>146</v>
      </c>
      <c r="C207" s="40" t="s">
        <v>44</v>
      </c>
      <c r="D207" s="8" t="s">
        <v>27</v>
      </c>
      <c r="E207" s="8">
        <f>24.8/1000</f>
        <v>2.4799999999999999E-2</v>
      </c>
      <c r="F207" s="2">
        <f>E207*F202</f>
        <v>3.8886400000000001</v>
      </c>
      <c r="G207" s="2"/>
      <c r="H207" s="2"/>
      <c r="I207" s="2"/>
      <c r="J207" s="2"/>
      <c r="K207" s="2"/>
      <c r="L207" s="2"/>
      <c r="M207" s="2"/>
    </row>
    <row r="208" spans="1:13" ht="18" x14ac:dyDescent="0.25">
      <c r="A208" s="33"/>
      <c r="B208" s="29" t="s">
        <v>118</v>
      </c>
      <c r="C208" s="40" t="s">
        <v>39</v>
      </c>
      <c r="D208" s="8" t="s">
        <v>27</v>
      </c>
      <c r="E208" s="8">
        <f>4.14/1000</f>
        <v>4.1399999999999996E-3</v>
      </c>
      <c r="F208" s="2">
        <f>F202*E208</f>
        <v>0.64915199999999995</v>
      </c>
      <c r="G208" s="2"/>
      <c r="H208" s="2"/>
      <c r="I208" s="2"/>
      <c r="J208" s="2"/>
      <c r="K208" s="2"/>
      <c r="L208" s="2"/>
      <c r="M208" s="2"/>
    </row>
    <row r="209" spans="1:13" ht="18" x14ac:dyDescent="0.35">
      <c r="A209" s="33"/>
      <c r="B209" s="29" t="s">
        <v>147</v>
      </c>
      <c r="C209" s="39" t="s">
        <v>86</v>
      </c>
      <c r="D209" s="8" t="s">
        <v>27</v>
      </c>
      <c r="E209" s="8">
        <f>0.53/1000</f>
        <v>5.2999999999999998E-4</v>
      </c>
      <c r="F209" s="2">
        <f>F202*E209</f>
        <v>8.3103999999999997E-2</v>
      </c>
      <c r="G209" s="2"/>
      <c r="H209" s="2"/>
      <c r="I209" s="2"/>
      <c r="J209" s="2"/>
      <c r="K209" s="2"/>
      <c r="L209" s="2"/>
      <c r="M209" s="2"/>
    </row>
    <row r="210" spans="1:13" ht="18" x14ac:dyDescent="0.25">
      <c r="A210" s="33"/>
      <c r="B210" s="34"/>
      <c r="C210" s="8" t="s">
        <v>33</v>
      </c>
      <c r="D210" s="36"/>
      <c r="E210" s="8"/>
      <c r="F210" s="2"/>
      <c r="G210" s="2"/>
      <c r="H210" s="2"/>
      <c r="I210" s="2"/>
      <c r="J210" s="2"/>
      <c r="K210" s="2"/>
      <c r="L210" s="2"/>
      <c r="M210" s="2"/>
    </row>
    <row r="211" spans="1:13" ht="36" x14ac:dyDescent="0.25">
      <c r="A211" s="33"/>
      <c r="B211" s="29" t="s">
        <v>114</v>
      </c>
      <c r="C211" s="37" t="s">
        <v>45</v>
      </c>
      <c r="D211" s="8" t="s">
        <v>51</v>
      </c>
      <c r="E211" s="8" t="s">
        <v>58</v>
      </c>
      <c r="F211" s="2">
        <f>F202*0.1*1.26</f>
        <v>19.756800000000002</v>
      </c>
      <c r="G211" s="2"/>
      <c r="H211" s="2"/>
      <c r="I211" s="2"/>
      <c r="J211" s="2"/>
      <c r="K211" s="2"/>
      <c r="L211" s="2"/>
      <c r="M211" s="2"/>
    </row>
    <row r="212" spans="1:13" ht="19.5" x14ac:dyDescent="0.35">
      <c r="A212" s="33"/>
      <c r="B212" s="34"/>
      <c r="C212" s="38" t="s">
        <v>40</v>
      </c>
      <c r="D212" s="8" t="s">
        <v>51</v>
      </c>
      <c r="E212" s="8">
        <f>30/1000</f>
        <v>0.03</v>
      </c>
      <c r="F212" s="2">
        <f>F202*E212</f>
        <v>4.7039999999999997</v>
      </c>
      <c r="G212" s="2"/>
      <c r="H212" s="2"/>
      <c r="I212" s="2"/>
      <c r="J212" s="2"/>
      <c r="K212" s="2"/>
      <c r="L212" s="2"/>
      <c r="M212" s="2"/>
    </row>
    <row r="213" spans="1:13" ht="18" x14ac:dyDescent="0.25">
      <c r="A213" s="33"/>
      <c r="B213" s="159" t="s">
        <v>90</v>
      </c>
      <c r="C213" s="37" t="s">
        <v>105</v>
      </c>
      <c r="D213" s="8" t="s">
        <v>34</v>
      </c>
      <c r="E213" s="8"/>
      <c r="F213" s="2">
        <f>F211*1.6</f>
        <v>31.610880000000005</v>
      </c>
      <c r="G213" s="2"/>
      <c r="H213" s="2"/>
      <c r="I213" s="2"/>
      <c r="J213" s="2"/>
      <c r="K213" s="2"/>
      <c r="L213" s="2"/>
      <c r="M213" s="2"/>
    </row>
    <row r="214" spans="1:13" ht="36" x14ac:dyDescent="0.25">
      <c r="A214" s="28">
        <v>6</v>
      </c>
      <c r="B214" s="129" t="s">
        <v>128</v>
      </c>
      <c r="C214" s="140" t="s">
        <v>129</v>
      </c>
      <c r="D214" s="28" t="s">
        <v>34</v>
      </c>
      <c r="E214" s="8"/>
      <c r="F214" s="46">
        <f>F219*0.0007</f>
        <v>0.10453100000000001</v>
      </c>
      <c r="G214" s="2"/>
      <c r="H214" s="2"/>
      <c r="I214" s="2"/>
      <c r="J214" s="2"/>
      <c r="K214" s="2"/>
      <c r="L214" s="2"/>
      <c r="M214" s="2"/>
    </row>
    <row r="215" spans="1:13" ht="18" x14ac:dyDescent="0.35">
      <c r="A215" s="28"/>
      <c r="B215" s="31" t="s">
        <v>150</v>
      </c>
      <c r="C215" s="38" t="s">
        <v>130</v>
      </c>
      <c r="D215" s="203" t="s">
        <v>27</v>
      </c>
      <c r="E215" s="142">
        <v>0.3</v>
      </c>
      <c r="F215" s="2">
        <f>F214*E215</f>
        <v>3.13593E-2</v>
      </c>
      <c r="G215" s="2"/>
      <c r="H215" s="2"/>
      <c r="I215" s="2"/>
      <c r="J215" s="2"/>
      <c r="K215" s="2"/>
      <c r="L215" s="2"/>
      <c r="M215" s="2"/>
    </row>
    <row r="216" spans="1:13" ht="18" x14ac:dyDescent="0.25">
      <c r="A216" s="28"/>
      <c r="B216" s="34"/>
      <c r="C216" s="8" t="s">
        <v>33</v>
      </c>
      <c r="D216" s="36"/>
      <c r="E216" s="8"/>
      <c r="F216" s="2"/>
      <c r="G216" s="2"/>
      <c r="H216" s="2"/>
      <c r="I216" s="2"/>
      <c r="J216" s="2"/>
      <c r="K216" s="2"/>
      <c r="L216" s="2"/>
      <c r="M216" s="2"/>
    </row>
    <row r="217" spans="1:13" ht="18" x14ac:dyDescent="0.25">
      <c r="A217" s="28"/>
      <c r="B217" s="31" t="s">
        <v>121</v>
      </c>
      <c r="C217" s="32" t="s">
        <v>70</v>
      </c>
      <c r="D217" s="8" t="s">
        <v>34</v>
      </c>
      <c r="E217" s="142">
        <v>1</v>
      </c>
      <c r="F217" s="2">
        <f>F214*E217</f>
        <v>0.10453100000000001</v>
      </c>
      <c r="G217" s="2"/>
      <c r="H217" s="2"/>
      <c r="I217" s="2"/>
      <c r="J217" s="2"/>
      <c r="K217" s="2"/>
      <c r="L217" s="2"/>
      <c r="M217" s="2"/>
    </row>
    <row r="218" spans="1:13" ht="18" x14ac:dyDescent="0.25">
      <c r="A218" s="28"/>
      <c r="B218" s="31" t="s">
        <v>90</v>
      </c>
      <c r="C218" s="40" t="s">
        <v>103</v>
      </c>
      <c r="D218" s="8" t="s">
        <v>34</v>
      </c>
      <c r="E218" s="8"/>
      <c r="F218" s="2">
        <f>F217</f>
        <v>0.10453100000000001</v>
      </c>
      <c r="G218" s="2"/>
      <c r="H218" s="2"/>
      <c r="I218" s="2"/>
      <c r="J218" s="2"/>
      <c r="K218" s="2"/>
      <c r="L218" s="2"/>
      <c r="M218" s="2"/>
    </row>
    <row r="219" spans="1:13" ht="66" x14ac:dyDescent="0.25">
      <c r="A219" s="28">
        <v>9</v>
      </c>
      <c r="B219" s="129" t="s">
        <v>137</v>
      </c>
      <c r="C219" s="140" t="s">
        <v>138</v>
      </c>
      <c r="D219" s="34" t="s">
        <v>127</v>
      </c>
      <c r="E219" s="8"/>
      <c r="F219" s="46">
        <v>149.33000000000001</v>
      </c>
      <c r="G219" s="2"/>
      <c r="H219" s="2"/>
      <c r="I219" s="2"/>
      <c r="J219" s="2"/>
      <c r="K219" s="2"/>
      <c r="L219" s="2"/>
      <c r="M219" s="2"/>
    </row>
    <row r="220" spans="1:13" ht="18" x14ac:dyDescent="0.25">
      <c r="A220" s="28"/>
      <c r="B220" s="34"/>
      <c r="C220" s="32" t="s">
        <v>20</v>
      </c>
      <c r="D220" s="8" t="s">
        <v>21</v>
      </c>
      <c r="E220" s="8">
        <f>37.5/1000</f>
        <v>3.7499999999999999E-2</v>
      </c>
      <c r="F220" s="2">
        <f>F219*E220</f>
        <v>5.5998749999999999</v>
      </c>
      <c r="G220" s="2"/>
      <c r="H220" s="2"/>
      <c r="I220" s="2"/>
      <c r="J220" s="2"/>
      <c r="K220" s="2"/>
      <c r="L220" s="2"/>
      <c r="M220" s="2"/>
    </row>
    <row r="221" spans="1:13" ht="18" x14ac:dyDescent="0.35">
      <c r="A221" s="28"/>
      <c r="B221" s="29" t="s">
        <v>145</v>
      </c>
      <c r="C221" s="38" t="s">
        <v>43</v>
      </c>
      <c r="D221" s="8" t="s">
        <v>27</v>
      </c>
      <c r="E221" s="8">
        <f>3.7/1000</f>
        <v>3.7000000000000002E-3</v>
      </c>
      <c r="F221" s="2">
        <f>E221*F219</f>
        <v>0.55252100000000004</v>
      </c>
      <c r="G221" s="2"/>
      <c r="H221" s="2"/>
      <c r="I221" s="2"/>
      <c r="J221" s="2"/>
      <c r="K221" s="2"/>
      <c r="L221" s="2"/>
      <c r="M221" s="2"/>
    </row>
    <row r="222" spans="1:13" ht="18" x14ac:dyDescent="0.35">
      <c r="A222" s="28"/>
      <c r="B222" s="29" t="s">
        <v>146</v>
      </c>
      <c r="C222" s="38" t="s">
        <v>133</v>
      </c>
      <c r="D222" s="8" t="s">
        <v>27</v>
      </c>
      <c r="E222" s="8">
        <f>11.1/1000</f>
        <v>1.11E-2</v>
      </c>
      <c r="F222" s="2">
        <f>E222*F219</f>
        <v>1.6575630000000001</v>
      </c>
      <c r="G222" s="2"/>
      <c r="H222" s="2"/>
      <c r="I222" s="2"/>
      <c r="J222" s="2"/>
      <c r="K222" s="2"/>
      <c r="L222" s="2"/>
      <c r="M222" s="2"/>
    </row>
    <row r="223" spans="1:13" ht="18" x14ac:dyDescent="0.35">
      <c r="A223" s="28"/>
      <c r="B223" s="31" t="s">
        <v>148</v>
      </c>
      <c r="C223" s="38" t="s">
        <v>134</v>
      </c>
      <c r="D223" s="8" t="s">
        <v>27</v>
      </c>
      <c r="E223" s="8">
        <f>3.02/1000</f>
        <v>3.0200000000000001E-3</v>
      </c>
      <c r="F223" s="2">
        <f>E223*F219</f>
        <v>0.45097660000000006</v>
      </c>
      <c r="G223" s="2"/>
      <c r="H223" s="2"/>
      <c r="I223" s="2"/>
      <c r="J223" s="2"/>
      <c r="K223" s="2"/>
      <c r="L223" s="2"/>
      <c r="M223" s="2"/>
    </row>
    <row r="224" spans="1:13" ht="18" x14ac:dyDescent="0.35">
      <c r="A224" s="28"/>
      <c r="B224" s="34"/>
      <c r="C224" s="38" t="s">
        <v>29</v>
      </c>
      <c r="D224" s="36" t="s">
        <v>24</v>
      </c>
      <c r="E224" s="8">
        <f>2.3/1000</f>
        <v>2.3E-3</v>
      </c>
      <c r="F224" s="2">
        <f>E224*F219</f>
        <v>0.34345900000000001</v>
      </c>
      <c r="G224" s="2"/>
      <c r="H224" s="2"/>
      <c r="I224" s="2"/>
      <c r="J224" s="2"/>
      <c r="K224" s="2"/>
      <c r="L224" s="2"/>
      <c r="M224" s="2"/>
    </row>
    <row r="225" spans="1:13" ht="18" x14ac:dyDescent="0.25">
      <c r="A225" s="28"/>
      <c r="B225" s="34"/>
      <c r="C225" s="8" t="s">
        <v>33</v>
      </c>
      <c r="D225" s="36"/>
      <c r="E225" s="8"/>
      <c r="F225" s="2"/>
      <c r="G225" s="2"/>
      <c r="H225" s="2"/>
      <c r="I225" s="2"/>
      <c r="J225" s="2"/>
      <c r="K225" s="2"/>
      <c r="L225" s="2"/>
      <c r="M225" s="2"/>
    </row>
    <row r="226" spans="1:13" ht="18" x14ac:dyDescent="0.25">
      <c r="A226" s="28"/>
      <c r="B226" s="31" t="s">
        <v>151</v>
      </c>
      <c r="C226" s="135" t="s">
        <v>135</v>
      </c>
      <c r="D226" s="8" t="s">
        <v>34</v>
      </c>
      <c r="E226" s="8">
        <v>9.74E-2</v>
      </c>
      <c r="F226" s="2">
        <f>F219*E226</f>
        <v>14.544742000000001</v>
      </c>
      <c r="G226" s="2"/>
      <c r="H226" s="2"/>
      <c r="I226" s="2"/>
      <c r="J226" s="2"/>
      <c r="K226" s="2"/>
      <c r="L226" s="2"/>
      <c r="M226" s="2"/>
    </row>
    <row r="227" spans="1:13" ht="18" x14ac:dyDescent="0.35">
      <c r="A227" s="28"/>
      <c r="B227" s="34"/>
      <c r="C227" s="38" t="s">
        <v>36</v>
      </c>
      <c r="D227" s="36" t="s">
        <v>24</v>
      </c>
      <c r="E227" s="8">
        <f>14.5/1000</f>
        <v>1.4500000000000001E-2</v>
      </c>
      <c r="F227" s="2">
        <f>F219*E227</f>
        <v>2.1652850000000003</v>
      </c>
      <c r="G227" s="2"/>
      <c r="H227" s="2"/>
      <c r="I227" s="2"/>
      <c r="J227" s="2"/>
      <c r="K227" s="186"/>
      <c r="L227" s="186"/>
      <c r="M227" s="2"/>
    </row>
    <row r="228" spans="1:13" ht="18" x14ac:dyDescent="0.25">
      <c r="A228" s="28"/>
      <c r="B228" s="31" t="s">
        <v>90</v>
      </c>
      <c r="C228" s="37" t="s">
        <v>143</v>
      </c>
      <c r="D228" s="8" t="s">
        <v>34</v>
      </c>
      <c r="E228" s="8"/>
      <c r="F228" s="2">
        <f>F226</f>
        <v>14.544742000000001</v>
      </c>
      <c r="G228" s="2"/>
      <c r="H228" s="2"/>
      <c r="I228" s="2"/>
      <c r="J228" s="2"/>
      <c r="K228" s="2"/>
      <c r="L228" s="2"/>
      <c r="M228" s="2"/>
    </row>
    <row r="229" spans="1:13" ht="18" x14ac:dyDescent="0.25">
      <c r="A229" s="33"/>
      <c r="B229" s="139" t="s">
        <v>140</v>
      </c>
      <c r="C229" s="138"/>
      <c r="D229" s="141"/>
      <c r="E229" s="8"/>
      <c r="F229" s="2"/>
      <c r="G229" s="2"/>
      <c r="H229" s="130"/>
      <c r="I229" s="130"/>
      <c r="J229" s="130"/>
      <c r="K229" s="130"/>
      <c r="L229" s="130"/>
      <c r="M229" s="130"/>
    </row>
    <row r="230" spans="1:13" ht="18" customHeight="1" x14ac:dyDescent="0.25">
      <c r="A230" s="15"/>
      <c r="B230" s="15"/>
      <c r="C230" s="10" t="s">
        <v>37</v>
      </c>
      <c r="D230" s="10" t="s">
        <v>24</v>
      </c>
      <c r="E230" s="15"/>
      <c r="F230" s="4"/>
      <c r="G230" s="25"/>
      <c r="H230" s="25"/>
      <c r="I230" s="25"/>
      <c r="J230" s="25"/>
      <c r="K230" s="25"/>
      <c r="L230" s="25"/>
      <c r="M230" s="25"/>
    </row>
    <row r="231" spans="1:13" s="131" customFormat="1" ht="36" x14ac:dyDescent="0.3">
      <c r="A231" s="28"/>
      <c r="B231" s="28"/>
      <c r="C231" s="129" t="s">
        <v>162</v>
      </c>
      <c r="D231" s="28"/>
      <c r="E231" s="28"/>
      <c r="F231" s="28"/>
      <c r="G231" s="28"/>
      <c r="H231" s="160"/>
      <c r="I231" s="160"/>
      <c r="J231" s="160"/>
      <c r="K231" s="160"/>
      <c r="L231" s="160"/>
      <c r="M231" s="130"/>
    </row>
    <row r="232" spans="1:13" s="131" customFormat="1" ht="18" x14ac:dyDescent="0.3">
      <c r="A232" s="164"/>
      <c r="B232" s="156"/>
      <c r="C232" s="165" t="s">
        <v>71</v>
      </c>
      <c r="D232" s="151"/>
      <c r="E232" s="166"/>
      <c r="F232" s="167"/>
      <c r="G232" s="168"/>
      <c r="H232" s="155"/>
      <c r="I232" s="168"/>
      <c r="J232" s="155"/>
      <c r="K232" s="168"/>
      <c r="L232" s="155"/>
      <c r="M232" s="155"/>
    </row>
    <row r="233" spans="1:13" s="131" customFormat="1" ht="90" x14ac:dyDescent="0.3">
      <c r="A233" s="28">
        <v>1</v>
      </c>
      <c r="B233" s="41" t="s">
        <v>72</v>
      </c>
      <c r="C233" s="183" t="s">
        <v>73</v>
      </c>
      <c r="D233" s="153" t="s">
        <v>74</v>
      </c>
      <c r="E233" s="169"/>
      <c r="F233" s="170">
        <v>13</v>
      </c>
      <c r="G233" s="171"/>
      <c r="H233" s="155"/>
      <c r="I233" s="171"/>
      <c r="J233" s="155"/>
      <c r="K233" s="171"/>
      <c r="L233" s="155"/>
      <c r="M233" s="155"/>
    </row>
    <row r="234" spans="1:13" s="131" customFormat="1" ht="18" x14ac:dyDescent="0.35">
      <c r="A234" s="28"/>
      <c r="B234" s="156"/>
      <c r="C234" s="172" t="s">
        <v>20</v>
      </c>
      <c r="D234" s="151" t="s">
        <v>21</v>
      </c>
      <c r="E234" s="154">
        <v>3.23</v>
      </c>
      <c r="F234" s="171">
        <f>F233*E234</f>
        <v>41.99</v>
      </c>
      <c r="G234" s="171"/>
      <c r="H234" s="155"/>
      <c r="I234" s="3"/>
      <c r="J234" s="155"/>
      <c r="K234" s="171"/>
      <c r="L234" s="155"/>
      <c r="M234" s="155"/>
    </row>
    <row r="235" spans="1:13" s="131" customFormat="1" ht="18" x14ac:dyDescent="0.35">
      <c r="A235" s="28"/>
      <c r="B235" s="31" t="s">
        <v>152</v>
      </c>
      <c r="C235" s="172" t="s">
        <v>75</v>
      </c>
      <c r="D235" s="151" t="s">
        <v>27</v>
      </c>
      <c r="E235" s="154">
        <v>0.15</v>
      </c>
      <c r="F235" s="171">
        <f>F233*E235</f>
        <v>1.95</v>
      </c>
      <c r="G235" s="171"/>
      <c r="H235" s="155"/>
      <c r="I235" s="171"/>
      <c r="J235" s="155"/>
      <c r="K235" s="171"/>
      <c r="L235" s="155"/>
      <c r="M235" s="155"/>
    </row>
    <row r="236" spans="1:13" s="131" customFormat="1" ht="18" x14ac:dyDescent="0.35">
      <c r="A236" s="28"/>
      <c r="B236" s="31" t="s">
        <v>149</v>
      </c>
      <c r="C236" s="157" t="s">
        <v>76</v>
      </c>
      <c r="D236" s="151" t="s">
        <v>27</v>
      </c>
      <c r="E236" s="154">
        <v>0.28599999999999998</v>
      </c>
      <c r="F236" s="171">
        <f>F233*E236</f>
        <v>3.7179999999999995</v>
      </c>
      <c r="G236" s="171"/>
      <c r="H236" s="155"/>
      <c r="I236" s="171"/>
      <c r="J236" s="155"/>
      <c r="K236" s="171"/>
      <c r="L236" s="155"/>
      <c r="M236" s="155"/>
    </row>
    <row r="237" spans="1:13" s="131" customFormat="1" ht="18" x14ac:dyDescent="0.3">
      <c r="A237" s="28"/>
      <c r="B237" s="156"/>
      <c r="C237" s="173" t="s">
        <v>29</v>
      </c>
      <c r="D237" s="151" t="s">
        <v>24</v>
      </c>
      <c r="E237" s="154">
        <v>0.64300000000000002</v>
      </c>
      <c r="F237" s="171">
        <f>F233*E237</f>
        <v>8.359</v>
      </c>
      <c r="G237" s="171"/>
      <c r="H237" s="155"/>
      <c r="I237" s="171"/>
      <c r="J237" s="155"/>
      <c r="K237" s="171"/>
      <c r="L237" s="155"/>
      <c r="M237" s="155"/>
    </row>
    <row r="238" spans="1:13" s="131" customFormat="1" ht="18" x14ac:dyDescent="0.3">
      <c r="A238" s="28"/>
      <c r="B238" s="156"/>
      <c r="C238" s="151" t="s">
        <v>33</v>
      </c>
      <c r="D238" s="151"/>
      <c r="E238" s="154"/>
      <c r="F238" s="171"/>
      <c r="G238" s="171"/>
      <c r="H238" s="155"/>
      <c r="I238" s="171"/>
      <c r="J238" s="155"/>
      <c r="K238" s="171"/>
      <c r="L238" s="155"/>
      <c r="M238" s="155"/>
    </row>
    <row r="239" spans="1:13" s="131" customFormat="1" ht="18" x14ac:dyDescent="0.3">
      <c r="A239" s="28"/>
      <c r="B239" s="31" t="s">
        <v>107</v>
      </c>
      <c r="C239" s="158" t="s">
        <v>77</v>
      </c>
      <c r="D239" s="151" t="s">
        <v>74</v>
      </c>
      <c r="E239" s="154" t="s">
        <v>58</v>
      </c>
      <c r="F239" s="171">
        <v>8</v>
      </c>
      <c r="G239" s="171"/>
      <c r="H239" s="155"/>
      <c r="I239" s="171"/>
      <c r="J239" s="155"/>
      <c r="K239" s="171"/>
      <c r="L239" s="155"/>
      <c r="M239" s="155"/>
    </row>
    <row r="240" spans="1:13" s="131" customFormat="1" ht="19.5" x14ac:dyDescent="0.3">
      <c r="A240" s="28"/>
      <c r="B240" s="31" t="s">
        <v>122</v>
      </c>
      <c r="C240" s="174" t="s">
        <v>78</v>
      </c>
      <c r="D240" s="8" t="s">
        <v>51</v>
      </c>
      <c r="E240" s="154" t="s">
        <v>58</v>
      </c>
      <c r="F240" s="171">
        <f>(F239)*0.1</f>
        <v>0.8</v>
      </c>
      <c r="G240" s="171"/>
      <c r="H240" s="155"/>
      <c r="I240" s="171"/>
      <c r="J240" s="155"/>
      <c r="K240" s="171"/>
      <c r="L240" s="155"/>
      <c r="M240" s="155"/>
    </row>
    <row r="241" spans="1:13" s="131" customFormat="1" ht="18" x14ac:dyDescent="0.3">
      <c r="A241" s="28"/>
      <c r="B241" s="31" t="s">
        <v>153</v>
      </c>
      <c r="C241" s="158" t="s">
        <v>79</v>
      </c>
      <c r="D241" s="151" t="s">
        <v>74</v>
      </c>
      <c r="E241" s="154" t="s">
        <v>58</v>
      </c>
      <c r="F241" s="171">
        <f>F233</f>
        <v>13</v>
      </c>
      <c r="G241" s="171"/>
      <c r="H241" s="155"/>
      <c r="I241" s="171"/>
      <c r="J241" s="155"/>
      <c r="K241" s="171"/>
      <c r="L241" s="155"/>
      <c r="M241" s="155"/>
    </row>
    <row r="242" spans="1:13" s="131" customFormat="1" ht="18" x14ac:dyDescent="0.3">
      <c r="A242" s="28"/>
      <c r="B242" s="156"/>
      <c r="C242" s="173" t="s">
        <v>36</v>
      </c>
      <c r="D242" s="151" t="s">
        <v>24</v>
      </c>
      <c r="E242" s="154">
        <v>0.41299999999999998</v>
      </c>
      <c r="F242" s="171">
        <f>F233*E242</f>
        <v>5.3689999999999998</v>
      </c>
      <c r="G242" s="171"/>
      <c r="H242" s="155"/>
      <c r="I242" s="171"/>
      <c r="J242" s="155"/>
      <c r="K242" s="171"/>
      <c r="L242" s="155"/>
      <c r="M242" s="155"/>
    </row>
    <row r="243" spans="1:13" s="131" customFormat="1" ht="36" x14ac:dyDescent="0.3">
      <c r="A243" s="28"/>
      <c r="B243" s="159" t="s">
        <v>90</v>
      </c>
      <c r="C243" s="163" t="s">
        <v>106</v>
      </c>
      <c r="D243" s="151" t="s">
        <v>59</v>
      </c>
      <c r="E243" s="154"/>
      <c r="F243" s="171">
        <f>(((F239)*23/1000)+(F241*3/1000))</f>
        <v>0.223</v>
      </c>
      <c r="G243" s="171"/>
      <c r="H243" s="155"/>
      <c r="I243" s="171"/>
      <c r="J243" s="155"/>
      <c r="K243" s="2"/>
      <c r="L243" s="155"/>
      <c r="M243" s="155"/>
    </row>
    <row r="244" spans="1:13" s="131" customFormat="1" ht="36" x14ac:dyDescent="0.3">
      <c r="A244" s="28"/>
      <c r="B244" s="159" t="s">
        <v>90</v>
      </c>
      <c r="C244" s="163" t="s">
        <v>104</v>
      </c>
      <c r="D244" s="151" t="s">
        <v>59</v>
      </c>
      <c r="E244" s="154"/>
      <c r="F244" s="171">
        <f>F240*2.4</f>
        <v>1.92</v>
      </c>
      <c r="G244" s="171"/>
      <c r="H244" s="155"/>
      <c r="I244" s="171"/>
      <c r="J244" s="155"/>
      <c r="K244" s="2"/>
      <c r="L244" s="155"/>
      <c r="M244" s="155"/>
    </row>
    <row r="245" spans="1:13" s="131" customFormat="1" ht="18" x14ac:dyDescent="0.3">
      <c r="A245" s="28"/>
      <c r="B245" s="139" t="s">
        <v>22</v>
      </c>
      <c r="C245" s="138"/>
      <c r="D245" s="141"/>
      <c r="E245" s="2"/>
      <c r="F245" s="2"/>
      <c r="G245" s="2"/>
      <c r="H245" s="130"/>
      <c r="I245" s="130"/>
      <c r="J245" s="130"/>
      <c r="K245" s="130"/>
      <c r="L245" s="130"/>
      <c r="M245" s="130"/>
    </row>
    <row r="246" spans="1:13" s="131" customFormat="1" ht="18" x14ac:dyDescent="0.3">
      <c r="A246" s="28"/>
      <c r="B246" s="139"/>
      <c r="C246" s="132" t="s">
        <v>87</v>
      </c>
      <c r="D246" s="141"/>
      <c r="E246" s="161"/>
      <c r="F246" s="133"/>
      <c r="G246" s="175"/>
      <c r="H246" s="175"/>
      <c r="I246" s="175"/>
      <c r="J246" s="175"/>
      <c r="K246" s="175"/>
      <c r="L246" s="175"/>
      <c r="M246" s="176"/>
    </row>
    <row r="247" spans="1:13" s="131" customFormat="1" ht="90" x14ac:dyDescent="0.3">
      <c r="A247" s="28">
        <v>1</v>
      </c>
      <c r="B247" s="41" t="s">
        <v>80</v>
      </c>
      <c r="C247" s="143" t="s">
        <v>84</v>
      </c>
      <c r="D247" s="47" t="s">
        <v>60</v>
      </c>
      <c r="E247" s="177"/>
      <c r="F247" s="46">
        <v>507</v>
      </c>
      <c r="G247" s="2"/>
      <c r="H247" s="2"/>
      <c r="I247" s="2"/>
      <c r="J247" s="2"/>
      <c r="K247" s="2"/>
      <c r="L247" s="2"/>
      <c r="M247" s="2"/>
    </row>
    <row r="248" spans="1:13" s="131" customFormat="1" ht="18" x14ac:dyDescent="0.3">
      <c r="A248" s="28"/>
      <c r="B248" s="34"/>
      <c r="C248" s="32" t="s">
        <v>20</v>
      </c>
      <c r="D248" s="8" t="s">
        <v>21</v>
      </c>
      <c r="E248" s="134">
        <f>3.25/1000</f>
        <v>3.2499999999999999E-3</v>
      </c>
      <c r="F248" s="171">
        <f>F247*E248</f>
        <v>1.6477499999999998</v>
      </c>
      <c r="G248" s="171"/>
      <c r="H248" s="171"/>
      <c r="I248" s="3"/>
      <c r="J248" s="171"/>
      <c r="K248" s="171"/>
      <c r="L248" s="171"/>
      <c r="M248" s="171"/>
    </row>
    <row r="249" spans="1:13" s="131" customFormat="1" ht="18" x14ac:dyDescent="0.35">
      <c r="A249" s="28"/>
      <c r="B249" s="31" t="s">
        <v>154</v>
      </c>
      <c r="C249" s="38" t="s">
        <v>81</v>
      </c>
      <c r="D249" s="151" t="s">
        <v>27</v>
      </c>
      <c r="E249" s="134">
        <f>0.88/1000</f>
        <v>8.8000000000000003E-4</v>
      </c>
      <c r="F249" s="171">
        <f>F247*E249</f>
        <v>0.44616</v>
      </c>
      <c r="G249" s="171"/>
      <c r="H249" s="171"/>
      <c r="I249" s="171"/>
      <c r="J249" s="171"/>
      <c r="K249" s="171"/>
      <c r="L249" s="171"/>
      <c r="M249" s="171"/>
    </row>
    <row r="250" spans="1:13" s="131" customFormat="1" ht="18" x14ac:dyDescent="0.35">
      <c r="A250" s="28"/>
      <c r="B250" s="34"/>
      <c r="C250" s="38" t="s">
        <v>29</v>
      </c>
      <c r="D250" s="178" t="s">
        <v>24</v>
      </c>
      <c r="E250" s="134">
        <f>3.52/1000</f>
        <v>3.5200000000000001E-3</v>
      </c>
      <c r="F250" s="171">
        <f>F247*E250</f>
        <v>1.78464</v>
      </c>
      <c r="G250" s="171"/>
      <c r="H250" s="171"/>
      <c r="I250" s="171"/>
      <c r="J250" s="171"/>
      <c r="K250" s="171"/>
      <c r="L250" s="171"/>
      <c r="M250" s="171"/>
    </row>
    <row r="251" spans="1:13" s="131" customFormat="1" ht="18" x14ac:dyDescent="0.3">
      <c r="A251" s="28"/>
      <c r="B251" s="34"/>
      <c r="C251" s="8" t="s">
        <v>33</v>
      </c>
      <c r="D251" s="36"/>
      <c r="E251" s="134"/>
      <c r="F251" s="171"/>
      <c r="G251" s="171"/>
      <c r="H251" s="171"/>
      <c r="I251" s="171"/>
      <c r="J251" s="171"/>
      <c r="K251" s="171"/>
      <c r="L251" s="171"/>
      <c r="M251" s="171"/>
    </row>
    <row r="252" spans="1:13" s="131" customFormat="1" ht="18" x14ac:dyDescent="0.3">
      <c r="A252" s="28"/>
      <c r="B252" s="31" t="s">
        <v>155</v>
      </c>
      <c r="C252" s="135" t="s">
        <v>82</v>
      </c>
      <c r="D252" s="36" t="s">
        <v>83</v>
      </c>
      <c r="E252" s="134">
        <f>42/1000</f>
        <v>4.2000000000000003E-2</v>
      </c>
      <c r="F252" s="171">
        <f>F247*E252</f>
        <v>21.294</v>
      </c>
      <c r="G252" s="171"/>
      <c r="H252" s="171"/>
      <c r="I252" s="171"/>
      <c r="J252" s="171"/>
      <c r="K252" s="171"/>
      <c r="L252" s="171"/>
      <c r="M252" s="171"/>
    </row>
    <row r="253" spans="1:13" s="131" customFormat="1" ht="18" x14ac:dyDescent="0.3">
      <c r="A253" s="28"/>
      <c r="B253" s="159" t="s">
        <v>90</v>
      </c>
      <c r="C253" s="30" t="s">
        <v>108</v>
      </c>
      <c r="D253" s="8" t="s">
        <v>59</v>
      </c>
      <c r="E253" s="134"/>
      <c r="F253" s="171">
        <f>F252/1000</f>
        <v>2.1294E-2</v>
      </c>
      <c r="G253" s="171"/>
      <c r="H253" s="171"/>
      <c r="I253" s="171"/>
      <c r="J253" s="171"/>
      <c r="K253" s="2"/>
      <c r="L253" s="171"/>
      <c r="M253" s="171"/>
    </row>
    <row r="254" spans="1:13" s="131" customFormat="1" ht="108" x14ac:dyDescent="0.3">
      <c r="A254" s="28">
        <v>2</v>
      </c>
      <c r="B254" s="41" t="s">
        <v>80</v>
      </c>
      <c r="C254" s="143" t="s">
        <v>109</v>
      </c>
      <c r="D254" s="28" t="s">
        <v>60</v>
      </c>
      <c r="E254" s="179"/>
      <c r="F254" s="130">
        <v>19.7</v>
      </c>
      <c r="G254" s="2"/>
      <c r="H254" s="2"/>
      <c r="I254" s="2"/>
      <c r="J254" s="2"/>
      <c r="K254" s="2"/>
      <c r="L254" s="2"/>
      <c r="M254" s="2"/>
    </row>
    <row r="255" spans="1:13" s="131" customFormat="1" ht="18" x14ac:dyDescent="0.3">
      <c r="A255" s="28"/>
      <c r="B255" s="34"/>
      <c r="C255" s="32" t="s">
        <v>20</v>
      </c>
      <c r="D255" s="8" t="s">
        <v>21</v>
      </c>
      <c r="E255" s="134">
        <f>3.25/1000</f>
        <v>3.2499999999999999E-3</v>
      </c>
      <c r="F255" s="2">
        <f>F254*E255</f>
        <v>6.4024999999999999E-2</v>
      </c>
      <c r="G255" s="171"/>
      <c r="H255" s="171"/>
      <c r="I255" s="3"/>
      <c r="J255" s="171"/>
      <c r="K255" s="171"/>
      <c r="L255" s="171"/>
      <c r="M255" s="171"/>
    </row>
    <row r="256" spans="1:13" s="131" customFormat="1" ht="18" x14ac:dyDescent="0.35">
      <c r="A256" s="28"/>
      <c r="B256" s="31" t="s">
        <v>154</v>
      </c>
      <c r="C256" s="38" t="s">
        <v>81</v>
      </c>
      <c r="D256" s="151" t="s">
        <v>27</v>
      </c>
      <c r="E256" s="134">
        <f>0.88/1000</f>
        <v>8.8000000000000003E-4</v>
      </c>
      <c r="F256" s="2">
        <f>F254*E256</f>
        <v>1.7336000000000001E-2</v>
      </c>
      <c r="G256" s="171"/>
      <c r="H256" s="171"/>
      <c r="I256" s="171"/>
      <c r="J256" s="171"/>
      <c r="K256" s="171"/>
      <c r="L256" s="171"/>
      <c r="M256" s="171"/>
    </row>
    <row r="257" spans="1:247" s="131" customFormat="1" ht="18" x14ac:dyDescent="0.35">
      <c r="A257" s="28"/>
      <c r="B257" s="34"/>
      <c r="C257" s="38" t="s">
        <v>29</v>
      </c>
      <c r="D257" s="178" t="s">
        <v>24</v>
      </c>
      <c r="E257" s="134">
        <f>3.52/1000</f>
        <v>3.5200000000000001E-3</v>
      </c>
      <c r="F257" s="2">
        <f>F254*E257</f>
        <v>6.9344000000000003E-2</v>
      </c>
      <c r="G257" s="171"/>
      <c r="H257" s="171"/>
      <c r="I257" s="171"/>
      <c r="J257" s="171"/>
      <c r="K257" s="171"/>
      <c r="L257" s="171"/>
      <c r="M257" s="171"/>
    </row>
    <row r="258" spans="1:247" s="131" customFormat="1" ht="18" x14ac:dyDescent="0.3">
      <c r="A258" s="28"/>
      <c r="B258" s="34"/>
      <c r="C258" s="8" t="s">
        <v>33</v>
      </c>
      <c r="D258" s="36"/>
      <c r="E258" s="134"/>
      <c r="F258" s="2"/>
      <c r="G258" s="171"/>
      <c r="H258" s="171"/>
      <c r="I258" s="171"/>
      <c r="J258" s="171"/>
      <c r="K258" s="171"/>
      <c r="L258" s="171"/>
      <c r="M258" s="171"/>
    </row>
    <row r="259" spans="1:247" s="131" customFormat="1" ht="18" x14ac:dyDescent="0.3">
      <c r="A259" s="28"/>
      <c r="B259" s="31" t="s">
        <v>155</v>
      </c>
      <c r="C259" s="135" t="s">
        <v>82</v>
      </c>
      <c r="D259" s="36" t="s">
        <v>83</v>
      </c>
      <c r="E259" s="134">
        <f>42/1000</f>
        <v>4.2000000000000003E-2</v>
      </c>
      <c r="F259" s="2">
        <f>F254*E259</f>
        <v>0.82740000000000002</v>
      </c>
      <c r="G259" s="171"/>
      <c r="H259" s="171"/>
      <c r="I259" s="171"/>
      <c r="J259" s="171"/>
      <c r="K259" s="171"/>
      <c r="L259" s="171"/>
      <c r="M259" s="171"/>
    </row>
    <row r="260" spans="1:247" s="131" customFormat="1" ht="18" x14ac:dyDescent="0.3">
      <c r="A260" s="28"/>
      <c r="B260" s="159" t="s">
        <v>90</v>
      </c>
      <c r="C260" s="30" t="s">
        <v>108</v>
      </c>
      <c r="D260" s="8" t="s">
        <v>59</v>
      </c>
      <c r="E260" s="134"/>
      <c r="F260" s="2">
        <f>F259/1000</f>
        <v>8.2740000000000005E-4</v>
      </c>
      <c r="G260" s="171"/>
      <c r="H260" s="171"/>
      <c r="I260" s="171"/>
      <c r="J260" s="171"/>
      <c r="K260" s="2"/>
      <c r="L260" s="171"/>
      <c r="M260" s="171"/>
    </row>
    <row r="261" spans="1:247" s="131" customFormat="1" ht="18" x14ac:dyDescent="0.3">
      <c r="A261" s="33"/>
      <c r="B261" s="139" t="s">
        <v>22</v>
      </c>
      <c r="C261" s="138"/>
      <c r="D261" s="141"/>
      <c r="E261" s="2"/>
      <c r="F261" s="2"/>
      <c r="G261" s="2"/>
      <c r="H261" s="130"/>
      <c r="I261" s="130"/>
      <c r="J261" s="130"/>
      <c r="K261" s="130"/>
      <c r="L261" s="130"/>
      <c r="M261" s="130"/>
    </row>
    <row r="262" spans="1:247" s="131" customFormat="1" ht="18" x14ac:dyDescent="0.3">
      <c r="A262" s="28"/>
      <c r="B262" s="28"/>
      <c r="C262" s="28" t="s">
        <v>69</v>
      </c>
      <c r="D262" s="28" t="s">
        <v>24</v>
      </c>
      <c r="E262" s="28"/>
      <c r="F262" s="2"/>
      <c r="G262" s="130"/>
      <c r="H262" s="130"/>
      <c r="I262" s="130"/>
      <c r="J262" s="130"/>
      <c r="K262" s="130"/>
      <c r="L262" s="130"/>
      <c r="M262" s="130"/>
    </row>
    <row r="263" spans="1:247" ht="18" customHeight="1" x14ac:dyDescent="0.25">
      <c r="A263" s="15"/>
      <c r="B263" s="15"/>
      <c r="C263" s="10" t="s">
        <v>167</v>
      </c>
      <c r="D263" s="10" t="s">
        <v>24</v>
      </c>
      <c r="E263" s="15"/>
      <c r="F263" s="4"/>
      <c r="G263" s="25"/>
      <c r="H263" s="25"/>
      <c r="I263" s="25"/>
      <c r="J263" s="25"/>
      <c r="K263" s="25"/>
      <c r="L263" s="25"/>
      <c r="M263" s="25"/>
    </row>
    <row r="264" spans="1:247" ht="18" customHeight="1" x14ac:dyDescent="0.25">
      <c r="A264" s="91"/>
      <c r="B264" s="92"/>
      <c r="C264" s="93" t="s">
        <v>46</v>
      </c>
      <c r="D264" s="94" t="s">
        <v>47</v>
      </c>
      <c r="E264" s="42"/>
      <c r="F264" s="4"/>
      <c r="G264" s="4"/>
      <c r="H264" s="25"/>
      <c r="I264" s="25"/>
      <c r="J264" s="25"/>
      <c r="K264" s="25"/>
      <c r="L264" s="25"/>
      <c r="M264" s="25"/>
    </row>
    <row r="265" spans="1:247" ht="18" customHeight="1" x14ac:dyDescent="0.25">
      <c r="A265" s="91"/>
      <c r="B265" s="92"/>
      <c r="C265" s="95" t="s">
        <v>22</v>
      </c>
      <c r="D265" s="10" t="s">
        <v>24</v>
      </c>
      <c r="E265" s="202"/>
      <c r="F265" s="4"/>
      <c r="G265" s="4"/>
      <c r="H265" s="25"/>
      <c r="I265" s="25"/>
      <c r="J265" s="25"/>
      <c r="K265" s="25"/>
      <c r="L265" s="25"/>
      <c r="M265" s="25"/>
    </row>
    <row r="266" spans="1:247" ht="18" customHeight="1" x14ac:dyDescent="0.25">
      <c r="A266" s="91"/>
      <c r="B266" s="92"/>
      <c r="C266" s="93" t="s">
        <v>48</v>
      </c>
      <c r="D266" s="94" t="s">
        <v>47</v>
      </c>
      <c r="E266" s="42"/>
      <c r="F266" s="4"/>
      <c r="G266" s="4"/>
      <c r="H266" s="25"/>
      <c r="I266" s="25"/>
      <c r="J266" s="25"/>
      <c r="K266" s="25"/>
      <c r="L266" s="25"/>
      <c r="M266" s="25"/>
    </row>
    <row r="267" spans="1:247" ht="18" customHeight="1" x14ac:dyDescent="0.25">
      <c r="A267" s="91"/>
      <c r="B267" s="92"/>
      <c r="C267" s="95" t="s">
        <v>22</v>
      </c>
      <c r="D267" s="10" t="s">
        <v>24</v>
      </c>
      <c r="E267" s="202"/>
      <c r="F267" s="4"/>
      <c r="G267" s="4"/>
      <c r="H267" s="25"/>
      <c r="I267" s="25"/>
      <c r="J267" s="25"/>
      <c r="K267" s="25"/>
      <c r="L267" s="25"/>
      <c r="M267" s="25"/>
    </row>
    <row r="268" spans="1:247" s="226" customFormat="1" ht="52.5" customHeight="1" x14ac:dyDescent="0.25">
      <c r="A268" s="219"/>
      <c r="B268" s="220"/>
      <c r="C268" s="221" t="s">
        <v>169</v>
      </c>
      <c r="D268" s="221" t="s">
        <v>47</v>
      </c>
      <c r="E268" s="222"/>
      <c r="F268" s="223"/>
      <c r="G268" s="223"/>
      <c r="H268" s="224"/>
      <c r="I268" s="224"/>
      <c r="J268" s="224"/>
      <c r="K268" s="224"/>
      <c r="L268" s="224"/>
      <c r="M268" s="224"/>
      <c r="N268" s="225"/>
      <c r="O268" s="225"/>
      <c r="P268" s="225"/>
      <c r="Q268" s="225"/>
      <c r="R268" s="225"/>
      <c r="S268" s="225"/>
      <c r="T268" s="225"/>
      <c r="U268" s="225"/>
      <c r="V268" s="225"/>
      <c r="W268" s="225"/>
      <c r="X268" s="225"/>
      <c r="Y268" s="225"/>
      <c r="Z268" s="225"/>
      <c r="AA268" s="225"/>
      <c r="AB268" s="225"/>
      <c r="AC268" s="225"/>
      <c r="AD268" s="225"/>
      <c r="AE268" s="225"/>
      <c r="AF268" s="225"/>
      <c r="AG268" s="225"/>
      <c r="AH268" s="225"/>
      <c r="AI268" s="225"/>
      <c r="AJ268" s="225"/>
      <c r="AK268" s="225"/>
      <c r="AL268" s="225"/>
      <c r="AM268" s="225"/>
      <c r="AN268" s="225"/>
      <c r="AO268" s="225"/>
      <c r="AP268" s="225"/>
      <c r="AQ268" s="225"/>
      <c r="AR268" s="225"/>
      <c r="AS268" s="225"/>
      <c r="AT268" s="225"/>
      <c r="AU268" s="225"/>
      <c r="AV268" s="225"/>
      <c r="AW268" s="225"/>
      <c r="AX268" s="225"/>
      <c r="AY268" s="225"/>
      <c r="AZ268" s="225"/>
      <c r="BA268" s="225"/>
      <c r="BB268" s="225"/>
      <c r="BC268" s="225"/>
      <c r="BD268" s="225"/>
      <c r="BE268" s="225"/>
      <c r="BF268" s="225"/>
      <c r="BG268" s="225"/>
      <c r="BH268" s="225"/>
      <c r="BI268" s="225"/>
      <c r="BJ268" s="225"/>
      <c r="BK268" s="225"/>
      <c r="BL268" s="225"/>
      <c r="BM268" s="225"/>
      <c r="BN268" s="225"/>
      <c r="BO268" s="225"/>
      <c r="BP268" s="225"/>
      <c r="BQ268" s="225"/>
      <c r="BR268" s="225"/>
      <c r="BS268" s="225"/>
      <c r="BT268" s="225"/>
      <c r="BU268" s="225"/>
      <c r="BV268" s="225"/>
      <c r="BW268" s="225"/>
      <c r="BX268" s="225"/>
      <c r="BY268" s="225"/>
      <c r="BZ268" s="225"/>
      <c r="CA268" s="225"/>
      <c r="CB268" s="225"/>
      <c r="CC268" s="225"/>
      <c r="CD268" s="225"/>
      <c r="CE268" s="225"/>
      <c r="CF268" s="225"/>
      <c r="CG268" s="225"/>
      <c r="CH268" s="225"/>
      <c r="CI268" s="225"/>
      <c r="CJ268" s="225"/>
      <c r="CK268" s="225"/>
      <c r="CL268" s="225"/>
      <c r="CM268" s="225"/>
      <c r="CN268" s="225"/>
      <c r="CO268" s="225"/>
      <c r="CP268" s="225"/>
      <c r="CQ268" s="225"/>
      <c r="CR268" s="225"/>
      <c r="CS268" s="225"/>
      <c r="CT268" s="225"/>
      <c r="CU268" s="225"/>
      <c r="CV268" s="225"/>
      <c r="CW268" s="225"/>
      <c r="CX268" s="225"/>
      <c r="CY268" s="225"/>
      <c r="CZ268" s="225"/>
      <c r="DA268" s="225"/>
      <c r="DB268" s="225"/>
      <c r="DC268" s="225"/>
      <c r="DD268" s="225"/>
      <c r="DE268" s="225"/>
      <c r="DF268" s="225"/>
      <c r="DG268" s="225"/>
      <c r="DH268" s="225"/>
      <c r="DI268" s="225"/>
      <c r="DJ268" s="225"/>
      <c r="DK268" s="225"/>
      <c r="DL268" s="225"/>
      <c r="DM268" s="225"/>
      <c r="DN268" s="225"/>
      <c r="DO268" s="225"/>
      <c r="DP268" s="225"/>
      <c r="DQ268" s="225"/>
      <c r="DR268" s="225"/>
      <c r="DS268" s="225"/>
      <c r="DT268" s="225"/>
      <c r="DU268" s="225"/>
      <c r="DV268" s="225"/>
      <c r="DW268" s="225"/>
      <c r="DX268" s="225"/>
      <c r="DY268" s="225"/>
      <c r="DZ268" s="225"/>
      <c r="EA268" s="225"/>
      <c r="EB268" s="225"/>
      <c r="EC268" s="225"/>
      <c r="ED268" s="225"/>
      <c r="EE268" s="225"/>
      <c r="EF268" s="225"/>
      <c r="EG268" s="225"/>
      <c r="EH268" s="225"/>
      <c r="EI268" s="225"/>
      <c r="EJ268" s="225"/>
      <c r="EK268" s="225"/>
      <c r="EL268" s="225"/>
      <c r="EM268" s="225"/>
      <c r="EN268" s="225"/>
      <c r="EO268" s="225"/>
      <c r="EP268" s="225"/>
      <c r="EQ268" s="225"/>
      <c r="ER268" s="225"/>
      <c r="ES268" s="225"/>
      <c r="ET268" s="225"/>
      <c r="EU268" s="225"/>
      <c r="EV268" s="225"/>
      <c r="EW268" s="225"/>
      <c r="EX268" s="225"/>
      <c r="EY268" s="225"/>
      <c r="EZ268" s="225"/>
      <c r="FA268" s="225"/>
      <c r="FB268" s="225"/>
      <c r="FC268" s="225"/>
      <c r="FD268" s="225"/>
      <c r="FE268" s="225"/>
      <c r="FF268" s="225"/>
      <c r="FG268" s="225"/>
      <c r="FH268" s="225"/>
      <c r="FI268" s="225"/>
      <c r="FJ268" s="225"/>
      <c r="FK268" s="225"/>
      <c r="FL268" s="225"/>
      <c r="FM268" s="225"/>
      <c r="FN268" s="225"/>
      <c r="FO268" s="225"/>
      <c r="FP268" s="225"/>
      <c r="FQ268" s="225"/>
      <c r="FR268" s="225"/>
      <c r="FS268" s="225"/>
      <c r="FT268" s="225"/>
      <c r="FU268" s="225"/>
      <c r="FV268" s="225"/>
      <c r="FW268" s="225"/>
      <c r="FX268" s="225"/>
      <c r="FY268" s="225"/>
      <c r="FZ268" s="225"/>
      <c r="GA268" s="225"/>
      <c r="GB268" s="225"/>
      <c r="GC268" s="225"/>
      <c r="GD268" s="225"/>
      <c r="GE268" s="225"/>
      <c r="GF268" s="225"/>
      <c r="GG268" s="225"/>
      <c r="GH268" s="225"/>
      <c r="GI268" s="225"/>
      <c r="GJ268" s="225"/>
      <c r="GK268" s="225"/>
      <c r="GL268" s="225"/>
      <c r="GM268" s="225"/>
      <c r="GN268" s="225"/>
      <c r="GO268" s="225"/>
      <c r="GP268" s="225"/>
      <c r="GQ268" s="225"/>
      <c r="GR268" s="225"/>
      <c r="GS268" s="225"/>
      <c r="GT268" s="225"/>
      <c r="GU268" s="225"/>
      <c r="GV268" s="225"/>
      <c r="GW268" s="225"/>
      <c r="GX268" s="225"/>
      <c r="GY268" s="225"/>
      <c r="GZ268" s="225"/>
      <c r="HA268" s="225"/>
      <c r="HB268" s="225"/>
      <c r="HC268" s="225"/>
      <c r="HD268" s="225"/>
      <c r="HE268" s="225"/>
      <c r="HF268" s="225"/>
      <c r="HG268" s="225"/>
      <c r="HH268" s="225"/>
      <c r="HI268" s="225"/>
      <c r="HJ268" s="225"/>
      <c r="HK268" s="225"/>
      <c r="HL268" s="225"/>
      <c r="HM268" s="225"/>
      <c r="HN268" s="225"/>
      <c r="HO268" s="225"/>
      <c r="HP268" s="225"/>
      <c r="HQ268" s="225"/>
      <c r="HR268" s="225"/>
      <c r="HS268" s="225"/>
      <c r="HT268" s="225"/>
      <c r="HU268" s="225"/>
      <c r="HV268" s="225"/>
      <c r="HW268" s="225"/>
      <c r="HX268" s="225"/>
      <c r="HY268" s="225"/>
      <c r="HZ268" s="225"/>
      <c r="IA268" s="225"/>
      <c r="IB268" s="225"/>
      <c r="IC268" s="225"/>
      <c r="ID268" s="225"/>
      <c r="IE268" s="225"/>
      <c r="IF268" s="225"/>
      <c r="IG268" s="225"/>
      <c r="IH268" s="225"/>
      <c r="II268" s="225"/>
      <c r="IJ268" s="225"/>
      <c r="IK268" s="225"/>
      <c r="IL268" s="225"/>
      <c r="IM268" s="225"/>
    </row>
    <row r="269" spans="1:247" ht="18" customHeight="1" x14ac:dyDescent="0.25">
      <c r="A269" s="96"/>
      <c r="B269" s="97"/>
      <c r="C269" s="98" t="s">
        <v>22</v>
      </c>
      <c r="D269" s="18" t="s">
        <v>24</v>
      </c>
      <c r="E269" s="99"/>
      <c r="F269" s="22"/>
      <c r="G269" s="22"/>
      <c r="H269" s="23"/>
      <c r="I269" s="23"/>
      <c r="J269" s="23"/>
      <c r="K269" s="23"/>
      <c r="L269" s="23"/>
      <c r="M269" s="25"/>
    </row>
    <row r="270" spans="1:247" ht="18" customHeight="1" x14ac:dyDescent="0.25">
      <c r="A270" s="100"/>
      <c r="B270" s="101"/>
      <c r="C270" s="102" t="s">
        <v>49</v>
      </c>
      <c r="D270" s="103" t="s">
        <v>47</v>
      </c>
      <c r="E270" s="104"/>
      <c r="F270" s="105"/>
      <c r="G270" s="105"/>
      <c r="H270" s="106"/>
      <c r="I270" s="106"/>
      <c r="J270" s="106"/>
      <c r="K270" s="106"/>
      <c r="L270" s="106"/>
      <c r="M270" s="25"/>
    </row>
    <row r="271" spans="1:247" ht="18" customHeight="1" x14ac:dyDescent="0.25">
      <c r="A271" s="100"/>
      <c r="B271" s="101"/>
      <c r="C271" s="107" t="s">
        <v>50</v>
      </c>
      <c r="D271" s="108" t="s">
        <v>24</v>
      </c>
      <c r="E271" s="109"/>
      <c r="F271" s="105"/>
      <c r="G271" s="105"/>
      <c r="H271" s="106"/>
      <c r="I271" s="106"/>
      <c r="J271" s="106"/>
      <c r="K271" s="106"/>
      <c r="L271" s="106"/>
      <c r="M271" s="25"/>
    </row>
    <row r="272" spans="1:247" ht="16.5" customHeight="1" x14ac:dyDescent="0.25">
      <c r="A272" s="110"/>
      <c r="B272" s="111"/>
      <c r="C272" s="112"/>
      <c r="D272" s="113"/>
      <c r="E272" s="113"/>
      <c r="F272" s="113"/>
      <c r="G272" s="113"/>
      <c r="H272" s="113"/>
      <c r="I272" s="113"/>
      <c r="J272" s="113"/>
      <c r="K272" s="113"/>
      <c r="L272" s="114"/>
      <c r="M272" s="114"/>
    </row>
    <row r="273" spans="1:247" s="90" customFormat="1" ht="22.5" x14ac:dyDescent="0.25">
      <c r="A273" s="206"/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5"/>
      <c r="CO273" s="115"/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15"/>
      <c r="DB273" s="115"/>
      <c r="DC273" s="115"/>
      <c r="DD273" s="115"/>
      <c r="DE273" s="115"/>
      <c r="DF273" s="115"/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5"/>
      <c r="ES273" s="115"/>
      <c r="ET273" s="115"/>
      <c r="EU273" s="115"/>
      <c r="EV273" s="115"/>
      <c r="EW273" s="115"/>
      <c r="EX273" s="115"/>
      <c r="EY273" s="115"/>
      <c r="EZ273" s="115"/>
      <c r="FA273" s="115"/>
      <c r="FB273" s="115"/>
      <c r="FC273" s="115"/>
      <c r="FD273" s="115"/>
      <c r="FE273" s="115"/>
      <c r="FF273" s="115"/>
      <c r="FG273" s="115"/>
      <c r="FH273" s="115"/>
      <c r="FI273" s="115"/>
      <c r="FJ273" s="115"/>
      <c r="FK273" s="115"/>
      <c r="FL273" s="115"/>
      <c r="FM273" s="115"/>
      <c r="FN273" s="115"/>
      <c r="FO273" s="115"/>
      <c r="FP273" s="115"/>
      <c r="FQ273" s="115"/>
      <c r="FR273" s="115"/>
      <c r="FS273" s="115"/>
      <c r="FT273" s="115"/>
      <c r="FU273" s="115"/>
      <c r="FV273" s="115"/>
      <c r="FW273" s="115"/>
      <c r="FX273" s="115"/>
      <c r="FY273" s="115"/>
      <c r="FZ273" s="115"/>
      <c r="GA273" s="115"/>
      <c r="GB273" s="115"/>
      <c r="GC273" s="115"/>
      <c r="GD273" s="115"/>
      <c r="GE273" s="115"/>
      <c r="GF273" s="115"/>
      <c r="GG273" s="115"/>
      <c r="GH273" s="115"/>
      <c r="GI273" s="115"/>
      <c r="GJ273" s="115"/>
      <c r="GK273" s="115"/>
      <c r="GL273" s="115"/>
      <c r="GM273" s="115"/>
      <c r="GN273" s="115"/>
      <c r="GO273" s="115"/>
      <c r="GP273" s="115"/>
      <c r="GQ273" s="115"/>
      <c r="GR273" s="115"/>
      <c r="GS273" s="115"/>
      <c r="GT273" s="115"/>
      <c r="GU273" s="115"/>
      <c r="GV273" s="115"/>
      <c r="GW273" s="115"/>
      <c r="GX273" s="115"/>
      <c r="GY273" s="115"/>
      <c r="GZ273" s="115"/>
      <c r="HA273" s="115"/>
      <c r="HB273" s="115"/>
      <c r="HC273" s="115"/>
      <c r="HD273" s="115"/>
      <c r="HE273" s="115"/>
      <c r="HF273" s="115"/>
      <c r="HG273" s="115"/>
      <c r="HH273" s="115"/>
      <c r="HI273" s="115"/>
      <c r="HJ273" s="115"/>
      <c r="HK273" s="115"/>
      <c r="HL273" s="115"/>
      <c r="HM273" s="115"/>
      <c r="HN273" s="115"/>
      <c r="HO273" s="115"/>
      <c r="HP273" s="115"/>
      <c r="HQ273" s="115"/>
      <c r="HR273" s="115"/>
      <c r="HS273" s="115"/>
      <c r="HT273" s="115"/>
      <c r="HU273" s="115"/>
      <c r="HV273" s="115"/>
      <c r="HW273" s="115"/>
      <c r="HX273" s="115"/>
      <c r="HY273" s="115"/>
      <c r="HZ273" s="115"/>
      <c r="IA273" s="115"/>
      <c r="IB273" s="115"/>
      <c r="IC273" s="115"/>
      <c r="ID273" s="115"/>
      <c r="IE273" s="115"/>
      <c r="IF273" s="115"/>
      <c r="IG273" s="115"/>
      <c r="IH273" s="115"/>
      <c r="II273" s="115"/>
      <c r="IJ273" s="115"/>
      <c r="IK273" s="115"/>
      <c r="IL273" s="115"/>
      <c r="IM273" s="115"/>
    </row>
    <row r="274" spans="1:247" ht="16.5" customHeight="1" x14ac:dyDescent="0.25">
      <c r="A274" s="116"/>
      <c r="B274" s="111"/>
      <c r="C274" s="54"/>
      <c r="D274" s="120"/>
      <c r="E274" s="120"/>
      <c r="F274" s="120"/>
      <c r="G274" s="120"/>
      <c r="H274" s="120"/>
      <c r="I274" s="120"/>
      <c r="J274" s="120"/>
      <c r="K274" s="120"/>
      <c r="L274" s="120"/>
      <c r="M274" s="90"/>
    </row>
    <row r="275" spans="1:247" ht="16.5" customHeight="1" x14ac:dyDescent="0.25">
      <c r="A275" s="116"/>
      <c r="B275" s="111"/>
      <c r="C275" s="145"/>
      <c r="D275" s="146"/>
      <c r="E275" s="146"/>
      <c r="F275" s="147"/>
      <c r="G275" s="120"/>
      <c r="H275" s="148"/>
      <c r="I275" s="146"/>
      <c r="J275" s="146"/>
      <c r="K275" s="146"/>
      <c r="L275" s="146"/>
      <c r="M275" s="149"/>
    </row>
    <row r="276" spans="1:247" ht="16.5" customHeight="1" x14ac:dyDescent="0.25">
      <c r="A276" s="116"/>
      <c r="B276" s="111"/>
      <c r="C276" s="117"/>
      <c r="D276" s="118"/>
      <c r="E276" s="118"/>
      <c r="F276" s="119"/>
      <c r="G276" s="120"/>
      <c r="H276" s="121"/>
      <c r="I276" s="118"/>
      <c r="J276" s="118"/>
      <c r="K276" s="118"/>
      <c r="L276" s="118"/>
      <c r="M276" s="52"/>
    </row>
    <row r="277" spans="1:247" ht="16.5" customHeight="1" x14ac:dyDescent="0.25">
      <c r="A277" s="116"/>
      <c r="B277" s="111"/>
      <c r="C277" s="117"/>
      <c r="D277" s="118"/>
      <c r="E277" s="118"/>
      <c r="F277" s="119"/>
      <c r="G277" s="120"/>
      <c r="H277" s="121"/>
      <c r="I277" s="118"/>
      <c r="J277" s="118"/>
      <c r="K277" s="118"/>
      <c r="L277" s="118"/>
      <c r="M277" s="52"/>
    </row>
    <row r="278" spans="1:247" ht="16.5" customHeight="1" x14ac:dyDescent="0.25">
      <c r="A278" s="116"/>
      <c r="B278" s="111"/>
      <c r="C278" s="117"/>
      <c r="D278" s="118"/>
      <c r="E278" s="118"/>
      <c r="F278" s="119"/>
      <c r="G278" s="120"/>
      <c r="H278" s="121"/>
      <c r="I278" s="118"/>
      <c r="J278" s="118"/>
      <c r="K278" s="118"/>
      <c r="L278" s="118"/>
      <c r="M278" s="52"/>
    </row>
    <row r="279" spans="1:247" ht="16.5" customHeight="1" x14ac:dyDescent="0.25">
      <c r="A279" s="116"/>
      <c r="B279" s="111"/>
      <c r="C279" s="117"/>
      <c r="D279" s="118"/>
      <c r="E279" s="118"/>
      <c r="F279" s="119"/>
      <c r="G279" s="120"/>
      <c r="H279" s="121"/>
      <c r="I279" s="118"/>
      <c r="J279" s="118"/>
      <c r="K279" s="118"/>
      <c r="L279" s="118"/>
      <c r="M279" s="52"/>
    </row>
    <row r="280" spans="1:247" ht="16.5" customHeight="1" x14ac:dyDescent="0.25">
      <c r="A280" s="116"/>
      <c r="B280" s="111"/>
      <c r="C280" s="117"/>
      <c r="D280" s="118"/>
      <c r="E280" s="118"/>
      <c r="F280" s="119"/>
      <c r="G280" s="120"/>
      <c r="H280" s="121"/>
      <c r="I280" s="118"/>
      <c r="J280" s="118"/>
      <c r="K280" s="118"/>
      <c r="L280" s="118"/>
      <c r="M280" s="52"/>
    </row>
    <row r="281" spans="1:247" ht="16.5" customHeight="1" x14ac:dyDescent="0.25">
      <c r="A281" s="116"/>
      <c r="B281" s="111"/>
      <c r="C281" s="117"/>
      <c r="D281" s="118"/>
      <c r="E281" s="118"/>
      <c r="F281" s="119"/>
      <c r="G281" s="120"/>
      <c r="H281" s="121"/>
      <c r="I281" s="118"/>
      <c r="J281" s="118"/>
      <c r="K281" s="118"/>
      <c r="L281" s="118"/>
      <c r="M281" s="52"/>
    </row>
    <row r="282" spans="1:247" ht="16.5" customHeight="1" x14ac:dyDescent="0.25">
      <c r="A282" s="116"/>
      <c r="B282" s="111"/>
      <c r="C282" s="117"/>
      <c r="D282" s="118"/>
      <c r="E282" s="118"/>
      <c r="F282" s="119"/>
      <c r="G282" s="120"/>
      <c r="H282" s="121"/>
      <c r="I282" s="118"/>
      <c r="J282" s="118"/>
      <c r="K282" s="118"/>
      <c r="L282" s="118"/>
      <c r="M282" s="52"/>
    </row>
    <row r="283" spans="1:247" ht="16.5" customHeight="1" x14ac:dyDescent="0.25">
      <c r="A283" s="116"/>
      <c r="B283" s="111"/>
      <c r="C283" s="117"/>
      <c r="D283" s="118"/>
      <c r="E283" s="118"/>
      <c r="F283" s="119"/>
      <c r="G283" s="120"/>
      <c r="H283" s="121"/>
      <c r="I283" s="118"/>
      <c r="J283" s="118"/>
      <c r="K283" s="118"/>
      <c r="L283" s="118"/>
      <c r="M283" s="52"/>
    </row>
    <row r="284" spans="1:247" ht="16.5" customHeight="1" x14ac:dyDescent="0.25">
      <c r="A284" s="116"/>
      <c r="B284" s="111"/>
      <c r="C284" s="117"/>
      <c r="D284" s="118"/>
      <c r="E284" s="118"/>
      <c r="F284" s="119"/>
      <c r="G284" s="120"/>
      <c r="H284" s="121"/>
      <c r="I284" s="118"/>
      <c r="J284" s="118"/>
      <c r="K284" s="118"/>
      <c r="L284" s="118"/>
      <c r="M284" s="52"/>
    </row>
    <row r="285" spans="1:247" ht="16.5" customHeight="1" x14ac:dyDescent="0.25">
      <c r="A285" s="116"/>
      <c r="B285" s="111"/>
      <c r="C285" s="117"/>
      <c r="D285" s="118"/>
      <c r="E285" s="118"/>
      <c r="F285" s="119"/>
      <c r="G285" s="120"/>
      <c r="H285" s="121"/>
      <c r="I285" s="118"/>
      <c r="J285" s="118"/>
      <c r="K285" s="118"/>
      <c r="L285" s="118"/>
      <c r="M285" s="52"/>
    </row>
    <row r="286" spans="1:247" ht="16.5" customHeight="1" x14ac:dyDescent="0.25">
      <c r="A286" s="116"/>
      <c r="B286" s="111"/>
      <c r="C286" s="117"/>
      <c r="D286" s="118"/>
      <c r="E286" s="118"/>
      <c r="F286" s="119"/>
      <c r="G286" s="120"/>
      <c r="H286" s="121"/>
      <c r="I286" s="118"/>
      <c r="J286" s="118"/>
      <c r="K286" s="118"/>
      <c r="L286" s="118"/>
      <c r="M286" s="52"/>
    </row>
    <row r="287" spans="1:247" ht="16.5" customHeight="1" x14ac:dyDescent="0.25">
      <c r="A287" s="116"/>
      <c r="B287" s="111"/>
      <c r="C287" s="117"/>
      <c r="D287" s="118"/>
      <c r="E287" s="118"/>
      <c r="F287" s="119"/>
      <c r="G287" s="120"/>
      <c r="H287" s="121"/>
      <c r="I287" s="118"/>
      <c r="J287" s="118"/>
      <c r="K287" s="118"/>
      <c r="L287" s="118"/>
      <c r="M287" s="52"/>
    </row>
    <row r="288" spans="1:247" ht="16.5" customHeight="1" x14ac:dyDescent="0.25">
      <c r="A288" s="116"/>
      <c r="B288" s="111"/>
      <c r="C288" s="117"/>
      <c r="D288" s="118"/>
      <c r="E288" s="118"/>
      <c r="F288" s="119"/>
      <c r="G288" s="120"/>
      <c r="H288" s="121"/>
      <c r="I288" s="118"/>
      <c r="J288" s="118"/>
      <c r="K288" s="118"/>
      <c r="L288" s="118"/>
      <c r="M288" s="52"/>
    </row>
    <row r="289" spans="1:13" ht="16.5" customHeight="1" x14ac:dyDescent="0.25">
      <c r="A289" s="116"/>
      <c r="B289" s="111"/>
      <c r="C289" s="117"/>
      <c r="D289" s="118"/>
      <c r="E289" s="118"/>
      <c r="F289" s="119"/>
      <c r="G289" s="120"/>
      <c r="H289" s="121"/>
      <c r="I289" s="118"/>
      <c r="J289" s="118"/>
      <c r="K289" s="118"/>
      <c r="L289" s="118"/>
      <c r="M289" s="52"/>
    </row>
    <row r="290" spans="1:13" ht="16.5" customHeight="1" x14ac:dyDescent="0.25">
      <c r="A290" s="116"/>
      <c r="B290" s="111"/>
      <c r="C290" s="117"/>
      <c r="D290" s="118"/>
      <c r="E290" s="118"/>
      <c r="F290" s="119"/>
      <c r="G290" s="120"/>
      <c r="H290" s="121"/>
      <c r="I290" s="118"/>
      <c r="J290" s="118"/>
      <c r="K290" s="118"/>
      <c r="L290" s="118"/>
      <c r="M290" s="52"/>
    </row>
    <row r="291" spans="1:13" ht="16.5" customHeight="1" x14ac:dyDescent="0.25">
      <c r="A291" s="116"/>
      <c r="B291" s="111"/>
      <c r="C291" s="117"/>
      <c r="D291" s="118"/>
      <c r="E291" s="118"/>
      <c r="F291" s="119"/>
      <c r="G291" s="120"/>
      <c r="H291" s="121"/>
      <c r="I291" s="118"/>
      <c r="J291" s="118"/>
      <c r="K291" s="118"/>
      <c r="L291" s="118"/>
      <c r="M291" s="52"/>
    </row>
    <row r="292" spans="1:13" ht="16.5" customHeight="1" x14ac:dyDescent="0.25">
      <c r="A292" s="116"/>
      <c r="B292" s="111"/>
      <c r="C292" s="117"/>
      <c r="D292" s="118"/>
      <c r="E292" s="118"/>
      <c r="F292" s="119"/>
      <c r="G292" s="120"/>
      <c r="H292" s="121"/>
      <c r="I292" s="118"/>
      <c r="J292" s="118"/>
      <c r="K292" s="118"/>
      <c r="L292" s="118"/>
      <c r="M292" s="52"/>
    </row>
    <row r="293" spans="1:13" ht="16.5" customHeight="1" x14ac:dyDescent="0.25">
      <c r="A293" s="116"/>
      <c r="B293" s="111"/>
      <c r="C293" s="117"/>
      <c r="D293" s="118"/>
      <c r="E293" s="118"/>
      <c r="F293" s="119"/>
      <c r="G293" s="120"/>
      <c r="H293" s="121"/>
      <c r="I293" s="118"/>
      <c r="J293" s="118"/>
      <c r="K293" s="118"/>
      <c r="L293" s="118"/>
      <c r="M293" s="52"/>
    </row>
    <row r="294" spans="1:13" ht="16.5" customHeight="1" x14ac:dyDescent="0.25">
      <c r="A294" s="116"/>
      <c r="B294" s="111"/>
      <c r="C294" s="117"/>
      <c r="D294" s="118"/>
      <c r="E294" s="118"/>
      <c r="F294" s="119"/>
      <c r="G294" s="120"/>
      <c r="H294" s="121"/>
      <c r="I294" s="118"/>
      <c r="J294" s="118"/>
      <c r="K294" s="118"/>
      <c r="L294" s="118"/>
      <c r="M294" s="52"/>
    </row>
    <row r="295" spans="1:13" ht="16.5" customHeight="1" x14ac:dyDescent="0.25">
      <c r="A295" s="116"/>
      <c r="B295" s="111"/>
      <c r="C295" s="117"/>
      <c r="D295" s="118"/>
      <c r="E295" s="118"/>
      <c r="F295" s="119"/>
      <c r="G295" s="120"/>
      <c r="H295" s="121"/>
      <c r="I295" s="118"/>
      <c r="J295" s="118"/>
      <c r="K295" s="118"/>
      <c r="L295" s="118"/>
      <c r="M295" s="52"/>
    </row>
    <row r="296" spans="1:13" ht="16.5" customHeight="1" x14ac:dyDescent="0.25">
      <c r="A296" s="116"/>
      <c r="B296" s="111"/>
      <c r="C296" s="117"/>
      <c r="D296" s="118"/>
      <c r="E296" s="118"/>
      <c r="F296" s="119"/>
      <c r="G296" s="120"/>
      <c r="H296" s="121"/>
      <c r="I296" s="118"/>
      <c r="J296" s="118"/>
      <c r="K296" s="118"/>
      <c r="L296" s="118"/>
      <c r="M296" s="52"/>
    </row>
    <row r="297" spans="1:13" ht="16.5" customHeight="1" x14ac:dyDescent="0.25">
      <c r="A297" s="116"/>
      <c r="B297" s="111"/>
      <c r="C297" s="117"/>
      <c r="D297" s="118"/>
      <c r="E297" s="118"/>
      <c r="F297" s="119"/>
      <c r="G297" s="120"/>
      <c r="H297" s="121"/>
      <c r="I297" s="118"/>
      <c r="J297" s="118"/>
      <c r="K297" s="118"/>
      <c r="L297" s="118"/>
      <c r="M297" s="52"/>
    </row>
    <row r="298" spans="1:13" ht="16.5" customHeight="1" x14ac:dyDescent="0.25">
      <c r="A298" s="116"/>
      <c r="B298" s="111"/>
      <c r="C298" s="117"/>
      <c r="D298" s="118"/>
      <c r="E298" s="118"/>
      <c r="F298" s="119"/>
      <c r="G298" s="120"/>
      <c r="H298" s="121"/>
      <c r="I298" s="118"/>
      <c r="J298" s="118"/>
      <c r="K298" s="118"/>
      <c r="L298" s="118"/>
      <c r="M298" s="52"/>
    </row>
    <row r="299" spans="1:13" ht="16.5" customHeight="1" x14ac:dyDescent="0.25">
      <c r="A299" s="116"/>
      <c r="B299" s="111"/>
      <c r="C299" s="117"/>
      <c r="D299" s="118"/>
      <c r="E299" s="118"/>
      <c r="F299" s="119"/>
      <c r="G299" s="120"/>
      <c r="H299" s="121"/>
      <c r="I299" s="118"/>
      <c r="J299" s="118"/>
      <c r="K299" s="118"/>
      <c r="L299" s="118"/>
      <c r="M299" s="52"/>
    </row>
    <row r="300" spans="1:13" ht="16.5" customHeight="1" x14ac:dyDescent="0.25">
      <c r="A300" s="116"/>
      <c r="B300" s="111"/>
      <c r="C300" s="117"/>
      <c r="D300" s="118"/>
      <c r="E300" s="118"/>
      <c r="F300" s="119"/>
      <c r="G300" s="120"/>
      <c r="H300" s="121"/>
      <c r="I300" s="118"/>
      <c r="J300" s="118"/>
      <c r="K300" s="118"/>
      <c r="L300" s="118"/>
      <c r="M300" s="52"/>
    </row>
    <row r="301" spans="1:13" ht="16.5" customHeight="1" x14ac:dyDescent="0.25">
      <c r="A301" s="116"/>
      <c r="B301" s="111"/>
      <c r="C301" s="117"/>
      <c r="D301" s="118"/>
      <c r="E301" s="118"/>
      <c r="F301" s="119"/>
      <c r="G301" s="120"/>
      <c r="H301" s="121"/>
      <c r="I301" s="118"/>
      <c r="J301" s="118"/>
      <c r="K301" s="118"/>
      <c r="L301" s="118"/>
      <c r="M301" s="52"/>
    </row>
    <row r="302" spans="1:13" ht="16.5" customHeight="1" x14ac:dyDescent="0.25">
      <c r="A302" s="116"/>
      <c r="B302" s="111"/>
      <c r="C302" s="117"/>
      <c r="D302" s="118"/>
      <c r="E302" s="118"/>
      <c r="F302" s="119"/>
      <c r="G302" s="120"/>
      <c r="H302" s="121"/>
      <c r="I302" s="118"/>
      <c r="J302" s="118"/>
      <c r="K302" s="118"/>
      <c r="L302" s="118"/>
      <c r="M302" s="52"/>
    </row>
    <row r="303" spans="1:13" ht="16.5" customHeight="1" x14ac:dyDescent="0.25">
      <c r="A303" s="116"/>
      <c r="B303" s="111"/>
      <c r="C303" s="117"/>
      <c r="D303" s="118"/>
      <c r="E303" s="118"/>
      <c r="F303" s="119"/>
      <c r="G303" s="120"/>
      <c r="H303" s="121"/>
      <c r="I303" s="118"/>
      <c r="J303" s="118"/>
      <c r="K303" s="118"/>
      <c r="L303" s="118"/>
      <c r="M303" s="52"/>
    </row>
    <row r="304" spans="1:13" ht="16.5" customHeight="1" x14ac:dyDescent="0.25">
      <c r="A304" s="116"/>
      <c r="B304" s="111"/>
      <c r="C304" s="117"/>
      <c r="D304" s="118"/>
      <c r="E304" s="118"/>
      <c r="F304" s="119"/>
      <c r="G304" s="120"/>
      <c r="H304" s="121"/>
      <c r="I304" s="118"/>
      <c r="J304" s="118"/>
      <c r="K304" s="118"/>
      <c r="L304" s="118"/>
      <c r="M304" s="52"/>
    </row>
    <row r="305" spans="1:13" ht="16.5" customHeight="1" x14ac:dyDescent="0.25">
      <c r="A305" s="116"/>
      <c r="B305" s="111"/>
      <c r="C305" s="117"/>
      <c r="D305" s="118"/>
      <c r="E305" s="118"/>
      <c r="F305" s="119"/>
      <c r="G305" s="120"/>
      <c r="H305" s="121"/>
      <c r="I305" s="118"/>
      <c r="J305" s="118"/>
      <c r="K305" s="118"/>
      <c r="L305" s="118"/>
      <c r="M305" s="52"/>
    </row>
    <row r="306" spans="1:13" ht="16.5" customHeight="1" x14ac:dyDescent="0.25">
      <c r="A306" s="116"/>
      <c r="B306" s="111"/>
      <c r="C306" s="117"/>
      <c r="D306" s="118"/>
      <c r="E306" s="118"/>
      <c r="F306" s="119"/>
      <c r="G306" s="120"/>
      <c r="H306" s="121"/>
      <c r="I306" s="118"/>
      <c r="J306" s="118"/>
      <c r="K306" s="118"/>
      <c r="L306" s="118"/>
      <c r="M306" s="52"/>
    </row>
    <row r="307" spans="1:13" ht="16.5" customHeight="1" x14ac:dyDescent="0.25">
      <c r="A307" s="116"/>
      <c r="B307" s="111"/>
      <c r="C307" s="117"/>
      <c r="D307" s="118"/>
      <c r="E307" s="118"/>
      <c r="F307" s="119"/>
      <c r="G307" s="120"/>
      <c r="H307" s="121"/>
      <c r="I307" s="118"/>
      <c r="J307" s="118"/>
      <c r="K307" s="118"/>
      <c r="L307" s="118"/>
      <c r="M307" s="52"/>
    </row>
    <row r="308" spans="1:13" ht="16.5" customHeight="1" x14ac:dyDescent="0.25">
      <c r="A308" s="116"/>
      <c r="B308" s="111"/>
      <c r="C308" s="117"/>
      <c r="D308" s="118"/>
      <c r="E308" s="118"/>
      <c r="F308" s="119"/>
      <c r="G308" s="120"/>
      <c r="H308" s="121"/>
      <c r="I308" s="118"/>
      <c r="J308" s="118"/>
      <c r="K308" s="118"/>
      <c r="L308" s="118"/>
      <c r="M308" s="52"/>
    </row>
    <row r="309" spans="1:13" ht="16.5" customHeight="1" x14ac:dyDescent="0.25">
      <c r="A309" s="116"/>
      <c r="B309" s="111"/>
      <c r="C309" s="117"/>
      <c r="D309" s="118"/>
      <c r="E309" s="118"/>
      <c r="F309" s="119"/>
      <c r="G309" s="120"/>
      <c r="H309" s="121"/>
      <c r="I309" s="118"/>
      <c r="J309" s="118"/>
      <c r="K309" s="118"/>
      <c r="L309" s="118"/>
      <c r="M309" s="52"/>
    </row>
    <row r="310" spans="1:13" ht="16.5" customHeight="1" x14ac:dyDescent="0.25">
      <c r="A310" s="116"/>
      <c r="B310" s="111"/>
      <c r="C310" s="117"/>
      <c r="D310" s="118"/>
      <c r="E310" s="118"/>
      <c r="F310" s="119"/>
      <c r="G310" s="120"/>
      <c r="H310" s="121"/>
      <c r="I310" s="118"/>
      <c r="J310" s="118"/>
      <c r="K310" s="118"/>
      <c r="L310" s="118"/>
      <c r="M310" s="52"/>
    </row>
    <row r="311" spans="1:13" ht="16.5" customHeight="1" x14ac:dyDescent="0.25">
      <c r="A311" s="116"/>
      <c r="B311" s="111"/>
      <c r="C311" s="117"/>
      <c r="D311" s="118"/>
      <c r="E311" s="118"/>
      <c r="F311" s="119"/>
      <c r="G311" s="120"/>
      <c r="H311" s="121"/>
      <c r="I311" s="118"/>
      <c r="J311" s="118"/>
      <c r="K311" s="118"/>
      <c r="L311" s="118"/>
      <c r="M311" s="52"/>
    </row>
    <row r="312" spans="1:13" ht="16.5" customHeight="1" x14ac:dyDescent="0.25">
      <c r="A312" s="116"/>
      <c r="B312" s="111"/>
      <c r="C312" s="117"/>
      <c r="D312" s="118"/>
      <c r="E312" s="118"/>
      <c r="F312" s="119"/>
      <c r="G312" s="120"/>
      <c r="H312" s="121"/>
      <c r="I312" s="118"/>
      <c r="J312" s="118"/>
      <c r="K312" s="118"/>
      <c r="L312" s="118"/>
      <c r="M312" s="52"/>
    </row>
    <row r="313" spans="1:13" ht="16.5" customHeight="1" x14ac:dyDescent="0.25">
      <c r="A313" s="116"/>
      <c r="B313" s="111"/>
      <c r="C313" s="117"/>
      <c r="D313" s="118"/>
      <c r="E313" s="118"/>
      <c r="F313" s="119"/>
      <c r="G313" s="120"/>
      <c r="H313" s="121"/>
      <c r="I313" s="118"/>
      <c r="J313" s="118"/>
      <c r="K313" s="118"/>
      <c r="L313" s="118"/>
      <c r="M313" s="52"/>
    </row>
    <row r="314" spans="1:13" ht="16.5" customHeight="1" x14ac:dyDescent="0.25">
      <c r="A314" s="116"/>
      <c r="B314" s="111"/>
      <c r="C314" s="117"/>
      <c r="D314" s="118"/>
      <c r="E314" s="118"/>
      <c r="F314" s="119"/>
      <c r="G314" s="120"/>
      <c r="H314" s="121"/>
      <c r="I314" s="118"/>
      <c r="J314" s="118"/>
      <c r="K314" s="118"/>
      <c r="L314" s="118"/>
      <c r="M314" s="52"/>
    </row>
    <row r="315" spans="1:13" ht="16.5" customHeight="1" x14ac:dyDescent="0.25">
      <c r="A315" s="116"/>
      <c r="B315" s="111"/>
      <c r="C315" s="117"/>
      <c r="D315" s="118"/>
      <c r="E315" s="118"/>
      <c r="F315" s="119"/>
      <c r="G315" s="120"/>
      <c r="H315" s="121"/>
      <c r="I315" s="118"/>
      <c r="J315" s="118"/>
      <c r="K315" s="118"/>
      <c r="L315" s="118"/>
      <c r="M315" s="52"/>
    </row>
    <row r="316" spans="1:13" ht="16.5" customHeight="1" x14ac:dyDescent="0.25">
      <c r="A316" s="116"/>
      <c r="B316" s="111"/>
      <c r="C316" s="117"/>
      <c r="D316" s="118"/>
      <c r="E316" s="118"/>
      <c r="F316" s="119"/>
      <c r="G316" s="120"/>
      <c r="H316" s="121"/>
      <c r="I316" s="118"/>
      <c r="J316" s="118"/>
      <c r="K316" s="118"/>
      <c r="L316" s="118"/>
      <c r="M316" s="52"/>
    </row>
    <row r="317" spans="1:13" ht="16.5" customHeight="1" x14ac:dyDescent="0.25">
      <c r="A317" s="116"/>
      <c r="B317" s="111"/>
      <c r="C317" s="117"/>
      <c r="D317" s="118"/>
      <c r="E317" s="118"/>
      <c r="F317" s="119"/>
      <c r="G317" s="120"/>
      <c r="H317" s="121"/>
      <c r="I317" s="118"/>
      <c r="J317" s="118"/>
      <c r="K317" s="118"/>
      <c r="L317" s="118"/>
      <c r="M317" s="52"/>
    </row>
    <row r="318" spans="1:13" ht="16.5" customHeight="1" x14ac:dyDescent="0.25">
      <c r="A318" s="116"/>
      <c r="B318" s="111"/>
      <c r="C318" s="117"/>
      <c r="D318" s="118"/>
      <c r="E318" s="118"/>
      <c r="F318" s="119"/>
      <c r="G318" s="120"/>
      <c r="H318" s="121"/>
      <c r="I318" s="118"/>
      <c r="J318" s="118"/>
      <c r="K318" s="118"/>
      <c r="L318" s="118"/>
      <c r="M318" s="52"/>
    </row>
    <row r="319" spans="1:13" ht="16.5" customHeight="1" x14ac:dyDescent="0.25">
      <c r="A319" s="116"/>
      <c r="B319" s="111"/>
      <c r="C319" s="117"/>
      <c r="D319" s="118"/>
      <c r="E319" s="118"/>
      <c r="F319" s="119"/>
      <c r="G319" s="120"/>
      <c r="H319" s="121"/>
      <c r="I319" s="118"/>
      <c r="J319" s="118"/>
      <c r="K319" s="118"/>
      <c r="L319" s="118"/>
      <c r="M319" s="52"/>
    </row>
    <row r="320" spans="1:13" ht="16.5" customHeight="1" x14ac:dyDescent="0.25">
      <c r="A320" s="116"/>
      <c r="B320" s="111"/>
      <c r="C320" s="117"/>
      <c r="D320" s="118"/>
      <c r="E320" s="118"/>
      <c r="F320" s="119"/>
      <c r="G320" s="120"/>
      <c r="H320" s="121"/>
      <c r="I320" s="118"/>
      <c r="J320" s="118"/>
      <c r="K320" s="118"/>
      <c r="L320" s="118"/>
      <c r="M320" s="52"/>
    </row>
    <row r="321" spans="1:13" ht="16.5" customHeight="1" x14ac:dyDescent="0.25">
      <c r="A321" s="116"/>
      <c r="B321" s="111"/>
      <c r="C321" s="117"/>
      <c r="D321" s="118"/>
      <c r="E321" s="118"/>
      <c r="F321" s="119"/>
      <c r="G321" s="120"/>
      <c r="H321" s="121"/>
      <c r="I321" s="118"/>
      <c r="J321" s="118"/>
      <c r="K321" s="118"/>
      <c r="L321" s="118"/>
      <c r="M321" s="52"/>
    </row>
    <row r="322" spans="1:13" ht="16.5" customHeight="1" x14ac:dyDescent="0.25">
      <c r="A322" s="116"/>
      <c r="B322" s="111"/>
      <c r="C322" s="117"/>
      <c r="D322" s="118"/>
      <c r="E322" s="118"/>
      <c r="F322" s="119"/>
      <c r="G322" s="120"/>
      <c r="H322" s="121"/>
      <c r="I322" s="118"/>
      <c r="J322" s="118"/>
      <c r="K322" s="118"/>
      <c r="L322" s="118"/>
      <c r="M322" s="52"/>
    </row>
    <row r="323" spans="1:13" ht="16.5" customHeight="1" x14ac:dyDescent="0.25">
      <c r="A323" s="116"/>
      <c r="B323" s="111"/>
      <c r="C323" s="117"/>
      <c r="D323" s="118"/>
      <c r="E323" s="118"/>
      <c r="F323" s="119"/>
      <c r="G323" s="120"/>
      <c r="H323" s="121"/>
      <c r="I323" s="118"/>
      <c r="J323" s="118"/>
      <c r="K323" s="118"/>
      <c r="L323" s="118"/>
      <c r="M323" s="52"/>
    </row>
    <row r="324" spans="1:13" ht="16.5" customHeight="1" x14ac:dyDescent="0.25">
      <c r="A324" s="116"/>
      <c r="B324" s="111"/>
      <c r="C324" s="117"/>
      <c r="D324" s="118"/>
      <c r="E324" s="118"/>
      <c r="F324" s="119"/>
      <c r="G324" s="120"/>
      <c r="H324" s="121"/>
      <c r="I324" s="118"/>
      <c r="J324" s="118"/>
      <c r="K324" s="118"/>
      <c r="L324" s="118"/>
      <c r="M324" s="52"/>
    </row>
    <row r="325" spans="1:13" ht="16.5" customHeight="1" x14ac:dyDescent="0.25">
      <c r="A325" s="116"/>
      <c r="B325" s="111"/>
      <c r="C325" s="117"/>
      <c r="D325" s="118"/>
      <c r="E325" s="118"/>
      <c r="F325" s="119"/>
      <c r="G325" s="120"/>
      <c r="H325" s="121"/>
      <c r="I325" s="118"/>
      <c r="J325" s="118"/>
      <c r="K325" s="118"/>
      <c r="L325" s="118"/>
      <c r="M325" s="52"/>
    </row>
    <row r="326" spans="1:13" ht="16.5" customHeight="1" x14ac:dyDescent="0.25">
      <c r="A326" s="116"/>
      <c r="B326" s="111"/>
      <c r="C326" s="117"/>
      <c r="D326" s="118"/>
      <c r="E326" s="118"/>
      <c r="F326" s="119"/>
      <c r="G326" s="120"/>
      <c r="H326" s="121"/>
      <c r="I326" s="118"/>
      <c r="J326" s="118"/>
      <c r="K326" s="118"/>
      <c r="L326" s="118"/>
      <c r="M326" s="52"/>
    </row>
    <row r="327" spans="1:13" ht="16.5" customHeight="1" x14ac:dyDescent="0.25">
      <c r="A327" s="116"/>
      <c r="B327" s="111"/>
      <c r="C327" s="117"/>
      <c r="D327" s="118"/>
      <c r="E327" s="118"/>
      <c r="F327" s="119"/>
      <c r="G327" s="120"/>
      <c r="H327" s="121"/>
      <c r="I327" s="118"/>
      <c r="J327" s="118"/>
      <c r="K327" s="118"/>
      <c r="L327" s="118"/>
      <c r="M327" s="52"/>
    </row>
    <row r="328" spans="1:13" ht="16.5" customHeight="1" x14ac:dyDescent="0.25">
      <c r="A328" s="116"/>
      <c r="B328" s="111"/>
      <c r="C328" s="117"/>
      <c r="D328" s="118"/>
      <c r="E328" s="118"/>
      <c r="F328" s="119"/>
      <c r="G328" s="120"/>
      <c r="H328" s="121"/>
      <c r="I328" s="118"/>
      <c r="J328" s="118"/>
      <c r="K328" s="118"/>
      <c r="L328" s="118"/>
      <c r="M328" s="52"/>
    </row>
    <row r="329" spans="1:13" ht="16.5" customHeight="1" x14ac:dyDescent="0.25">
      <c r="A329" s="116"/>
      <c r="B329" s="111"/>
      <c r="C329" s="117"/>
      <c r="D329" s="118"/>
      <c r="E329" s="118"/>
      <c r="F329" s="119"/>
      <c r="G329" s="120"/>
      <c r="H329" s="121"/>
      <c r="I329" s="118"/>
      <c r="J329" s="118"/>
      <c r="K329" s="118"/>
      <c r="L329" s="118"/>
      <c r="M329" s="52"/>
    </row>
    <row r="330" spans="1:13" ht="16.5" customHeight="1" x14ac:dyDescent="0.25">
      <c r="A330" s="116"/>
      <c r="B330" s="111"/>
      <c r="C330" s="117"/>
      <c r="D330" s="118"/>
      <c r="E330" s="118"/>
      <c r="F330" s="119"/>
      <c r="G330" s="120"/>
      <c r="H330" s="121"/>
      <c r="I330" s="118"/>
      <c r="J330" s="118"/>
      <c r="K330" s="118"/>
      <c r="L330" s="118"/>
      <c r="M330" s="52"/>
    </row>
    <row r="331" spans="1:13" ht="16.5" customHeight="1" x14ac:dyDescent="0.25">
      <c r="A331" s="116"/>
      <c r="B331" s="111"/>
      <c r="C331" s="117"/>
      <c r="D331" s="118"/>
      <c r="E331" s="118"/>
      <c r="F331" s="119"/>
      <c r="G331" s="120"/>
      <c r="H331" s="121"/>
      <c r="I331" s="118"/>
      <c r="J331" s="118"/>
      <c r="K331" s="118"/>
      <c r="L331" s="118"/>
      <c r="M331" s="52"/>
    </row>
    <row r="332" spans="1:13" ht="16.5" customHeight="1" x14ac:dyDescent="0.25">
      <c r="A332" s="116"/>
      <c r="B332" s="111"/>
      <c r="C332" s="117"/>
      <c r="D332" s="118"/>
      <c r="E332" s="118"/>
      <c r="F332" s="119"/>
      <c r="G332" s="120"/>
      <c r="H332" s="121"/>
      <c r="I332" s="118"/>
      <c r="J332" s="118"/>
      <c r="K332" s="118"/>
      <c r="L332" s="118"/>
      <c r="M332" s="52"/>
    </row>
    <row r="333" spans="1:13" ht="16.5" customHeight="1" x14ac:dyDescent="0.25">
      <c r="A333" s="116"/>
      <c r="B333" s="111"/>
      <c r="C333" s="117"/>
      <c r="D333" s="118"/>
      <c r="E333" s="118"/>
      <c r="F333" s="119"/>
      <c r="G333" s="120"/>
      <c r="H333" s="121"/>
      <c r="I333" s="118"/>
      <c r="J333" s="118"/>
      <c r="K333" s="118"/>
      <c r="L333" s="118"/>
      <c r="M333" s="52"/>
    </row>
    <row r="334" spans="1:13" ht="16.5" customHeight="1" x14ac:dyDescent="0.25">
      <c r="A334" s="116"/>
      <c r="B334" s="111"/>
      <c r="C334" s="117"/>
      <c r="D334" s="118"/>
      <c r="E334" s="118"/>
      <c r="F334" s="119"/>
      <c r="G334" s="120"/>
      <c r="H334" s="121"/>
      <c r="I334" s="118"/>
      <c r="J334" s="118"/>
      <c r="K334" s="118"/>
      <c r="L334" s="118"/>
      <c r="M334" s="52"/>
    </row>
    <row r="335" spans="1:13" ht="16.5" customHeight="1" x14ac:dyDescent="0.25">
      <c r="A335" s="116"/>
      <c r="B335" s="111"/>
      <c r="C335" s="117"/>
      <c r="D335" s="118"/>
      <c r="E335" s="118"/>
      <c r="F335" s="119"/>
      <c r="G335" s="120"/>
      <c r="H335" s="121"/>
      <c r="I335" s="118"/>
      <c r="J335" s="118"/>
      <c r="K335" s="118"/>
      <c r="L335" s="118"/>
      <c r="M335" s="52"/>
    </row>
    <row r="336" spans="1:13" ht="16.5" customHeight="1" x14ac:dyDescent="0.25">
      <c r="A336" s="116"/>
      <c r="B336" s="111"/>
      <c r="C336" s="117"/>
      <c r="D336" s="118"/>
      <c r="E336" s="118"/>
      <c r="F336" s="119"/>
      <c r="G336" s="120"/>
      <c r="H336" s="121"/>
      <c r="I336" s="118"/>
      <c r="J336" s="118"/>
      <c r="K336" s="118"/>
      <c r="L336" s="118"/>
      <c r="M336" s="52"/>
    </row>
    <row r="337" spans="1:13" ht="16.5" customHeight="1" x14ac:dyDescent="0.25">
      <c r="A337" s="116"/>
      <c r="B337" s="111"/>
      <c r="C337" s="117"/>
      <c r="D337" s="118"/>
      <c r="E337" s="118"/>
      <c r="F337" s="119"/>
      <c r="G337" s="120"/>
      <c r="H337" s="121"/>
      <c r="I337" s="118"/>
      <c r="J337" s="118"/>
      <c r="K337" s="118"/>
      <c r="L337" s="118"/>
      <c r="M337" s="52"/>
    </row>
    <row r="338" spans="1:13" ht="16.5" customHeight="1" x14ac:dyDescent="0.25">
      <c r="A338" s="116"/>
      <c r="B338" s="111"/>
      <c r="C338" s="117"/>
      <c r="D338" s="118"/>
      <c r="E338" s="118"/>
      <c r="F338" s="119"/>
      <c r="G338" s="120"/>
      <c r="H338" s="121"/>
      <c r="I338" s="118"/>
      <c r="J338" s="118"/>
      <c r="K338" s="118"/>
      <c r="L338" s="118"/>
      <c r="M338" s="52"/>
    </row>
    <row r="339" spans="1:13" ht="16.5" customHeight="1" x14ac:dyDescent="0.25">
      <c r="A339" s="116"/>
      <c r="B339" s="111"/>
      <c r="C339" s="117"/>
      <c r="D339" s="118"/>
      <c r="E339" s="118"/>
      <c r="F339" s="119"/>
      <c r="G339" s="120"/>
      <c r="H339" s="121"/>
      <c r="I339" s="118"/>
      <c r="J339" s="118"/>
      <c r="K339" s="118"/>
      <c r="L339" s="118"/>
      <c r="M339" s="52"/>
    </row>
    <row r="340" spans="1:13" ht="16.5" customHeight="1" x14ac:dyDescent="0.25">
      <c r="A340" s="116"/>
      <c r="B340" s="111"/>
      <c r="C340" s="117"/>
      <c r="D340" s="118"/>
      <c r="E340" s="118"/>
      <c r="F340" s="119"/>
      <c r="G340" s="120"/>
      <c r="H340" s="121"/>
      <c r="I340" s="118"/>
      <c r="J340" s="118"/>
      <c r="K340" s="118"/>
      <c r="L340" s="118"/>
      <c r="M340" s="52"/>
    </row>
    <row r="341" spans="1:13" ht="16.5" customHeight="1" x14ac:dyDescent="0.25">
      <c r="A341" s="116"/>
      <c r="B341" s="111"/>
      <c r="C341" s="117"/>
      <c r="D341" s="118"/>
      <c r="E341" s="118"/>
      <c r="F341" s="119"/>
      <c r="G341" s="120"/>
      <c r="H341" s="121"/>
      <c r="I341" s="118"/>
      <c r="J341" s="118"/>
      <c r="K341" s="118"/>
      <c r="L341" s="118"/>
      <c r="M341" s="52"/>
    </row>
    <row r="342" spans="1:13" ht="16.5" customHeight="1" x14ac:dyDescent="0.25">
      <c r="A342" s="116"/>
      <c r="B342" s="111"/>
      <c r="C342" s="117"/>
      <c r="D342" s="118"/>
      <c r="E342" s="118"/>
      <c r="F342" s="119"/>
      <c r="G342" s="120"/>
      <c r="H342" s="121"/>
      <c r="I342" s="118"/>
      <c r="J342" s="118"/>
      <c r="K342" s="118"/>
      <c r="L342" s="118"/>
      <c r="M342" s="52"/>
    </row>
    <row r="343" spans="1:13" ht="16.5" customHeight="1" x14ac:dyDescent="0.25">
      <c r="A343" s="116"/>
      <c r="B343" s="111"/>
      <c r="C343" s="117"/>
      <c r="D343" s="118"/>
      <c r="E343" s="118"/>
      <c r="F343" s="119"/>
      <c r="G343" s="120"/>
      <c r="H343" s="121"/>
      <c r="I343" s="118"/>
      <c r="J343" s="118"/>
      <c r="K343" s="118"/>
      <c r="L343" s="118"/>
      <c r="M343" s="52"/>
    </row>
    <row r="344" spans="1:13" ht="16.5" customHeight="1" x14ac:dyDescent="0.25">
      <c r="A344" s="116"/>
      <c r="B344" s="111"/>
      <c r="C344" s="117"/>
      <c r="D344" s="118"/>
      <c r="E344" s="118"/>
      <c r="F344" s="119"/>
      <c r="G344" s="120"/>
      <c r="H344" s="121"/>
      <c r="I344" s="118"/>
      <c r="J344" s="118"/>
      <c r="K344" s="118"/>
      <c r="L344" s="118"/>
      <c r="M344" s="52"/>
    </row>
    <row r="345" spans="1:13" ht="16.5" customHeight="1" x14ac:dyDescent="0.25">
      <c r="A345" s="116"/>
      <c r="B345" s="111"/>
      <c r="C345" s="117"/>
      <c r="D345" s="118"/>
      <c r="E345" s="118"/>
      <c r="F345" s="119"/>
      <c r="G345" s="120"/>
      <c r="H345" s="121"/>
      <c r="I345" s="118"/>
      <c r="J345" s="118"/>
      <c r="K345" s="118"/>
      <c r="L345" s="118"/>
      <c r="M345" s="52"/>
    </row>
    <row r="346" spans="1:13" ht="16.5" customHeight="1" x14ac:dyDescent="0.25">
      <c r="A346" s="116"/>
      <c r="B346" s="111"/>
      <c r="C346" s="117"/>
      <c r="D346" s="118"/>
      <c r="E346" s="118"/>
      <c r="F346" s="119"/>
      <c r="G346" s="120"/>
      <c r="H346" s="121"/>
      <c r="I346" s="118"/>
      <c r="J346" s="118"/>
      <c r="K346" s="118"/>
      <c r="L346" s="118"/>
      <c r="M346" s="52"/>
    </row>
    <row r="347" spans="1:13" ht="16.5" customHeight="1" x14ac:dyDescent="0.25">
      <c r="A347" s="116"/>
      <c r="B347" s="111"/>
      <c r="C347" s="117"/>
      <c r="D347" s="118"/>
      <c r="E347" s="118"/>
      <c r="F347" s="119"/>
      <c r="G347" s="120"/>
      <c r="H347" s="121"/>
      <c r="I347" s="118"/>
      <c r="J347" s="118"/>
      <c r="K347" s="118"/>
      <c r="L347" s="118"/>
      <c r="M347" s="52"/>
    </row>
    <row r="348" spans="1:13" ht="16.5" customHeight="1" x14ac:dyDescent="0.25">
      <c r="A348" s="116"/>
      <c r="B348" s="111"/>
      <c r="C348" s="117"/>
      <c r="D348" s="118"/>
      <c r="E348" s="118"/>
      <c r="F348" s="119"/>
      <c r="G348" s="120"/>
      <c r="H348" s="121"/>
      <c r="I348" s="118"/>
      <c r="J348" s="118"/>
      <c r="K348" s="118"/>
      <c r="L348" s="118"/>
      <c r="M348" s="52"/>
    </row>
    <row r="349" spans="1:13" ht="16.5" customHeight="1" x14ac:dyDescent="0.25">
      <c r="A349" s="116"/>
      <c r="B349" s="111"/>
      <c r="C349" s="117"/>
      <c r="D349" s="118"/>
      <c r="E349" s="118"/>
      <c r="F349" s="119"/>
      <c r="G349" s="120"/>
      <c r="H349" s="121"/>
      <c r="I349" s="118"/>
      <c r="J349" s="118"/>
      <c r="K349" s="118"/>
      <c r="L349" s="118"/>
      <c r="M349" s="52"/>
    </row>
    <row r="350" spans="1:13" ht="16.5" customHeight="1" x14ac:dyDescent="0.25">
      <c r="A350" s="116"/>
      <c r="B350" s="111"/>
      <c r="C350" s="117"/>
      <c r="D350" s="118"/>
      <c r="E350" s="118"/>
      <c r="F350" s="119"/>
      <c r="G350" s="120"/>
      <c r="H350" s="121"/>
      <c r="I350" s="118"/>
      <c r="J350" s="118"/>
      <c r="K350" s="118"/>
      <c r="L350" s="118"/>
      <c r="M350" s="52"/>
    </row>
    <row r="351" spans="1:13" ht="16.5" customHeight="1" x14ac:dyDescent="0.25">
      <c r="A351" s="116"/>
      <c r="B351" s="111"/>
      <c r="C351" s="117"/>
      <c r="D351" s="118"/>
      <c r="E351" s="118"/>
      <c r="F351" s="119"/>
      <c r="G351" s="120"/>
      <c r="H351" s="121"/>
      <c r="I351" s="118"/>
      <c r="J351" s="118"/>
      <c r="K351" s="118"/>
      <c r="L351" s="118"/>
      <c r="M351" s="52"/>
    </row>
    <row r="352" spans="1:13" ht="16.5" customHeight="1" x14ac:dyDescent="0.25">
      <c r="A352" s="116"/>
      <c r="B352" s="111"/>
      <c r="C352" s="117"/>
      <c r="D352" s="118"/>
      <c r="E352" s="118"/>
      <c r="F352" s="119"/>
      <c r="G352" s="120"/>
      <c r="H352" s="121"/>
      <c r="I352" s="118"/>
      <c r="J352" s="118"/>
      <c r="K352" s="118"/>
      <c r="L352" s="118"/>
      <c r="M352" s="52"/>
    </row>
    <row r="353" spans="1:13" ht="16.5" customHeight="1" x14ac:dyDescent="0.25">
      <c r="A353" s="116"/>
      <c r="B353" s="111"/>
      <c r="C353" s="117"/>
      <c r="D353" s="118"/>
      <c r="E353" s="118"/>
      <c r="F353" s="119"/>
      <c r="G353" s="120"/>
      <c r="H353" s="121"/>
      <c r="I353" s="118"/>
      <c r="J353" s="118"/>
      <c r="K353" s="118"/>
      <c r="L353" s="118"/>
      <c r="M353" s="52"/>
    </row>
    <row r="354" spans="1:13" ht="16.5" customHeight="1" x14ac:dyDescent="0.25">
      <c r="A354" s="116"/>
      <c r="B354" s="111"/>
      <c r="C354" s="117"/>
      <c r="D354" s="118"/>
      <c r="E354" s="118"/>
      <c r="F354" s="119"/>
      <c r="G354" s="120"/>
      <c r="H354" s="121"/>
      <c r="I354" s="118"/>
      <c r="J354" s="118"/>
      <c r="K354" s="118"/>
      <c r="L354" s="118"/>
      <c r="M354" s="52"/>
    </row>
    <row r="355" spans="1:13" ht="16.5" customHeight="1" x14ac:dyDescent="0.25">
      <c r="A355" s="116"/>
      <c r="B355" s="111"/>
      <c r="C355" s="117"/>
      <c r="D355" s="118"/>
      <c r="E355" s="118"/>
      <c r="F355" s="119"/>
      <c r="G355" s="120"/>
      <c r="H355" s="121"/>
      <c r="I355" s="118"/>
      <c r="J355" s="118"/>
      <c r="K355" s="118"/>
      <c r="L355" s="118"/>
      <c r="M355" s="52"/>
    </row>
    <row r="356" spans="1:13" ht="16.5" customHeight="1" x14ac:dyDescent="0.25">
      <c r="A356" s="116"/>
      <c r="B356" s="111"/>
      <c r="C356" s="117"/>
      <c r="D356" s="118"/>
      <c r="E356" s="118"/>
      <c r="F356" s="119"/>
      <c r="G356" s="120"/>
      <c r="H356" s="121"/>
      <c r="I356" s="118"/>
      <c r="J356" s="118"/>
      <c r="K356" s="118"/>
      <c r="L356" s="118"/>
      <c r="M356" s="52"/>
    </row>
    <row r="357" spans="1:13" ht="16.5" customHeight="1" x14ac:dyDescent="0.25">
      <c r="A357" s="116"/>
      <c r="B357" s="111"/>
      <c r="C357" s="117"/>
      <c r="D357" s="118"/>
      <c r="E357" s="118"/>
      <c r="F357" s="119"/>
      <c r="G357" s="120"/>
      <c r="H357" s="121"/>
      <c r="I357" s="118"/>
      <c r="J357" s="118"/>
      <c r="K357" s="118"/>
      <c r="L357" s="118"/>
      <c r="M357" s="52"/>
    </row>
    <row r="358" spans="1:13" ht="16.5" customHeight="1" x14ac:dyDescent="0.25">
      <c r="A358" s="116"/>
      <c r="B358" s="111"/>
      <c r="C358" s="117"/>
      <c r="D358" s="118"/>
      <c r="E358" s="118"/>
      <c r="F358" s="119"/>
      <c r="G358" s="120"/>
      <c r="H358" s="121"/>
      <c r="I358" s="118"/>
      <c r="J358" s="118"/>
      <c r="K358" s="118"/>
      <c r="L358" s="118"/>
      <c r="M358" s="52"/>
    </row>
    <row r="359" spans="1:13" ht="16.5" customHeight="1" x14ac:dyDescent="0.25">
      <c r="A359" s="116"/>
      <c r="B359" s="111"/>
      <c r="C359" s="117"/>
      <c r="D359" s="118"/>
      <c r="E359" s="118"/>
      <c r="F359" s="119"/>
      <c r="G359" s="120"/>
      <c r="H359" s="121"/>
      <c r="I359" s="118"/>
      <c r="J359" s="118"/>
      <c r="K359" s="118"/>
      <c r="L359" s="118"/>
      <c r="M359" s="52"/>
    </row>
    <row r="360" spans="1:13" ht="16.5" customHeight="1" x14ac:dyDescent="0.25">
      <c r="A360" s="116"/>
      <c r="B360" s="111"/>
      <c r="C360" s="117"/>
      <c r="D360" s="118"/>
      <c r="E360" s="118"/>
      <c r="F360" s="119"/>
      <c r="G360" s="120"/>
      <c r="H360" s="121"/>
      <c r="I360" s="118"/>
      <c r="J360" s="118"/>
      <c r="K360" s="118"/>
      <c r="L360" s="118"/>
      <c r="M360" s="52"/>
    </row>
    <row r="361" spans="1:13" ht="16.5" customHeight="1" x14ac:dyDescent="0.25">
      <c r="A361" s="116"/>
      <c r="B361" s="111"/>
      <c r="C361" s="117"/>
      <c r="D361" s="118"/>
      <c r="E361" s="118"/>
      <c r="F361" s="119"/>
      <c r="G361" s="120"/>
      <c r="H361" s="121"/>
      <c r="I361" s="118"/>
      <c r="J361" s="118"/>
      <c r="K361" s="118"/>
      <c r="L361" s="118"/>
      <c r="M361" s="52"/>
    </row>
    <row r="362" spans="1:13" ht="16.5" customHeight="1" x14ac:dyDescent="0.25">
      <c r="A362" s="116"/>
      <c r="B362" s="111"/>
      <c r="C362" s="117"/>
      <c r="D362" s="118"/>
      <c r="E362" s="118"/>
      <c r="F362" s="119"/>
      <c r="G362" s="120"/>
      <c r="H362" s="121"/>
      <c r="I362" s="118"/>
      <c r="J362" s="118"/>
      <c r="K362" s="118"/>
      <c r="L362" s="118"/>
      <c r="M362" s="52"/>
    </row>
    <row r="363" spans="1:13" ht="16.5" customHeight="1" x14ac:dyDescent="0.25">
      <c r="A363" s="116"/>
      <c r="B363" s="111"/>
      <c r="C363" s="117"/>
      <c r="D363" s="118"/>
      <c r="E363" s="118"/>
      <c r="F363" s="119"/>
      <c r="G363" s="120"/>
      <c r="H363" s="121"/>
      <c r="I363" s="118"/>
      <c r="J363" s="118"/>
      <c r="K363" s="118"/>
      <c r="L363" s="118"/>
      <c r="M363" s="52"/>
    </row>
    <row r="364" spans="1:13" ht="16.5" customHeight="1" x14ac:dyDescent="0.25">
      <c r="A364" s="116"/>
      <c r="B364" s="111"/>
      <c r="C364" s="117"/>
      <c r="D364" s="118"/>
      <c r="E364" s="118"/>
      <c r="F364" s="119"/>
      <c r="G364" s="120"/>
      <c r="H364" s="121"/>
      <c r="I364" s="118"/>
      <c r="J364" s="118"/>
      <c r="K364" s="118"/>
      <c r="L364" s="118"/>
      <c r="M364" s="52"/>
    </row>
    <row r="365" spans="1:13" ht="16.5" customHeight="1" x14ac:dyDescent="0.25">
      <c r="A365" s="116"/>
      <c r="B365" s="111"/>
      <c r="C365" s="117"/>
      <c r="D365" s="118"/>
      <c r="E365" s="118"/>
      <c r="F365" s="119"/>
      <c r="G365" s="120"/>
      <c r="H365" s="121"/>
      <c r="I365" s="118"/>
      <c r="J365" s="118"/>
      <c r="K365" s="118"/>
      <c r="L365" s="118"/>
      <c r="M365" s="52"/>
    </row>
    <row r="366" spans="1:13" ht="16.5" customHeight="1" x14ac:dyDescent="0.25">
      <c r="A366" s="116"/>
      <c r="B366" s="111"/>
      <c r="C366" s="117"/>
      <c r="D366" s="118"/>
      <c r="E366" s="118"/>
      <c r="F366" s="119"/>
      <c r="G366" s="120"/>
      <c r="H366" s="121"/>
      <c r="I366" s="118"/>
      <c r="J366" s="118"/>
      <c r="K366" s="118"/>
      <c r="L366" s="118"/>
      <c r="M366" s="52"/>
    </row>
    <row r="367" spans="1:13" ht="16.5" customHeight="1" x14ac:dyDescent="0.25">
      <c r="A367" s="116"/>
      <c r="B367" s="111"/>
      <c r="C367" s="117"/>
      <c r="D367" s="118"/>
      <c r="E367" s="118"/>
      <c r="F367" s="119"/>
      <c r="G367" s="120"/>
      <c r="H367" s="121"/>
      <c r="I367" s="118"/>
      <c r="J367" s="118"/>
      <c r="K367" s="118"/>
      <c r="L367" s="118"/>
      <c r="M367" s="52"/>
    </row>
    <row r="368" spans="1:13" ht="16.5" customHeight="1" x14ac:dyDescent="0.25">
      <c r="A368" s="116"/>
      <c r="B368" s="111"/>
      <c r="C368" s="117"/>
      <c r="D368" s="118"/>
      <c r="E368" s="118"/>
      <c r="F368" s="119"/>
      <c r="G368" s="120"/>
      <c r="H368" s="121"/>
      <c r="I368" s="118"/>
      <c r="J368" s="118"/>
      <c r="K368" s="118"/>
      <c r="L368" s="118"/>
      <c r="M368" s="52"/>
    </row>
    <row r="369" spans="1:13" ht="16.5" customHeight="1" x14ac:dyDescent="0.25">
      <c r="A369" s="116"/>
      <c r="B369" s="111"/>
      <c r="C369" s="117"/>
      <c r="D369" s="118"/>
      <c r="E369" s="118"/>
      <c r="F369" s="119"/>
      <c r="G369" s="120"/>
      <c r="H369" s="121"/>
      <c r="I369" s="118"/>
      <c r="J369" s="118"/>
      <c r="K369" s="118"/>
      <c r="L369" s="118"/>
      <c r="M369" s="52"/>
    </row>
    <row r="370" spans="1:13" ht="16.5" customHeight="1" x14ac:dyDescent="0.25">
      <c r="A370" s="116"/>
      <c r="B370" s="111"/>
      <c r="C370" s="117"/>
      <c r="D370" s="118"/>
      <c r="E370" s="118"/>
      <c r="F370" s="119"/>
      <c r="G370" s="120"/>
      <c r="H370" s="121"/>
      <c r="I370" s="118"/>
      <c r="J370" s="118"/>
      <c r="K370" s="118"/>
      <c r="L370" s="118"/>
      <c r="M370" s="52"/>
    </row>
    <row r="371" spans="1:13" ht="16.5" customHeight="1" x14ac:dyDescent="0.25">
      <c r="A371" s="116"/>
      <c r="B371" s="111"/>
      <c r="C371" s="117"/>
      <c r="D371" s="118"/>
      <c r="E371" s="118"/>
      <c r="F371" s="119"/>
      <c r="G371" s="120"/>
      <c r="H371" s="121"/>
      <c r="I371" s="118"/>
      <c r="J371" s="118"/>
      <c r="K371" s="118"/>
      <c r="L371" s="118"/>
      <c r="M371" s="52"/>
    </row>
    <row r="372" spans="1:13" ht="16.5" customHeight="1" x14ac:dyDescent="0.25">
      <c r="A372" s="116"/>
      <c r="B372" s="111"/>
      <c r="C372" s="117"/>
      <c r="D372" s="118"/>
      <c r="E372" s="118"/>
      <c r="F372" s="119"/>
      <c r="G372" s="120"/>
      <c r="H372" s="121"/>
      <c r="I372" s="118"/>
      <c r="J372" s="118"/>
      <c r="K372" s="118"/>
      <c r="L372" s="118"/>
      <c r="M372" s="52"/>
    </row>
    <row r="373" spans="1:13" ht="16.5" customHeight="1" x14ac:dyDescent="0.25">
      <c r="A373" s="116"/>
      <c r="B373" s="111"/>
      <c r="C373" s="117"/>
      <c r="D373" s="118"/>
      <c r="E373" s="118"/>
      <c r="F373" s="119"/>
      <c r="G373" s="120"/>
      <c r="H373" s="121"/>
      <c r="I373" s="118"/>
      <c r="J373" s="118"/>
      <c r="K373" s="118"/>
      <c r="L373" s="118"/>
      <c r="M373" s="52"/>
    </row>
    <row r="374" spans="1:13" ht="16.5" customHeight="1" x14ac:dyDescent="0.25">
      <c r="A374" s="116"/>
      <c r="B374" s="111"/>
      <c r="C374" s="117"/>
      <c r="D374" s="118"/>
      <c r="E374" s="118"/>
      <c r="F374" s="119"/>
      <c r="G374" s="120"/>
      <c r="H374" s="121"/>
      <c r="I374" s="118"/>
      <c r="J374" s="118"/>
      <c r="K374" s="118"/>
      <c r="L374" s="118"/>
      <c r="M374" s="52"/>
    </row>
    <row r="375" spans="1:13" ht="16.5" customHeight="1" x14ac:dyDescent="0.25">
      <c r="A375" s="116"/>
      <c r="B375" s="111"/>
      <c r="C375" s="117"/>
      <c r="D375" s="118"/>
      <c r="E375" s="118"/>
      <c r="F375" s="119"/>
      <c r="G375" s="120"/>
      <c r="H375" s="121"/>
      <c r="I375" s="118"/>
      <c r="J375" s="118"/>
      <c r="K375" s="118"/>
      <c r="L375" s="118"/>
      <c r="M375" s="52"/>
    </row>
    <row r="376" spans="1:13" ht="16.5" customHeight="1" x14ac:dyDescent="0.25">
      <c r="A376" s="116"/>
      <c r="B376" s="111"/>
      <c r="C376" s="117"/>
      <c r="D376" s="118"/>
      <c r="E376" s="118"/>
      <c r="F376" s="119"/>
      <c r="G376" s="120"/>
      <c r="H376" s="121"/>
      <c r="I376" s="118"/>
      <c r="J376" s="118"/>
      <c r="K376" s="118"/>
      <c r="L376" s="118"/>
      <c r="M376" s="52"/>
    </row>
    <row r="377" spans="1:13" ht="16.5" customHeight="1" x14ac:dyDescent="0.25">
      <c r="A377" s="116"/>
      <c r="B377" s="111"/>
      <c r="C377" s="117"/>
      <c r="D377" s="118"/>
      <c r="E377" s="118"/>
      <c r="F377" s="119"/>
      <c r="G377" s="120"/>
      <c r="H377" s="121"/>
      <c r="I377" s="118"/>
      <c r="J377" s="118"/>
      <c r="K377" s="118"/>
      <c r="L377" s="118"/>
      <c r="M377" s="52"/>
    </row>
    <row r="378" spans="1:13" ht="16.5" customHeight="1" x14ac:dyDescent="0.25">
      <c r="A378" s="116"/>
      <c r="B378" s="111"/>
      <c r="C378" s="117"/>
      <c r="D378" s="118"/>
      <c r="E378" s="118"/>
      <c r="F378" s="119"/>
      <c r="G378" s="120"/>
      <c r="H378" s="121"/>
      <c r="I378" s="118"/>
      <c r="J378" s="118"/>
      <c r="K378" s="118"/>
      <c r="L378" s="118"/>
      <c r="M378" s="52"/>
    </row>
    <row r="379" spans="1:13" ht="16.5" customHeight="1" x14ac:dyDescent="0.25">
      <c r="A379" s="116"/>
      <c r="B379" s="111"/>
      <c r="C379" s="117"/>
      <c r="D379" s="118"/>
      <c r="E379" s="118"/>
      <c r="F379" s="119"/>
      <c r="G379" s="120"/>
      <c r="H379" s="121"/>
      <c r="I379" s="118"/>
      <c r="J379" s="118"/>
      <c r="K379" s="118"/>
      <c r="L379" s="118"/>
      <c r="M379" s="52"/>
    </row>
    <row r="380" spans="1:13" ht="16.5" customHeight="1" x14ac:dyDescent="0.25">
      <c r="A380" s="116"/>
      <c r="B380" s="111"/>
      <c r="C380" s="117"/>
      <c r="D380" s="118"/>
      <c r="E380" s="118"/>
      <c r="F380" s="119"/>
      <c r="G380" s="120"/>
      <c r="H380" s="121"/>
      <c r="I380" s="118"/>
      <c r="J380" s="118"/>
      <c r="K380" s="118"/>
      <c r="L380" s="118"/>
      <c r="M380" s="52"/>
    </row>
    <row r="381" spans="1:13" ht="16.5" customHeight="1" x14ac:dyDescent="0.25">
      <c r="A381" s="116"/>
      <c r="B381" s="111"/>
      <c r="C381" s="117"/>
      <c r="D381" s="118"/>
      <c r="E381" s="118"/>
      <c r="F381" s="119"/>
      <c r="G381" s="120"/>
      <c r="H381" s="121"/>
      <c r="I381" s="118"/>
      <c r="J381" s="118"/>
      <c r="K381" s="118"/>
      <c r="L381" s="118"/>
      <c r="M381" s="52"/>
    </row>
    <row r="382" spans="1:13" ht="16.5" customHeight="1" x14ac:dyDescent="0.25">
      <c r="A382" s="116"/>
      <c r="B382" s="111"/>
      <c r="C382" s="117"/>
      <c r="D382" s="118"/>
      <c r="E382" s="118"/>
      <c r="F382" s="119"/>
      <c r="G382" s="120"/>
      <c r="H382" s="121"/>
      <c r="I382" s="118"/>
      <c r="J382" s="118"/>
      <c r="K382" s="118"/>
      <c r="L382" s="118"/>
      <c r="M382" s="52"/>
    </row>
    <row r="383" spans="1:13" ht="16.5" customHeight="1" x14ac:dyDescent="0.25">
      <c r="A383" s="116"/>
      <c r="B383" s="111"/>
      <c r="C383" s="117"/>
      <c r="D383" s="118"/>
      <c r="E383" s="118"/>
      <c r="F383" s="119"/>
      <c r="G383" s="120"/>
      <c r="H383" s="121"/>
      <c r="I383" s="118"/>
      <c r="J383" s="118"/>
      <c r="K383" s="118"/>
      <c r="L383" s="118"/>
      <c r="M383" s="52"/>
    </row>
    <row r="384" spans="1:13" ht="16.5" customHeight="1" x14ac:dyDescent="0.25">
      <c r="A384" s="116"/>
      <c r="B384" s="111"/>
      <c r="C384" s="117"/>
      <c r="D384" s="118"/>
      <c r="E384" s="118"/>
      <c r="F384" s="119"/>
      <c r="G384" s="120"/>
      <c r="H384" s="121"/>
      <c r="I384" s="118"/>
      <c r="J384" s="118"/>
      <c r="K384" s="118"/>
      <c r="L384" s="118"/>
      <c r="M384" s="52"/>
    </row>
    <row r="385" spans="1:13" ht="16.5" customHeight="1" x14ac:dyDescent="0.25">
      <c r="A385" s="116"/>
      <c r="B385" s="111"/>
      <c r="C385" s="117"/>
      <c r="D385" s="118"/>
      <c r="E385" s="118"/>
      <c r="F385" s="119"/>
      <c r="G385" s="120"/>
      <c r="H385" s="121"/>
      <c r="I385" s="118"/>
      <c r="J385" s="118"/>
      <c r="K385" s="118"/>
      <c r="L385" s="118"/>
      <c r="M385" s="52"/>
    </row>
    <row r="386" spans="1:13" ht="16.5" customHeight="1" x14ac:dyDescent="0.25">
      <c r="A386" s="116"/>
      <c r="B386" s="111"/>
      <c r="C386" s="117"/>
      <c r="D386" s="118"/>
      <c r="E386" s="118"/>
      <c r="F386" s="119"/>
      <c r="G386" s="120"/>
      <c r="H386" s="121"/>
      <c r="I386" s="118"/>
      <c r="J386" s="118"/>
      <c r="K386" s="118"/>
      <c r="L386" s="118"/>
      <c r="M386" s="52"/>
    </row>
    <row r="387" spans="1:13" ht="16.5" customHeight="1" x14ac:dyDescent="0.25">
      <c r="A387" s="116"/>
      <c r="B387" s="111"/>
      <c r="C387" s="117"/>
      <c r="D387" s="118"/>
      <c r="E387" s="118"/>
      <c r="F387" s="119"/>
      <c r="G387" s="120"/>
      <c r="H387" s="121"/>
      <c r="I387" s="118"/>
      <c r="J387" s="118"/>
      <c r="K387" s="118"/>
      <c r="L387" s="118"/>
      <c r="M387" s="52"/>
    </row>
    <row r="388" spans="1:13" ht="16.5" customHeight="1" x14ac:dyDescent="0.25">
      <c r="A388" s="116"/>
      <c r="B388" s="111"/>
      <c r="C388" s="117"/>
      <c r="D388" s="118"/>
      <c r="E388" s="118"/>
      <c r="F388" s="119"/>
      <c r="G388" s="120"/>
      <c r="H388" s="121"/>
      <c r="I388" s="118"/>
      <c r="J388" s="118"/>
      <c r="K388" s="118"/>
      <c r="L388" s="118"/>
      <c r="M388" s="52"/>
    </row>
    <row r="389" spans="1:13" ht="16.5" customHeight="1" x14ac:dyDescent="0.25">
      <c r="A389" s="116"/>
      <c r="B389" s="111"/>
      <c r="C389" s="117"/>
      <c r="D389" s="118"/>
      <c r="E389" s="118"/>
      <c r="F389" s="119"/>
      <c r="G389" s="120"/>
      <c r="H389" s="121"/>
      <c r="I389" s="118"/>
      <c r="J389" s="118"/>
      <c r="K389" s="118"/>
      <c r="L389" s="118"/>
      <c r="M389" s="52"/>
    </row>
    <row r="390" spans="1:13" ht="16.5" customHeight="1" x14ac:dyDescent="0.25">
      <c r="A390" s="116"/>
      <c r="B390" s="111"/>
      <c r="C390" s="117"/>
      <c r="D390" s="118"/>
      <c r="E390" s="118"/>
      <c r="F390" s="119"/>
      <c r="G390" s="120"/>
      <c r="H390" s="121"/>
      <c r="I390" s="118"/>
      <c r="J390" s="118"/>
      <c r="K390" s="118"/>
      <c r="L390" s="118"/>
      <c r="M390" s="52"/>
    </row>
    <row r="391" spans="1:13" ht="16.5" customHeight="1" x14ac:dyDescent="0.25">
      <c r="A391" s="116"/>
      <c r="B391" s="111"/>
      <c r="C391" s="117"/>
      <c r="D391" s="118"/>
      <c r="E391" s="118"/>
      <c r="F391" s="119"/>
      <c r="G391" s="120"/>
      <c r="H391" s="121"/>
      <c r="I391" s="118"/>
      <c r="J391" s="118"/>
      <c r="K391" s="118"/>
      <c r="L391" s="118"/>
      <c r="M391" s="52"/>
    </row>
    <row r="392" spans="1:13" ht="16.5" customHeight="1" x14ac:dyDescent="0.25">
      <c r="A392" s="116"/>
      <c r="B392" s="111"/>
      <c r="C392" s="117"/>
      <c r="D392" s="118"/>
      <c r="E392" s="118"/>
      <c r="F392" s="119"/>
      <c r="G392" s="120"/>
      <c r="H392" s="121"/>
      <c r="I392" s="118"/>
      <c r="J392" s="118"/>
      <c r="K392" s="118"/>
      <c r="L392" s="118"/>
      <c r="M392" s="52"/>
    </row>
    <row r="393" spans="1:13" ht="16.5" customHeight="1" x14ac:dyDescent="0.25">
      <c r="A393" s="116"/>
      <c r="B393" s="111"/>
      <c r="C393" s="117"/>
      <c r="D393" s="118"/>
      <c r="E393" s="118"/>
      <c r="F393" s="119"/>
      <c r="G393" s="120"/>
      <c r="H393" s="121"/>
      <c r="I393" s="118"/>
      <c r="J393" s="118"/>
      <c r="K393" s="118"/>
      <c r="L393" s="118"/>
      <c r="M393" s="52"/>
    </row>
    <row r="394" spans="1:13" ht="16.5" customHeight="1" x14ac:dyDescent="0.25">
      <c r="A394" s="116"/>
      <c r="B394" s="111"/>
      <c r="C394" s="117"/>
      <c r="D394" s="118"/>
      <c r="E394" s="118"/>
      <c r="F394" s="119"/>
      <c r="G394" s="120"/>
      <c r="H394" s="121"/>
      <c r="I394" s="118"/>
      <c r="J394" s="118"/>
      <c r="K394" s="118"/>
      <c r="L394" s="118"/>
      <c r="M394" s="52"/>
    </row>
    <row r="395" spans="1:13" ht="16.5" customHeight="1" x14ac:dyDescent="0.25">
      <c r="A395" s="116"/>
      <c r="B395" s="111"/>
      <c r="C395" s="117"/>
      <c r="D395" s="118"/>
      <c r="E395" s="118"/>
      <c r="F395" s="119"/>
      <c r="G395" s="120"/>
      <c r="H395" s="121"/>
      <c r="I395" s="118"/>
      <c r="J395" s="118"/>
      <c r="K395" s="118"/>
      <c r="L395" s="118"/>
      <c r="M395" s="52"/>
    </row>
    <row r="396" spans="1:13" ht="16.5" customHeight="1" x14ac:dyDescent="0.25">
      <c r="A396" s="116"/>
      <c r="B396" s="111"/>
      <c r="C396" s="117"/>
      <c r="D396" s="118"/>
      <c r="E396" s="118"/>
      <c r="F396" s="119"/>
      <c r="G396" s="120"/>
      <c r="H396" s="121"/>
      <c r="I396" s="118"/>
      <c r="J396" s="118"/>
      <c r="K396" s="118"/>
      <c r="L396" s="118"/>
      <c r="M396" s="52"/>
    </row>
    <row r="397" spans="1:13" ht="16.5" customHeight="1" x14ac:dyDescent="0.25">
      <c r="A397" s="116"/>
      <c r="B397" s="111"/>
      <c r="C397" s="117"/>
      <c r="D397" s="118"/>
      <c r="E397" s="118"/>
      <c r="F397" s="119"/>
      <c r="G397" s="120"/>
      <c r="H397" s="121"/>
      <c r="I397" s="118"/>
      <c r="J397" s="118"/>
      <c r="K397" s="118"/>
      <c r="L397" s="118"/>
      <c r="M397" s="52"/>
    </row>
    <row r="398" spans="1:13" ht="16.5" customHeight="1" x14ac:dyDescent="0.25">
      <c r="A398" s="116"/>
      <c r="B398" s="111"/>
      <c r="C398" s="117"/>
      <c r="D398" s="118"/>
      <c r="E398" s="118"/>
      <c r="F398" s="119"/>
      <c r="G398" s="120"/>
      <c r="H398" s="121"/>
      <c r="I398" s="118"/>
      <c r="J398" s="118"/>
      <c r="K398" s="118"/>
      <c r="L398" s="118"/>
      <c r="M398" s="52"/>
    </row>
    <row r="399" spans="1:13" ht="16.5" customHeight="1" x14ac:dyDescent="0.25">
      <c r="A399" s="116"/>
      <c r="B399" s="111"/>
      <c r="C399" s="117"/>
      <c r="D399" s="118"/>
      <c r="E399" s="118"/>
      <c r="F399" s="119"/>
      <c r="G399" s="120"/>
      <c r="H399" s="121"/>
      <c r="I399" s="118"/>
      <c r="J399" s="118"/>
      <c r="K399" s="118"/>
      <c r="L399" s="118"/>
      <c r="M399" s="52"/>
    </row>
    <row r="400" spans="1:13" ht="16.5" customHeight="1" x14ac:dyDescent="0.25">
      <c r="A400" s="116"/>
      <c r="B400" s="111"/>
      <c r="C400" s="117"/>
      <c r="D400" s="118"/>
      <c r="E400" s="118"/>
      <c r="F400" s="119"/>
      <c r="G400" s="120"/>
      <c r="H400" s="121"/>
      <c r="I400" s="118"/>
      <c r="J400" s="118"/>
      <c r="K400" s="118"/>
      <c r="L400" s="118"/>
      <c r="M400" s="52"/>
    </row>
    <row r="401" spans="1:13" ht="16.5" customHeight="1" x14ac:dyDescent="0.25">
      <c r="A401" s="116"/>
      <c r="B401" s="111"/>
      <c r="C401" s="117"/>
      <c r="D401" s="118"/>
      <c r="E401" s="118"/>
      <c r="F401" s="119"/>
      <c r="G401" s="120"/>
      <c r="H401" s="121"/>
      <c r="I401" s="118"/>
      <c r="J401" s="118"/>
      <c r="K401" s="118"/>
      <c r="L401" s="118"/>
      <c r="M401" s="52"/>
    </row>
    <row r="402" spans="1:13" ht="16.5" customHeight="1" x14ac:dyDescent="0.25">
      <c r="A402" s="116"/>
      <c r="B402" s="111"/>
      <c r="C402" s="117"/>
      <c r="D402" s="118"/>
      <c r="E402" s="118"/>
      <c r="F402" s="119"/>
      <c r="G402" s="120"/>
      <c r="H402" s="121"/>
      <c r="I402" s="118"/>
      <c r="J402" s="118"/>
      <c r="K402" s="118"/>
      <c r="L402" s="118"/>
      <c r="M402" s="52"/>
    </row>
    <row r="403" spans="1:13" ht="16.5" customHeight="1" x14ac:dyDescent="0.25">
      <c r="A403" s="116"/>
      <c r="B403" s="111"/>
      <c r="C403" s="117"/>
      <c r="D403" s="118"/>
      <c r="E403" s="118"/>
      <c r="F403" s="119"/>
      <c r="G403" s="120"/>
      <c r="H403" s="121"/>
      <c r="I403" s="118"/>
      <c r="J403" s="118"/>
      <c r="K403" s="118"/>
      <c r="L403" s="118"/>
      <c r="M403" s="52"/>
    </row>
    <row r="404" spans="1:13" ht="16.5" customHeight="1" x14ac:dyDescent="0.25">
      <c r="A404" s="116"/>
      <c r="B404" s="111"/>
      <c r="C404" s="117"/>
      <c r="D404" s="118"/>
      <c r="E404" s="118"/>
      <c r="F404" s="119"/>
      <c r="G404" s="120"/>
      <c r="H404" s="121"/>
      <c r="I404" s="118"/>
      <c r="J404" s="118"/>
      <c r="K404" s="118"/>
      <c r="L404" s="118"/>
      <c r="M404" s="52"/>
    </row>
    <row r="405" spans="1:13" ht="16.5" customHeight="1" x14ac:dyDescent="0.25">
      <c r="A405" s="116"/>
      <c r="B405" s="111"/>
      <c r="C405" s="117"/>
      <c r="D405" s="118"/>
      <c r="E405" s="118"/>
      <c r="F405" s="119"/>
      <c r="G405" s="120"/>
      <c r="H405" s="121"/>
      <c r="I405" s="118"/>
      <c r="J405" s="118"/>
      <c r="K405" s="118"/>
      <c r="L405" s="118"/>
      <c r="M405" s="52"/>
    </row>
    <row r="406" spans="1:13" ht="16.5" customHeight="1" x14ac:dyDescent="0.25">
      <c r="A406" s="116"/>
      <c r="B406" s="111"/>
      <c r="C406" s="117"/>
      <c r="D406" s="118"/>
      <c r="E406" s="118"/>
      <c r="F406" s="119"/>
      <c r="G406" s="120"/>
      <c r="H406" s="121"/>
      <c r="I406" s="118"/>
      <c r="J406" s="118"/>
      <c r="K406" s="118"/>
      <c r="L406" s="118"/>
      <c r="M406" s="52"/>
    </row>
    <row r="407" spans="1:13" ht="16.5" customHeight="1" x14ac:dyDescent="0.25">
      <c r="A407" s="116"/>
      <c r="B407" s="111"/>
      <c r="C407" s="117"/>
      <c r="D407" s="118"/>
      <c r="E407" s="118"/>
      <c r="F407" s="119"/>
      <c r="G407" s="120"/>
      <c r="H407" s="121"/>
      <c r="I407" s="118"/>
      <c r="J407" s="118"/>
      <c r="K407" s="118"/>
      <c r="L407" s="118"/>
      <c r="M407" s="52"/>
    </row>
    <row r="408" spans="1:13" ht="16.5" customHeight="1" x14ac:dyDescent="0.25">
      <c r="A408" s="116"/>
      <c r="B408" s="111"/>
      <c r="C408" s="117"/>
      <c r="D408" s="118"/>
      <c r="E408" s="118"/>
      <c r="F408" s="119"/>
      <c r="G408" s="120"/>
      <c r="H408" s="121"/>
      <c r="I408" s="118"/>
      <c r="J408" s="118"/>
      <c r="K408" s="118"/>
      <c r="L408" s="118"/>
      <c r="M408" s="52"/>
    </row>
    <row r="409" spans="1:13" ht="16.5" customHeight="1" x14ac:dyDescent="0.25">
      <c r="A409" s="116"/>
      <c r="B409" s="111"/>
      <c r="C409" s="117"/>
      <c r="D409" s="118"/>
      <c r="E409" s="118"/>
      <c r="F409" s="119"/>
      <c r="G409" s="120"/>
      <c r="H409" s="121"/>
      <c r="I409" s="118"/>
      <c r="J409" s="118"/>
      <c r="K409" s="118"/>
      <c r="L409" s="118"/>
      <c r="M409" s="52"/>
    </row>
    <row r="410" spans="1:13" ht="16.5" customHeight="1" x14ac:dyDescent="0.25">
      <c r="A410" s="116"/>
      <c r="B410" s="111"/>
      <c r="C410" s="117"/>
      <c r="D410" s="118"/>
      <c r="E410" s="118"/>
      <c r="F410" s="119"/>
      <c r="G410" s="120"/>
      <c r="H410" s="121"/>
      <c r="I410" s="118"/>
      <c r="J410" s="118"/>
      <c r="K410" s="118"/>
      <c r="L410" s="118"/>
      <c r="M410" s="52"/>
    </row>
    <row r="411" spans="1:13" ht="16.5" customHeight="1" x14ac:dyDescent="0.25">
      <c r="A411" s="116"/>
      <c r="B411" s="111"/>
      <c r="C411" s="117"/>
      <c r="D411" s="118"/>
      <c r="E411" s="118"/>
      <c r="F411" s="119"/>
      <c r="G411" s="120"/>
      <c r="H411" s="121"/>
      <c r="I411" s="118"/>
      <c r="J411" s="118"/>
      <c r="K411" s="118"/>
      <c r="L411" s="118"/>
      <c r="M411" s="52"/>
    </row>
    <row r="412" spans="1:13" ht="16.5" customHeight="1" x14ac:dyDescent="0.25">
      <c r="A412" s="116"/>
      <c r="B412" s="111"/>
      <c r="C412" s="117"/>
      <c r="D412" s="118"/>
      <c r="E412" s="118"/>
      <c r="F412" s="119"/>
      <c r="G412" s="120"/>
      <c r="H412" s="121"/>
      <c r="I412" s="118"/>
      <c r="J412" s="118"/>
      <c r="K412" s="118"/>
      <c r="L412" s="118"/>
      <c r="M412" s="52"/>
    </row>
    <row r="413" spans="1:13" ht="16.5" customHeight="1" x14ac:dyDescent="0.25">
      <c r="A413" s="116"/>
      <c r="B413" s="111"/>
      <c r="C413" s="117"/>
      <c r="D413" s="118"/>
      <c r="E413" s="118"/>
      <c r="F413" s="119"/>
      <c r="G413" s="120"/>
      <c r="H413" s="121"/>
      <c r="I413" s="118"/>
      <c r="J413" s="118"/>
      <c r="K413" s="118"/>
      <c r="L413" s="118"/>
      <c r="M413" s="52"/>
    </row>
    <row r="414" spans="1:13" ht="16.5" customHeight="1" x14ac:dyDescent="0.25">
      <c r="A414" s="116"/>
      <c r="B414" s="111"/>
      <c r="C414" s="117"/>
      <c r="D414" s="118"/>
      <c r="E414" s="118"/>
      <c r="F414" s="119"/>
      <c r="G414" s="120"/>
      <c r="H414" s="121"/>
      <c r="I414" s="118"/>
      <c r="J414" s="118"/>
      <c r="K414" s="118"/>
      <c r="L414" s="118"/>
      <c r="M414" s="52"/>
    </row>
    <row r="415" spans="1:13" ht="16.5" customHeight="1" x14ac:dyDescent="0.25">
      <c r="A415" s="116"/>
      <c r="B415" s="111"/>
      <c r="C415" s="117"/>
      <c r="D415" s="118"/>
      <c r="E415" s="118"/>
      <c r="F415" s="119"/>
      <c r="G415" s="120"/>
      <c r="H415" s="121"/>
      <c r="I415" s="118"/>
      <c r="J415" s="118"/>
      <c r="K415" s="118"/>
      <c r="L415" s="118"/>
      <c r="M415" s="52"/>
    </row>
    <row r="416" spans="1:13" ht="16.5" customHeight="1" x14ac:dyDescent="0.25">
      <c r="A416" s="116"/>
      <c r="B416" s="111"/>
      <c r="C416" s="117"/>
      <c r="D416" s="118"/>
      <c r="E416" s="118"/>
      <c r="F416" s="119"/>
      <c r="G416" s="120"/>
      <c r="H416" s="121"/>
      <c r="I416" s="118"/>
      <c r="J416" s="118"/>
      <c r="K416" s="118"/>
      <c r="L416" s="118"/>
      <c r="M416" s="52"/>
    </row>
    <row r="417" spans="1:13" ht="16.5" customHeight="1" x14ac:dyDescent="0.25">
      <c r="A417" s="116"/>
      <c r="B417" s="111"/>
      <c r="C417" s="117"/>
      <c r="D417" s="118"/>
      <c r="E417" s="118"/>
      <c r="F417" s="119"/>
      <c r="G417" s="120"/>
      <c r="H417" s="121"/>
      <c r="I417" s="118"/>
      <c r="J417" s="118"/>
      <c r="K417" s="118"/>
      <c r="L417" s="118"/>
      <c r="M417" s="52"/>
    </row>
    <row r="418" spans="1:13" ht="16.5" customHeight="1" x14ac:dyDescent="0.25">
      <c r="A418" s="116"/>
      <c r="B418" s="111"/>
      <c r="C418" s="117"/>
      <c r="D418" s="118"/>
      <c r="E418" s="118"/>
      <c r="F418" s="119"/>
      <c r="G418" s="120"/>
      <c r="H418" s="121"/>
      <c r="I418" s="118"/>
      <c r="J418" s="118"/>
      <c r="K418" s="118"/>
      <c r="L418" s="118"/>
      <c r="M418" s="52"/>
    </row>
    <row r="419" spans="1:13" ht="16.5" customHeight="1" x14ac:dyDescent="0.25">
      <c r="A419" s="116"/>
      <c r="B419" s="111"/>
      <c r="C419" s="117"/>
      <c r="D419" s="118"/>
      <c r="E419" s="118"/>
      <c r="F419" s="119"/>
      <c r="G419" s="120"/>
      <c r="H419" s="121"/>
      <c r="I419" s="118"/>
      <c r="J419" s="118"/>
      <c r="K419" s="118"/>
      <c r="L419" s="118"/>
      <c r="M419" s="52"/>
    </row>
    <row r="420" spans="1:13" ht="16.5" customHeight="1" x14ac:dyDescent="0.25">
      <c r="A420" s="116"/>
      <c r="B420" s="111"/>
      <c r="C420" s="117"/>
      <c r="D420" s="118"/>
      <c r="E420" s="118"/>
      <c r="F420" s="119"/>
      <c r="G420" s="120"/>
      <c r="H420" s="121"/>
      <c r="I420" s="118"/>
      <c r="J420" s="118"/>
      <c r="K420" s="118"/>
      <c r="L420" s="118"/>
      <c r="M420" s="52"/>
    </row>
    <row r="421" spans="1:13" ht="16.5" customHeight="1" x14ac:dyDescent="0.25">
      <c r="A421" s="116"/>
      <c r="B421" s="111"/>
      <c r="C421" s="117"/>
      <c r="D421" s="118"/>
      <c r="E421" s="118"/>
      <c r="F421" s="119"/>
      <c r="G421" s="120"/>
      <c r="H421" s="121"/>
      <c r="I421" s="118"/>
      <c r="J421" s="118"/>
      <c r="K421" s="118"/>
      <c r="L421" s="118"/>
      <c r="M421" s="52"/>
    </row>
    <row r="422" spans="1:13" ht="16.5" customHeight="1" x14ac:dyDescent="0.25">
      <c r="A422" s="116"/>
      <c r="B422" s="111"/>
      <c r="C422" s="117"/>
      <c r="D422" s="118"/>
      <c r="E422" s="118"/>
      <c r="F422" s="119"/>
      <c r="G422" s="120"/>
      <c r="H422" s="121"/>
      <c r="I422" s="118"/>
      <c r="J422" s="118"/>
      <c r="K422" s="118"/>
      <c r="L422" s="118"/>
      <c r="M422" s="52"/>
    </row>
    <row r="423" spans="1:13" ht="16.5" customHeight="1" x14ac:dyDescent="0.25">
      <c r="A423" s="116"/>
      <c r="B423" s="111"/>
      <c r="C423" s="117"/>
      <c r="D423" s="118"/>
      <c r="E423" s="118"/>
      <c r="F423" s="119"/>
      <c r="G423" s="120"/>
      <c r="H423" s="121"/>
      <c r="I423" s="118"/>
      <c r="J423" s="118"/>
      <c r="K423" s="118"/>
      <c r="L423" s="118"/>
      <c r="M423" s="52"/>
    </row>
    <row r="424" spans="1:13" ht="16.5" customHeight="1" x14ac:dyDescent="0.25">
      <c r="A424" s="116"/>
      <c r="B424" s="111"/>
      <c r="C424" s="117"/>
      <c r="D424" s="118"/>
      <c r="E424" s="118"/>
      <c r="F424" s="119"/>
      <c r="G424" s="120"/>
      <c r="H424" s="121"/>
      <c r="I424" s="118"/>
      <c r="J424" s="118"/>
      <c r="K424" s="118"/>
      <c r="L424" s="118"/>
      <c r="M424" s="52"/>
    </row>
    <row r="425" spans="1:13" ht="16.5" customHeight="1" x14ac:dyDescent="0.25">
      <c r="A425" s="116"/>
      <c r="B425" s="111"/>
      <c r="C425" s="117"/>
      <c r="D425" s="118"/>
      <c r="E425" s="118"/>
      <c r="F425" s="119"/>
      <c r="G425" s="120"/>
      <c r="H425" s="121"/>
      <c r="I425" s="118"/>
      <c r="J425" s="118"/>
      <c r="K425" s="118"/>
      <c r="L425" s="118"/>
      <c r="M425" s="52"/>
    </row>
    <row r="426" spans="1:13" ht="16.5" customHeight="1" x14ac:dyDescent="0.25">
      <c r="A426" s="116"/>
      <c r="B426" s="111"/>
      <c r="C426" s="117"/>
      <c r="D426" s="118"/>
      <c r="E426" s="118"/>
      <c r="F426" s="119"/>
      <c r="G426" s="120"/>
      <c r="H426" s="121"/>
      <c r="I426" s="118"/>
      <c r="J426" s="118"/>
      <c r="K426" s="118"/>
      <c r="L426" s="118"/>
      <c r="M426" s="52"/>
    </row>
    <row r="427" spans="1:13" ht="16.5" customHeight="1" x14ac:dyDescent="0.25">
      <c r="A427" s="116"/>
      <c r="B427" s="111"/>
      <c r="C427" s="117"/>
      <c r="D427" s="118"/>
      <c r="E427" s="118"/>
      <c r="F427" s="119"/>
      <c r="G427" s="120"/>
      <c r="H427" s="121"/>
      <c r="I427" s="118"/>
      <c r="J427" s="118"/>
      <c r="K427" s="118"/>
      <c r="L427" s="118"/>
      <c r="M427" s="52"/>
    </row>
    <row r="428" spans="1:13" ht="16.5" customHeight="1" x14ac:dyDescent="0.25">
      <c r="A428" s="122"/>
      <c r="B428" s="123"/>
      <c r="C428" s="117"/>
      <c r="D428" s="124"/>
      <c r="E428" s="124"/>
      <c r="F428" s="125"/>
      <c r="G428" s="54"/>
      <c r="H428" s="117"/>
      <c r="I428" s="124"/>
      <c r="J428" s="124"/>
      <c r="K428" s="124"/>
      <c r="L428" s="124"/>
      <c r="M428" s="52"/>
    </row>
    <row r="429" spans="1:13" ht="16.5" customHeight="1" x14ac:dyDescent="0.25">
      <c r="A429" s="126"/>
      <c r="B429" s="127"/>
      <c r="C429" s="117"/>
      <c r="D429" s="124"/>
      <c r="E429" s="124"/>
      <c r="F429" s="125"/>
      <c r="G429" s="128"/>
      <c r="H429" s="117"/>
      <c r="I429" s="124"/>
      <c r="J429" s="124"/>
      <c r="K429" s="124"/>
      <c r="L429" s="124"/>
      <c r="M429" s="52"/>
    </row>
  </sheetData>
  <mergeCells count="18">
    <mergeCell ref="H1:M1"/>
    <mergeCell ref="A4:M4"/>
    <mergeCell ref="K8:L8"/>
    <mergeCell ref="A3:M3"/>
    <mergeCell ref="A6:C6"/>
    <mergeCell ref="B2:M2"/>
    <mergeCell ref="F8:F9"/>
    <mergeCell ref="A5:M5"/>
    <mergeCell ref="H6:L6"/>
    <mergeCell ref="E8:E9"/>
    <mergeCell ref="I8:J8"/>
    <mergeCell ref="G8:H8"/>
    <mergeCell ref="D8:D9"/>
    <mergeCell ref="C8:C9"/>
    <mergeCell ref="B8:B9"/>
    <mergeCell ref="A273:M273"/>
    <mergeCell ref="A8:A9"/>
    <mergeCell ref="D6:E6"/>
  </mergeCells>
  <conditionalFormatting sqref="D6:E6 F36:M36 F264:L271 F21:H21 J21:M21 F22:M24 F38:M38 F37:J37 L37:M37 F16:M20 F230:M230 F51:M54">
    <cfRule type="cellIs" dxfId="75" priority="1339" stopIfTrue="1" operator="lessThan">
      <formula>0</formula>
    </cfRule>
  </conditionalFormatting>
  <conditionalFormatting sqref="D11 F12:M12 A15:M15 E13:M14">
    <cfRule type="cellIs" dxfId="74" priority="1307" stopIfTrue="1" operator="lessThan">
      <formula>0</formula>
    </cfRule>
  </conditionalFormatting>
  <conditionalFormatting sqref="F116:M116">
    <cfRule type="cellIs" dxfId="73" priority="1304" stopIfTrue="1" operator="lessThan">
      <formula>0</formula>
    </cfRule>
  </conditionalFormatting>
  <conditionalFormatting sqref="F263:M263">
    <cfRule type="cellIs" dxfId="72" priority="1287" stopIfTrue="1" operator="lessThan">
      <formula>0</formula>
    </cfRule>
  </conditionalFormatting>
  <conditionalFormatting sqref="B32:F32 B34:E34 E35 B31:C31 E31 G31:M31 F33:F35 E33">
    <cfRule type="cellIs" dxfId="71" priority="1255" stopIfTrue="1" operator="equal">
      <formula>8223.307275</formula>
    </cfRule>
  </conditionalFormatting>
  <conditionalFormatting sqref="C20">
    <cfRule type="cellIs" dxfId="70" priority="1248" stopIfTrue="1" operator="equal">
      <formula>8223.307275</formula>
    </cfRule>
  </conditionalFormatting>
  <conditionalFormatting sqref="C24">
    <cfRule type="cellIs" dxfId="69" priority="1247" stopIfTrue="1" operator="equal">
      <formula>8223.307275</formula>
    </cfRule>
  </conditionalFormatting>
  <conditionalFormatting sqref="F117:M119 F121:M123 F120:H120 J120:M120">
    <cfRule type="cellIs" dxfId="68" priority="1026" stopIfTrue="1" operator="lessThan">
      <formula>0</formula>
    </cfRule>
  </conditionalFormatting>
  <conditionalFormatting sqref="C123">
    <cfRule type="cellIs" dxfId="67" priority="1024" stopIfTrue="1" operator="equal">
      <formula>8223.307275</formula>
    </cfRule>
  </conditionalFormatting>
  <conditionalFormatting sqref="C119">
    <cfRule type="cellIs" dxfId="66" priority="1025" stopIfTrue="1" operator="equal">
      <formula>8223.307275</formula>
    </cfRule>
  </conditionalFormatting>
  <conditionalFormatting sqref="F31">
    <cfRule type="cellIs" dxfId="65" priority="831" stopIfTrue="1" operator="lessThan">
      <formula>0</formula>
    </cfRule>
  </conditionalFormatting>
  <conditionalFormatting sqref="M264:M271">
    <cfRule type="cellIs" dxfId="64" priority="826" stopIfTrue="1" operator="lessThan">
      <formula>0</formula>
    </cfRule>
  </conditionalFormatting>
  <conditionalFormatting sqref="I21">
    <cfRule type="cellIs" dxfId="63" priority="757" stopIfTrue="1" operator="lessThan">
      <formula>0</formula>
    </cfRule>
  </conditionalFormatting>
  <conditionalFormatting sqref="G34:M35 G32:H32 J32:M32 G33:J33 L33:M33">
    <cfRule type="cellIs" dxfId="62" priority="758" stopIfTrue="1" operator="lessThan">
      <formula>0</formula>
    </cfRule>
  </conditionalFormatting>
  <conditionalFormatting sqref="I32">
    <cfRule type="cellIs" dxfId="61" priority="756" stopIfTrue="1" operator="lessThan">
      <formula>0</formula>
    </cfRule>
  </conditionalFormatting>
  <conditionalFormatting sqref="I45">
    <cfRule type="cellIs" dxfId="60" priority="623" stopIfTrue="1" operator="lessThan">
      <formula>0</formula>
    </cfRule>
  </conditionalFormatting>
  <conditionalFormatting sqref="I234">
    <cfRule type="cellIs" dxfId="59" priority="636" stopIfTrue="1" operator="lessThan">
      <formula>0</formula>
    </cfRule>
  </conditionalFormatting>
  <conditionalFormatting sqref="I248">
    <cfRule type="cellIs" dxfId="58" priority="635" stopIfTrue="1" operator="lessThan">
      <formula>0</formula>
    </cfRule>
  </conditionalFormatting>
  <conditionalFormatting sqref="G25:M25">
    <cfRule type="cellIs" dxfId="57" priority="633" stopIfTrue="1" operator="lessThan">
      <formula>0</formula>
    </cfRule>
  </conditionalFormatting>
  <conditionalFormatting sqref="G26:J26">
    <cfRule type="cellIs" dxfId="56" priority="632" stopIfTrue="1" operator="lessThan">
      <formula>0</formula>
    </cfRule>
  </conditionalFormatting>
  <conditionalFormatting sqref="I28">
    <cfRule type="cellIs" dxfId="55" priority="630" stopIfTrue="1" operator="lessThan">
      <formula>0</formula>
    </cfRule>
  </conditionalFormatting>
  <conditionalFormatting sqref="I120">
    <cfRule type="cellIs" dxfId="54" priority="646" stopIfTrue="1" operator="lessThan">
      <formula>0</formula>
    </cfRule>
  </conditionalFormatting>
  <conditionalFormatting sqref="J45:M45">
    <cfRule type="cellIs" dxfId="53" priority="625" stopIfTrue="1" operator="equal">
      <formula>8223.307275</formula>
    </cfRule>
  </conditionalFormatting>
  <conditionalFormatting sqref="C46">
    <cfRule type="cellIs" dxfId="52" priority="626" stopIfTrue="1" operator="equal">
      <formula>8223.307275</formula>
    </cfRule>
  </conditionalFormatting>
  <conditionalFormatting sqref="C45">
    <cfRule type="cellIs" dxfId="51" priority="627" stopIfTrue="1" operator="equal">
      <formula>8223.307275</formula>
    </cfRule>
  </conditionalFormatting>
  <conditionalFormatting sqref="G48:M50">
    <cfRule type="cellIs" dxfId="50" priority="624" stopIfTrue="1" operator="equal">
      <formula>8223.307275</formula>
    </cfRule>
  </conditionalFormatting>
  <conditionalFormatting sqref="K26">
    <cfRule type="cellIs" dxfId="49" priority="233" stopIfTrue="1" operator="lessThan">
      <formula>0</formula>
    </cfRule>
  </conditionalFormatting>
  <conditionalFormatting sqref="K30">
    <cfRule type="cellIs" dxfId="48" priority="232" stopIfTrue="1" operator="lessThan">
      <formula>0</formula>
    </cfRule>
  </conditionalFormatting>
  <conditionalFormatting sqref="K29">
    <cfRule type="cellIs" dxfId="47" priority="231" stopIfTrue="1" operator="lessThan">
      <formula>0</formula>
    </cfRule>
  </conditionalFormatting>
  <conditionalFormatting sqref="K33">
    <cfRule type="cellIs" dxfId="46" priority="230" stopIfTrue="1" operator="lessThan">
      <formula>0</formula>
    </cfRule>
  </conditionalFormatting>
  <conditionalFormatting sqref="K37">
    <cfRule type="cellIs" dxfId="45" priority="229" stopIfTrue="1" operator="lessThan">
      <formula>0</formula>
    </cfRule>
  </conditionalFormatting>
  <conditionalFormatting sqref="H61:M61 G62:M62 G64:M64 G57:M60 G56:H56 J56:M56 G65:H65 J65:M65 G66:M72">
    <cfRule type="cellIs" dxfId="44" priority="56" stopIfTrue="1" operator="lessThan">
      <formula>0</formula>
    </cfRule>
  </conditionalFormatting>
  <conditionalFormatting sqref="G63:J63 L63:M63">
    <cfRule type="cellIs" dxfId="43" priority="55" stopIfTrue="1" operator="lessThan">
      <formula>0</formula>
    </cfRule>
  </conditionalFormatting>
  <conditionalFormatting sqref="G73:M74 G75:J75 L75:M75">
    <cfRule type="cellIs" dxfId="42" priority="54" stopIfTrue="1" operator="lessThan">
      <formula>0</formula>
    </cfRule>
  </conditionalFormatting>
  <conditionalFormatting sqref="I56">
    <cfRule type="cellIs" dxfId="41" priority="53" stopIfTrue="1" operator="lessThan">
      <formula>0</formula>
    </cfRule>
  </conditionalFormatting>
  <conditionalFormatting sqref="I65">
    <cfRule type="cellIs" dxfId="40" priority="52" stopIfTrue="1" operator="lessThan">
      <formula>0</formula>
    </cfRule>
  </conditionalFormatting>
  <conditionalFormatting sqref="B63">
    <cfRule type="cellIs" dxfId="39" priority="51" stopIfTrue="1" operator="lessThan">
      <formula>0</formula>
    </cfRule>
  </conditionalFormatting>
  <conditionalFormatting sqref="B73:B75">
    <cfRule type="cellIs" dxfId="38" priority="50" stopIfTrue="1" operator="lessThan">
      <formula>0</formula>
    </cfRule>
  </conditionalFormatting>
  <conditionalFormatting sqref="K83:K84">
    <cfRule type="cellIs" dxfId="37" priority="49" stopIfTrue="1" operator="lessThan">
      <formula>0</formula>
    </cfRule>
  </conditionalFormatting>
  <conditionalFormatting sqref="K98:K99">
    <cfRule type="cellIs" dxfId="36" priority="48" stopIfTrue="1" operator="lessThan">
      <formula>0</formula>
    </cfRule>
  </conditionalFormatting>
  <conditionalFormatting sqref="H112:M112 G113:M113 G108:M111 G107:H107 J107:M107">
    <cfRule type="cellIs" dxfId="35" priority="47" stopIfTrue="1" operator="lessThan">
      <formula>0</formula>
    </cfRule>
  </conditionalFormatting>
  <conditionalFormatting sqref="G114:J114 L114:M114">
    <cfRule type="cellIs" dxfId="34" priority="46" stopIfTrue="1" operator="lessThan">
      <formula>0</formula>
    </cfRule>
  </conditionalFormatting>
  <conditionalFormatting sqref="I107">
    <cfRule type="cellIs" dxfId="33" priority="45" stopIfTrue="1" operator="lessThan">
      <formula>0</formula>
    </cfRule>
  </conditionalFormatting>
  <conditionalFormatting sqref="B114">
    <cfRule type="cellIs" dxfId="32" priority="44" stopIfTrue="1" operator="lessThan">
      <formula>0</formula>
    </cfRule>
  </conditionalFormatting>
  <conditionalFormatting sqref="B243:B244">
    <cfRule type="cellIs" dxfId="31" priority="43" stopIfTrue="1" operator="lessThan">
      <formula>0</formula>
    </cfRule>
  </conditionalFormatting>
  <conditionalFormatting sqref="B253">
    <cfRule type="cellIs" dxfId="30" priority="42" stopIfTrue="1" operator="lessThan">
      <formula>0</formula>
    </cfRule>
  </conditionalFormatting>
  <conditionalFormatting sqref="B260">
    <cfRule type="cellIs" dxfId="29" priority="41" stopIfTrue="1" operator="lessThan">
      <formula>0</formula>
    </cfRule>
  </conditionalFormatting>
  <conditionalFormatting sqref="I255">
    <cfRule type="cellIs" dxfId="28" priority="40" stopIfTrue="1" operator="lessThan">
      <formula>0</formula>
    </cfRule>
  </conditionalFormatting>
  <conditionalFormatting sqref="H130:M130 G131:M131 G133:M133 G126:M129 G125:H125 J125:M125 G134:H134 J134:M134 G135:M141">
    <cfRule type="cellIs" dxfId="27" priority="33" stopIfTrue="1" operator="lessThan">
      <formula>0</formula>
    </cfRule>
  </conditionalFormatting>
  <conditionalFormatting sqref="G132:J132 L132:M132">
    <cfRule type="cellIs" dxfId="26" priority="32" stopIfTrue="1" operator="lessThan">
      <formula>0</formula>
    </cfRule>
  </conditionalFormatting>
  <conditionalFormatting sqref="G142:M143 G144:J144 L144:M144">
    <cfRule type="cellIs" dxfId="25" priority="31" stopIfTrue="1" operator="lessThan">
      <formula>0</formula>
    </cfRule>
  </conditionalFormatting>
  <conditionalFormatting sqref="I125">
    <cfRule type="cellIs" dxfId="24" priority="30" stopIfTrue="1" operator="lessThan">
      <formula>0</formula>
    </cfRule>
  </conditionalFormatting>
  <conditionalFormatting sqref="I134">
    <cfRule type="cellIs" dxfId="23" priority="29" stopIfTrue="1" operator="lessThan">
      <formula>0</formula>
    </cfRule>
  </conditionalFormatting>
  <conditionalFormatting sqref="B132">
    <cfRule type="cellIs" dxfId="22" priority="28" stopIfTrue="1" operator="lessThan">
      <formula>0</formula>
    </cfRule>
  </conditionalFormatting>
  <conditionalFormatting sqref="B142:B144">
    <cfRule type="cellIs" dxfId="21" priority="27" stopIfTrue="1" operator="lessThan">
      <formula>0</formula>
    </cfRule>
  </conditionalFormatting>
  <conditionalFormatting sqref="K152:K153">
    <cfRule type="cellIs" dxfId="20" priority="26" stopIfTrue="1" operator="lessThan">
      <formula>0</formula>
    </cfRule>
  </conditionalFormatting>
  <conditionalFormatting sqref="K167:K168">
    <cfRule type="cellIs" dxfId="19" priority="25" stopIfTrue="1" operator="lessThan">
      <formula>0</formula>
    </cfRule>
  </conditionalFormatting>
  <conditionalFormatting sqref="H181:M181 G182:M182 G177:M180 G176:H176 J176:M176">
    <cfRule type="cellIs" dxfId="18" priority="24" stopIfTrue="1" operator="lessThan">
      <formula>0</formula>
    </cfRule>
  </conditionalFormatting>
  <conditionalFormatting sqref="G183:J183 L183:M183">
    <cfRule type="cellIs" dxfId="17" priority="23" stopIfTrue="1" operator="lessThan">
      <formula>0</formula>
    </cfRule>
  </conditionalFormatting>
  <conditionalFormatting sqref="I176">
    <cfRule type="cellIs" dxfId="16" priority="22" stopIfTrue="1" operator="lessThan">
      <formula>0</formula>
    </cfRule>
  </conditionalFormatting>
  <conditionalFormatting sqref="B183">
    <cfRule type="cellIs" dxfId="15" priority="21" stopIfTrue="1" operator="lessThan">
      <formula>0</formula>
    </cfRule>
  </conditionalFormatting>
  <conditionalFormatting sqref="F185:M185">
    <cfRule type="cellIs" dxfId="14" priority="20" stopIfTrue="1" operator="lessThan">
      <formula>0</formula>
    </cfRule>
  </conditionalFormatting>
  <conditionalFormatting sqref="F186:M188 F190:M192 F189:H189 J189:M189">
    <cfRule type="cellIs" dxfId="13" priority="19" stopIfTrue="1" operator="lessThan">
      <formula>0</formula>
    </cfRule>
  </conditionalFormatting>
  <conditionalFormatting sqref="C192">
    <cfRule type="cellIs" dxfId="12" priority="17" stopIfTrue="1" operator="equal">
      <formula>8223.307275</formula>
    </cfRule>
  </conditionalFormatting>
  <conditionalFormatting sqref="C188">
    <cfRule type="cellIs" dxfId="11" priority="18" stopIfTrue="1" operator="equal">
      <formula>8223.307275</formula>
    </cfRule>
  </conditionalFormatting>
  <conditionalFormatting sqref="I189">
    <cfRule type="cellIs" dxfId="10" priority="16" stopIfTrue="1" operator="lessThan">
      <formula>0</formula>
    </cfRule>
  </conditionalFormatting>
  <conditionalFormatting sqref="H199:M199 G200:M200 G202:M202 G195:M198 G194:H194 J194:M194 G203:H203 J203:M203 G204:M210">
    <cfRule type="cellIs" dxfId="9" priority="15" stopIfTrue="1" operator="lessThan">
      <formula>0</formula>
    </cfRule>
  </conditionalFormatting>
  <conditionalFormatting sqref="G201:J201 L201:M201">
    <cfRule type="cellIs" dxfId="8" priority="14" stopIfTrue="1" operator="lessThan">
      <formula>0</formula>
    </cfRule>
  </conditionalFormatting>
  <conditionalFormatting sqref="G211:M212 G213:J213 L213:M213">
    <cfRule type="cellIs" dxfId="7" priority="13" stopIfTrue="1" operator="lessThan">
      <formula>0</formula>
    </cfRule>
  </conditionalFormatting>
  <conditionalFormatting sqref="I194">
    <cfRule type="cellIs" dxfId="6" priority="12" stopIfTrue="1" operator="lessThan">
      <formula>0</formula>
    </cfRule>
  </conditionalFormatting>
  <conditionalFormatting sqref="I203">
    <cfRule type="cellIs" dxfId="5" priority="11" stopIfTrue="1" operator="lessThan">
      <formula>0</formula>
    </cfRule>
  </conditionalFormatting>
  <conditionalFormatting sqref="B201">
    <cfRule type="cellIs" dxfId="4" priority="10" stopIfTrue="1" operator="lessThan">
      <formula>0</formula>
    </cfRule>
  </conditionalFormatting>
  <conditionalFormatting sqref="B211:B213">
    <cfRule type="cellIs" dxfId="3" priority="9" stopIfTrue="1" operator="lessThan">
      <formula>0</formula>
    </cfRule>
  </conditionalFormatting>
  <conditionalFormatting sqref="K221:K222">
    <cfRule type="cellIs" dxfId="2" priority="7" stopIfTrue="1" operator="lessThan">
      <formula>0</formula>
    </cfRule>
  </conditionalFormatting>
  <conditionalFormatting sqref="D41">
    <cfRule type="cellIs" dxfId="1" priority="2" stopIfTrue="1" operator="equal">
      <formula>8223.307275</formula>
    </cfRule>
  </conditionalFormatting>
  <conditionalFormatting sqref="B39">
    <cfRule type="cellIs" dxfId="0" priority="1" stopIfTrue="1" operator="equal">
      <formula>8223.307275</formula>
    </cfRule>
  </conditionalFormatting>
  <printOptions horizontalCentered="1"/>
  <pageMargins left="0" right="0" top="0.5" bottom="0" header="0" footer="0"/>
  <pageSetup paperSize="9" scale="67" orientation="landscape" r:id="rId1"/>
  <headerFooter>
    <oddFooter>&amp;C&amp;"Helvetica Neue,Regular"&amp;11&amp;K000000&amp;P</oddFooter>
  </headerFooter>
  <rowBreaks count="10" manualBreakCount="10">
    <brk id="30" max="12" man="1"/>
    <brk id="63" max="12" man="1"/>
    <brk id="95" max="12" man="1"/>
    <brk id="115" max="12" man="1"/>
    <brk id="75" max="12" man="1"/>
    <brk id="144" max="12" man="1"/>
    <brk id="164" max="12" man="1"/>
    <brk id="192" max="12" man="1"/>
    <brk id="218" max="12" man="1"/>
    <brk id="24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სოფ. ძველი ქანდა</vt:lpstr>
      <vt:lpstr>'სოფ. ძველი ქანდა'!Print_Area</vt:lpstr>
      <vt:lpstr>'სოფ. ძველი ქანდა'!Print_Titles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Shesyidv</cp:lastModifiedBy>
  <cp:lastPrinted>2022-05-17T15:28:34Z</cp:lastPrinted>
  <dcterms:created xsi:type="dcterms:W3CDTF">2019-04-01T07:28:56Z</dcterms:created>
  <dcterms:modified xsi:type="dcterms:W3CDTF">2022-06-28T14:23:53Z</dcterms:modified>
</cp:coreProperties>
</file>