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59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Sheet1!$A$1:$G$16</definedName>
  </definedName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5" i="1" l="1"/>
  <c r="G14" i="1" s="1"/>
  <c r="H11" i="2" l="1"/>
  <c r="I11" i="2" s="1"/>
  <c r="G11" i="2"/>
  <c r="I10" i="2"/>
  <c r="H10" i="2"/>
  <c r="G10" i="2"/>
  <c r="H9" i="2"/>
  <c r="I9" i="2" s="1"/>
  <c r="G9" i="2"/>
  <c r="I8" i="2"/>
  <c r="H8" i="2"/>
  <c r="G8" i="2"/>
  <c r="H7" i="2"/>
  <c r="I7" i="2" s="1"/>
  <c r="G7" i="2"/>
  <c r="I6" i="2"/>
  <c r="H6" i="2"/>
  <c r="G6" i="2"/>
  <c r="H5" i="2"/>
  <c r="I5" i="2" s="1"/>
  <c r="G5" i="2"/>
  <c r="I4" i="2"/>
  <c r="H4" i="2"/>
  <c r="G4" i="2"/>
  <c r="H3" i="2"/>
  <c r="I3" i="2" s="1"/>
  <c r="G3" i="2"/>
  <c r="I2" i="2"/>
  <c r="H2" i="2"/>
  <c r="G2" i="2"/>
  <c r="G12" i="2" s="1"/>
  <c r="I12" i="2" l="1"/>
  <c r="H17" i="2" s="1"/>
  <c r="H18" i="2" l="1"/>
  <c r="H20" i="2" s="1"/>
</calcChain>
</file>

<file path=xl/sharedStrings.xml><?xml version="1.0" encoding="utf-8"?>
<sst xmlns="http://schemas.openxmlformats.org/spreadsheetml/2006/main" count="70" uniqueCount="32">
  <si>
    <t>მინის ტარა</t>
  </si>
  <si>
    <t>ც</t>
  </si>
  <si>
    <t>მინის ქილა</t>
  </si>
  <si>
    <t>მინის ტარა  (ამფორა)</t>
  </si>
  <si>
    <t>არყის ბოთლი</t>
  </si>
  <si>
    <t>0.500 ლ</t>
  </si>
  <si>
    <t>N</t>
  </si>
  <si>
    <t>დასახელება</t>
  </si>
  <si>
    <t>ტექნიკური პარამეტრები</t>
  </si>
  <si>
    <t>ზომის ერთეული</t>
  </si>
  <si>
    <t>რაოდენობა</t>
  </si>
  <si>
    <t>ერთ. ფასი</t>
  </si>
  <si>
    <t>სულ ფასი</t>
  </si>
  <si>
    <t>სულ</t>
  </si>
  <si>
    <t>1ლ. ხუფით</t>
  </si>
  <si>
    <t>ქილა 2ლ, ხუფით</t>
  </si>
  <si>
    <t xml:space="preserve">ქილა 0.39 ლ, ხუფით, </t>
  </si>
  <si>
    <t>ქილა 0.5 ლ, ხუფით</t>
  </si>
  <si>
    <t>ბოთლი1ლ, ხუფით</t>
  </si>
  <si>
    <t>ბოთლი 0.5ლ,  ხუფით</t>
  </si>
  <si>
    <t xml:space="preserve">0.25 ლ, ხუფით </t>
  </si>
  <si>
    <t>ქილა 0.67ლ, ხუფით</t>
  </si>
  <si>
    <t>ღვინის ბოთლი</t>
  </si>
  <si>
    <t>0.750 ლ</t>
  </si>
  <si>
    <t>სხვაობა</t>
  </si>
  <si>
    <t>მოგების გადასახადი</t>
  </si>
  <si>
    <t>ტრანსპორტი</t>
  </si>
  <si>
    <t>ცალი</t>
  </si>
  <si>
    <t>დანართი N2</t>
  </si>
  <si>
    <t>ფასების ცხრილი</t>
  </si>
  <si>
    <t>ერთეულის ღირებულება</t>
  </si>
  <si>
    <t>მინის ბოთლი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</si>
</sst>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1"/>
      <color theme="1"/>
      <name val="სელფაინში"/>
    </font>
    <font>
      <sz val="11"/>
      <color theme="1"/>
      <name val="Sylfaen"/>
      <family val="1"/>
    </font>
    <font>
      <sz val="11"/>
      <color rgb="FF222222"/>
      <name val="Verdana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/>
    <xf numFmtId="9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2" fontId="0" fillId="0" borderId="0" xfId="0" applyNumberFormat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/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Normal="100" workbookViewId="0">
      <selection activeCell="G14" sqref="G14"/>
    </sheetView>
  </sheetViews>
  <sheetFormatPr defaultRowHeight="15"/>
  <cols>
    <col min="1" max="1" width="4.85546875" style="27" customWidth="1"/>
    <col min="2" max="2" width="29.140625" style="33" customWidth="1"/>
    <col min="3" max="3" width="51.140625" style="25" customWidth="1"/>
    <col min="4" max="4" width="11.7109375" style="33" customWidth="1"/>
    <col min="5" max="5" width="13.85546875" style="25" customWidth="1"/>
    <col min="6" max="6" width="13" style="31" customWidth="1"/>
    <col min="7" max="7" width="12.42578125" style="32" customWidth="1"/>
    <col min="8" max="16384" width="9.140625" style="25"/>
  </cols>
  <sheetData>
    <row r="1" spans="1:7">
      <c r="A1" s="37" t="s">
        <v>29</v>
      </c>
      <c r="B1" s="37"/>
      <c r="C1" s="37"/>
      <c r="D1" s="37"/>
      <c r="E1" s="37"/>
      <c r="F1" s="37"/>
      <c r="G1" s="37"/>
    </row>
    <row r="2" spans="1:7">
      <c r="A2" s="36" t="s">
        <v>28</v>
      </c>
      <c r="B2" s="36"/>
      <c r="C2" s="36"/>
      <c r="D2" s="36"/>
      <c r="E2" s="36"/>
      <c r="F2" s="36"/>
      <c r="G2" s="36"/>
    </row>
    <row r="4" spans="1:7" s="27" customFormat="1" ht="45">
      <c r="A4" s="26" t="s">
        <v>6</v>
      </c>
      <c r="B4" s="26" t="s">
        <v>7</v>
      </c>
      <c r="C4" s="26" t="s">
        <v>8</v>
      </c>
      <c r="D4" s="26" t="s">
        <v>9</v>
      </c>
      <c r="E4" s="26" t="s">
        <v>10</v>
      </c>
      <c r="F4" s="26" t="s">
        <v>30</v>
      </c>
      <c r="G4" s="26" t="s">
        <v>12</v>
      </c>
    </row>
    <row r="5" spans="1:7" s="30" customFormat="1" ht="22.5" customHeight="1">
      <c r="A5" s="18">
        <v>1</v>
      </c>
      <c r="B5" s="28" t="s">
        <v>31</v>
      </c>
      <c r="C5" s="34"/>
      <c r="D5" s="19" t="s">
        <v>27</v>
      </c>
      <c r="E5" s="29">
        <v>1040</v>
      </c>
      <c r="F5" s="35"/>
      <c r="G5" s="19">
        <f>E5*F5</f>
        <v>0</v>
      </c>
    </row>
    <row r="6" spans="1:7" s="30" customFormat="1" ht="22.5" customHeight="1">
      <c r="A6" s="18">
        <v>2</v>
      </c>
      <c r="B6" s="28" t="s">
        <v>31</v>
      </c>
      <c r="C6" s="34"/>
      <c r="D6" s="19" t="s">
        <v>27</v>
      </c>
      <c r="E6" s="29">
        <v>520</v>
      </c>
      <c r="F6" s="35"/>
      <c r="G6" s="19">
        <f t="shared" ref="G6:G13" si="0">E6*F6</f>
        <v>0</v>
      </c>
    </row>
    <row r="7" spans="1:7" s="30" customFormat="1" ht="22.5" customHeight="1">
      <c r="A7" s="18">
        <v>3</v>
      </c>
      <c r="B7" s="28" t="s">
        <v>2</v>
      </c>
      <c r="C7" s="34"/>
      <c r="D7" s="19" t="s">
        <v>27</v>
      </c>
      <c r="E7" s="29">
        <v>840</v>
      </c>
      <c r="F7" s="35"/>
      <c r="G7" s="19">
        <f t="shared" si="0"/>
        <v>0</v>
      </c>
    </row>
    <row r="8" spans="1:7" s="30" customFormat="1" ht="22.5" customHeight="1">
      <c r="A8" s="18">
        <v>4</v>
      </c>
      <c r="B8" s="28" t="s">
        <v>2</v>
      </c>
      <c r="C8" s="34"/>
      <c r="D8" s="19" t="s">
        <v>27</v>
      </c>
      <c r="E8" s="29">
        <v>525</v>
      </c>
      <c r="F8" s="35"/>
      <c r="G8" s="19">
        <f t="shared" si="0"/>
        <v>0</v>
      </c>
    </row>
    <row r="9" spans="1:7" s="30" customFormat="1" ht="22.5" customHeight="1">
      <c r="A9" s="18">
        <v>5</v>
      </c>
      <c r="B9" s="28" t="s">
        <v>2</v>
      </c>
      <c r="C9" s="34"/>
      <c r="D9" s="19" t="s">
        <v>27</v>
      </c>
      <c r="E9" s="29">
        <v>720</v>
      </c>
      <c r="F9" s="35"/>
      <c r="G9" s="19">
        <f t="shared" si="0"/>
        <v>0</v>
      </c>
    </row>
    <row r="10" spans="1:7" s="30" customFormat="1" ht="22.5" customHeight="1">
      <c r="A10" s="18">
        <v>6</v>
      </c>
      <c r="B10" s="28" t="s">
        <v>2</v>
      </c>
      <c r="C10" s="34"/>
      <c r="D10" s="19" t="s">
        <v>27</v>
      </c>
      <c r="E10" s="29">
        <v>540</v>
      </c>
      <c r="F10" s="35"/>
      <c r="G10" s="19">
        <f t="shared" si="0"/>
        <v>0</v>
      </c>
    </row>
    <row r="11" spans="1:7" s="30" customFormat="1" ht="22.5" customHeight="1">
      <c r="A11" s="18">
        <v>7</v>
      </c>
      <c r="B11" s="28" t="s">
        <v>2</v>
      </c>
      <c r="C11" s="34"/>
      <c r="D11" s="19" t="s">
        <v>27</v>
      </c>
      <c r="E11" s="29">
        <v>420</v>
      </c>
      <c r="F11" s="35"/>
      <c r="G11" s="19">
        <f t="shared" si="0"/>
        <v>0</v>
      </c>
    </row>
    <row r="12" spans="1:7" s="30" customFormat="1" ht="22.5" customHeight="1">
      <c r="A12" s="18">
        <v>8</v>
      </c>
      <c r="B12" s="28" t="s">
        <v>2</v>
      </c>
      <c r="C12" s="34"/>
      <c r="D12" s="19" t="s">
        <v>27</v>
      </c>
      <c r="E12" s="29">
        <v>500</v>
      </c>
      <c r="F12" s="35"/>
      <c r="G12" s="19">
        <f t="shared" si="0"/>
        <v>0</v>
      </c>
    </row>
    <row r="13" spans="1:7" s="30" customFormat="1" ht="22.5" customHeight="1">
      <c r="A13" s="18">
        <v>9</v>
      </c>
      <c r="B13" s="28" t="s">
        <v>2</v>
      </c>
      <c r="C13" s="34"/>
      <c r="D13" s="19" t="s">
        <v>27</v>
      </c>
      <c r="E13" s="29">
        <v>315</v>
      </c>
      <c r="F13" s="35"/>
      <c r="G13" s="19">
        <f t="shared" si="0"/>
        <v>0</v>
      </c>
    </row>
    <row r="14" spans="1:7" ht="18.75" customHeight="1">
      <c r="A14" s="21"/>
      <c r="B14" s="22" t="s">
        <v>13</v>
      </c>
      <c r="C14" s="23"/>
      <c r="D14" s="22"/>
      <c r="E14" s="23"/>
      <c r="F14" s="20"/>
      <c r="G14" s="24">
        <f>SUM(G5:G13)</f>
        <v>0</v>
      </c>
    </row>
    <row r="15" spans="1:7">
      <c r="B15" s="25"/>
      <c r="D15" s="25"/>
    </row>
  </sheetData>
  <mergeCells count="2">
    <mergeCell ref="A2:G2"/>
    <mergeCell ref="A1:G1"/>
  </mergeCells>
  <pageMargins left="0.7" right="0.7" top="0.75" bottom="0.75" header="0.3" footer="0.3"/>
  <pageSetup scale="68" orientation="landscape" r:id="rId1"/>
  <colBreaks count="1" manualBreakCount="1">
    <brk id="7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topLeftCell="A10" zoomScale="60" zoomScaleNormal="100" workbookViewId="0">
      <selection activeCell="O21" sqref="O21:O22"/>
    </sheetView>
  </sheetViews>
  <sheetFormatPr defaultRowHeight="15"/>
  <cols>
    <col min="2" max="2" width="19" customWidth="1"/>
    <col min="3" max="3" width="25" customWidth="1"/>
  </cols>
  <sheetData>
    <row r="1" spans="1:9" ht="45">
      <c r="A1" s="13" t="s">
        <v>6</v>
      </c>
      <c r="B1" s="1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15">
        <v>0.3</v>
      </c>
      <c r="I1" s="2" t="s">
        <v>12</v>
      </c>
    </row>
    <row r="2" spans="1:9">
      <c r="A2" s="10">
        <v>1</v>
      </c>
      <c r="B2" s="6" t="s">
        <v>0</v>
      </c>
      <c r="C2" s="7" t="s">
        <v>19</v>
      </c>
      <c r="D2" s="8" t="s">
        <v>1</v>
      </c>
      <c r="E2" s="8">
        <v>1000</v>
      </c>
      <c r="F2" s="9">
        <v>0.9</v>
      </c>
      <c r="G2" s="9">
        <f>E2*F2</f>
        <v>900</v>
      </c>
      <c r="H2" s="9">
        <f>F2+F2*0.3</f>
        <v>1.17</v>
      </c>
      <c r="I2" s="9">
        <f>E2*H2</f>
        <v>1170</v>
      </c>
    </row>
    <row r="3" spans="1:9">
      <c r="A3" s="10">
        <v>2</v>
      </c>
      <c r="B3" s="6" t="s">
        <v>0</v>
      </c>
      <c r="C3" s="7" t="s">
        <v>18</v>
      </c>
      <c r="D3" s="8" t="s">
        <v>1</v>
      </c>
      <c r="E3" s="8">
        <v>800</v>
      </c>
      <c r="F3" s="9">
        <v>1.2</v>
      </c>
      <c r="G3" s="9">
        <f t="shared" ref="G3:G11" si="0">E3*F3</f>
        <v>960</v>
      </c>
      <c r="H3" s="9">
        <f t="shared" ref="H3:H11" si="1">F3+F3*0.3</f>
        <v>1.56</v>
      </c>
      <c r="I3" s="9">
        <f t="shared" ref="I3:I11" si="2">E3*H3</f>
        <v>1248</v>
      </c>
    </row>
    <row r="4" spans="1:9">
      <c r="A4" s="10">
        <v>3</v>
      </c>
      <c r="B4" s="6" t="s">
        <v>2</v>
      </c>
      <c r="C4" s="7" t="s">
        <v>14</v>
      </c>
      <c r="D4" s="8" t="s">
        <v>1</v>
      </c>
      <c r="E4" s="8">
        <v>800</v>
      </c>
      <c r="F4" s="9">
        <v>1.25</v>
      </c>
      <c r="G4" s="9">
        <f t="shared" si="0"/>
        <v>1000</v>
      </c>
      <c r="H4" s="9">
        <f t="shared" si="1"/>
        <v>1.625</v>
      </c>
      <c r="I4" s="9">
        <f t="shared" si="2"/>
        <v>1300</v>
      </c>
    </row>
    <row r="5" spans="1:9">
      <c r="A5" s="10">
        <v>4</v>
      </c>
      <c r="B5" s="6" t="s">
        <v>0</v>
      </c>
      <c r="C5" s="7" t="s">
        <v>16</v>
      </c>
      <c r="D5" s="8" t="s">
        <v>1</v>
      </c>
      <c r="E5" s="8">
        <v>500</v>
      </c>
      <c r="F5" s="9">
        <v>0.8</v>
      </c>
      <c r="G5" s="9">
        <f t="shared" si="0"/>
        <v>400</v>
      </c>
      <c r="H5" s="9">
        <f t="shared" si="1"/>
        <v>1.04</v>
      </c>
      <c r="I5" s="9">
        <f t="shared" si="2"/>
        <v>520</v>
      </c>
    </row>
    <row r="6" spans="1:9">
      <c r="A6" s="10">
        <v>5</v>
      </c>
      <c r="B6" s="6" t="s">
        <v>3</v>
      </c>
      <c r="C6" s="7" t="s">
        <v>17</v>
      </c>
      <c r="D6" s="8" t="s">
        <v>1</v>
      </c>
      <c r="E6" s="8">
        <v>500</v>
      </c>
      <c r="F6" s="9">
        <v>0.75</v>
      </c>
      <c r="G6" s="9">
        <f t="shared" si="0"/>
        <v>375</v>
      </c>
      <c r="H6" s="9">
        <f t="shared" si="1"/>
        <v>0.97499999999999998</v>
      </c>
      <c r="I6" s="9">
        <f t="shared" si="2"/>
        <v>487.5</v>
      </c>
    </row>
    <row r="7" spans="1:9">
      <c r="A7" s="10">
        <v>6</v>
      </c>
      <c r="B7" s="6" t="s">
        <v>0</v>
      </c>
      <c r="C7" s="7" t="s">
        <v>21</v>
      </c>
      <c r="D7" s="8" t="s">
        <v>1</v>
      </c>
      <c r="E7" s="8">
        <v>500</v>
      </c>
      <c r="F7" s="9">
        <v>0.75</v>
      </c>
      <c r="G7" s="9">
        <f t="shared" si="0"/>
        <v>375</v>
      </c>
      <c r="H7" s="9">
        <f t="shared" si="1"/>
        <v>0.97499999999999998</v>
      </c>
      <c r="I7" s="9">
        <f t="shared" si="2"/>
        <v>487.5</v>
      </c>
    </row>
    <row r="8" spans="1:9">
      <c r="A8" s="10">
        <v>7</v>
      </c>
      <c r="B8" s="6" t="s">
        <v>0</v>
      </c>
      <c r="C8" s="7" t="s">
        <v>15</v>
      </c>
      <c r="D8" s="8" t="s">
        <v>1</v>
      </c>
      <c r="E8" s="8">
        <v>300</v>
      </c>
      <c r="F8" s="9">
        <v>1.67</v>
      </c>
      <c r="G8" s="9">
        <f t="shared" si="0"/>
        <v>501</v>
      </c>
      <c r="H8" s="9">
        <f t="shared" si="1"/>
        <v>2.1709999999999998</v>
      </c>
      <c r="I8" s="9">
        <f t="shared" si="2"/>
        <v>651.29999999999995</v>
      </c>
    </row>
    <row r="9" spans="1:9">
      <c r="A9" s="10">
        <v>8</v>
      </c>
      <c r="B9" s="6" t="s">
        <v>0</v>
      </c>
      <c r="C9" s="7" t="s">
        <v>20</v>
      </c>
      <c r="D9" s="8" t="s">
        <v>1</v>
      </c>
      <c r="E9" s="8">
        <v>200</v>
      </c>
      <c r="F9" s="9">
        <v>0.54</v>
      </c>
      <c r="G9" s="9">
        <f t="shared" si="0"/>
        <v>108</v>
      </c>
      <c r="H9" s="9">
        <f t="shared" si="1"/>
        <v>0.70200000000000007</v>
      </c>
      <c r="I9" s="9">
        <f t="shared" si="2"/>
        <v>140.4</v>
      </c>
    </row>
    <row r="10" spans="1:9">
      <c r="A10" s="10">
        <v>10</v>
      </c>
      <c r="B10" s="9" t="s">
        <v>4</v>
      </c>
      <c r="C10" s="11" t="s">
        <v>5</v>
      </c>
      <c r="D10" s="12" t="s">
        <v>1</v>
      </c>
      <c r="E10" s="12">
        <v>500</v>
      </c>
      <c r="F10" s="9">
        <v>3.5</v>
      </c>
      <c r="G10" s="9">
        <f t="shared" si="0"/>
        <v>1750</v>
      </c>
      <c r="H10" s="9">
        <f t="shared" si="1"/>
        <v>4.55</v>
      </c>
      <c r="I10" s="9">
        <f t="shared" si="2"/>
        <v>2275</v>
      </c>
    </row>
    <row r="11" spans="1:9">
      <c r="A11" s="5">
        <v>11</v>
      </c>
      <c r="B11" s="9" t="s">
        <v>22</v>
      </c>
      <c r="C11" s="12" t="s">
        <v>23</v>
      </c>
      <c r="D11" s="12" t="s">
        <v>1</v>
      </c>
      <c r="E11" s="12">
        <v>1500</v>
      </c>
      <c r="F11" s="9">
        <v>1</v>
      </c>
      <c r="G11" s="9">
        <f t="shared" si="0"/>
        <v>1500</v>
      </c>
      <c r="H11" s="9">
        <f t="shared" si="1"/>
        <v>1.3</v>
      </c>
      <c r="I11" s="9">
        <f t="shared" si="2"/>
        <v>1950</v>
      </c>
    </row>
    <row r="12" spans="1:9">
      <c r="A12" s="5"/>
      <c r="B12" s="3" t="s">
        <v>13</v>
      </c>
      <c r="C12" s="3"/>
      <c r="D12" s="3"/>
      <c r="E12" s="3"/>
      <c r="F12" s="3"/>
      <c r="G12" s="3">
        <f>SUM(G2:G11)</f>
        <v>7869</v>
      </c>
      <c r="H12" s="9"/>
      <c r="I12" s="9">
        <f>SUM(I2:I11)</f>
        <v>10229.700000000001</v>
      </c>
    </row>
    <row r="13" spans="1:9">
      <c r="A13" s="4"/>
    </row>
    <row r="14" spans="1:9">
      <c r="A14" s="4"/>
      <c r="D14" s="14"/>
    </row>
    <row r="15" spans="1:9">
      <c r="A15" s="4"/>
      <c r="D15" s="14"/>
    </row>
    <row r="16" spans="1:9">
      <c r="A16" s="4"/>
      <c r="B16" s="14"/>
      <c r="H16" s="14"/>
      <c r="I16" s="14"/>
    </row>
    <row r="17" spans="1:9">
      <c r="A17" s="4"/>
      <c r="B17" s="14"/>
      <c r="G17" t="s">
        <v>24</v>
      </c>
      <c r="H17" s="14">
        <f>I12-G12</f>
        <v>2360.7000000000007</v>
      </c>
      <c r="I17" s="14"/>
    </row>
    <row r="18" spans="1:9">
      <c r="A18" s="4"/>
      <c r="B18" s="14"/>
      <c r="G18" s="16" t="s">
        <v>25</v>
      </c>
      <c r="H18" s="17">
        <f>H17/0.85*15%</f>
        <v>416.59411764705897</v>
      </c>
    </row>
    <row r="19" spans="1:9">
      <c r="A19" s="4"/>
      <c r="B19" s="14"/>
      <c r="G19" s="16" t="s">
        <v>26</v>
      </c>
      <c r="H19">
        <v>500</v>
      </c>
    </row>
    <row r="20" spans="1:9">
      <c r="A20" s="4"/>
      <c r="B20" s="14"/>
      <c r="H20" s="17">
        <f>H17-H18-H19</f>
        <v>1444.1058823529418</v>
      </c>
    </row>
    <row r="21" spans="1:9">
      <c r="A21" s="4"/>
      <c r="B21" s="14"/>
    </row>
    <row r="22" spans="1:9">
      <c r="A22" s="4"/>
      <c r="B22" s="14"/>
    </row>
    <row r="23" spans="1:9">
      <c r="A23" s="4"/>
      <c r="B23" s="14"/>
    </row>
    <row r="24" spans="1:9">
      <c r="A24" s="4"/>
      <c r="B24" s="14"/>
    </row>
    <row r="25" spans="1:9">
      <c r="A25" s="4"/>
      <c r="B25" s="14"/>
    </row>
  </sheetData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2021-09-28T05:48:02Z</cp:lastPrinted>
  <dcterms:created xsi:type="dcterms:W3CDTF">2021-05-25T11:30:03Z</dcterms:created>
  <dcterms:modified xsi:type="dcterms:W3CDTF">2022-06-28T09:11:51Z</dcterms:modified>
</cp:coreProperties>
</file>