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47" activeTab="3"/>
  </bookViews>
  <sheets>
    <sheet name="კრებსითი" sheetId="1" r:id="rId1"/>
    <sheet name="ობიექტური" sheetId="2" r:id="rId2"/>
    <sheet name="სამშენ. სამუშ. N1" sheetId="3" r:id="rId3"/>
    <sheet name="სკვერი N2" sheetId="4" r:id="rId4"/>
  </sheets>
  <definedNames>
    <definedName name="_xlnm.Print_Area" localSheetId="2">'სამშენ. სამუშ. N1'!$A$1:$G$54</definedName>
    <definedName name="_xlnm.Print_Area" localSheetId="3">'სკვერი N2'!$A$1:$G$47</definedName>
  </definedNames>
  <calcPr fullCalcOnLoad="1"/>
</workbook>
</file>

<file path=xl/sharedStrings.xml><?xml version="1.0" encoding="utf-8"?>
<sst xmlns="http://schemas.openxmlformats.org/spreadsheetml/2006/main" count="220" uniqueCount="139">
  <si>
    <t>lari</t>
  </si>
  <si>
    <t xml:space="preserve">   normatiuli</t>
  </si>
  <si>
    <t>s a m u S a o s</t>
  </si>
  <si>
    <t xml:space="preserve">     resursi</t>
  </si>
  <si>
    <t>jami</t>
  </si>
  <si>
    <t>#</t>
  </si>
  <si>
    <t>dasaxeleba</t>
  </si>
  <si>
    <t>ganz.</t>
  </si>
  <si>
    <t>erTeulze</t>
  </si>
  <si>
    <t>sul</t>
  </si>
  <si>
    <t>SromiTi resursebi</t>
  </si>
  <si>
    <t>manqanebi</t>
  </si>
  <si>
    <t>cali</t>
  </si>
  <si>
    <t>zednadebi xarjebi</t>
  </si>
  <si>
    <t xml:space="preserve">gegmiuri mogeba </t>
  </si>
  <si>
    <t>kub.m.</t>
  </si>
  <si>
    <t>sxva xarjebi</t>
  </si>
  <si>
    <t>kg</t>
  </si>
  <si>
    <t>kac/sT</t>
  </si>
  <si>
    <t>kv.m.</t>
  </si>
  <si>
    <t>krebsiTi saxarjTaRricxvo gaangariSeba</t>
  </si>
  <si>
    <t>mSeneblobis Rirebuleba</t>
  </si>
  <si>
    <t>xarjTaR-ricxvebis da angaruSebis #</t>
  </si>
  <si>
    <t>Tavebis, obieqtebis, samuSaoebisa da danaxarjebis dasaxeleba</t>
  </si>
  <si>
    <t xml:space="preserve"> d.R.g. 18%</t>
  </si>
  <si>
    <t>saxarjT-aRricxvo gaangariSebis #</t>
  </si>
  <si>
    <t>samuSaoebis da danaxarjebis                                         dasaxeleba</t>
  </si>
  <si>
    <t>samSeneblo  samuSaoebi</t>
  </si>
  <si>
    <t>miwis samuSaoebi</t>
  </si>
  <si>
    <t>kv.m</t>
  </si>
  <si>
    <t>gauTvaliswinebeli xarji 3%</t>
  </si>
  <si>
    <t>grZ.m</t>
  </si>
  <si>
    <t>SromiTi resursebi 8,1X7,7X1,12=</t>
  </si>
  <si>
    <t>sWvali metalokramitis</t>
  </si>
  <si>
    <t>naWedi moTuTiebuli</t>
  </si>
  <si>
    <t>manqanebi 1,1X1,15=</t>
  </si>
  <si>
    <t>SromiTi danaxarji</t>
  </si>
  <si>
    <t>კაც/სთ</t>
  </si>
  <si>
    <t>სხვა მანქანა</t>
  </si>
  <si>
    <t>ლარი</t>
  </si>
  <si>
    <t>საღებავი ანტიკოროზიული</t>
  </si>
  <si>
    <t>კგ</t>
  </si>
  <si>
    <t>ოლიფა</t>
  </si>
  <si>
    <t>sxva manqana</t>
  </si>
  <si>
    <t xml:space="preserve">eleqtrodi </t>
  </si>
  <si>
    <t>sxva masala</t>
  </si>
  <si>
    <t>liTonis milkvadrati 30*60*3mm</t>
  </si>
  <si>
    <t>თუნუქი 3მმ</t>
  </si>
  <si>
    <t>მოედნის  ლითონის ღობისა (187,5კვ/მ) და შადრევანის სახურავის (16კვ/მ)  შეღებვა  ანტიკოროზიული საღებავით</t>
  </si>
  <si>
    <t>კვ/მ</t>
  </si>
  <si>
    <t>სოფლის სახლის კედელზე   თუნუქის აკვრა</t>
  </si>
  <si>
    <t xml:space="preserve">ღია სპორტული მოედნის ღობეზე liTonis milkvadrატის ჩამატება (30*60*3მმ) </t>
  </si>
  <si>
    <t xml:space="preserve">არსებული ღობის რემონტი, სვეტების გამაგრება ბეტონით, შედუღებით </t>
  </si>
  <si>
    <t>ბეტონი</t>
  </si>
  <si>
    <t xml:space="preserve"> SromiTi danaxarji 1,15*4,05</t>
  </si>
  <si>
    <t>kac.sT</t>
  </si>
  <si>
    <r>
      <t xml:space="preserve">betoni klasiT </t>
    </r>
    <r>
      <rPr>
        <sz val="10"/>
        <rFont val="Arial Cyr"/>
        <family val="2"/>
      </rPr>
      <t>B15</t>
    </r>
  </si>
  <si>
    <t>kub.m</t>
  </si>
  <si>
    <t>ganaTebis sayrdeni simaRliT 6 m</t>
  </si>
  <si>
    <t xml:space="preserve"> sxvadasxva masalebi</t>
  </si>
  <si>
    <t xml:space="preserve"> SromiTi danaxarji 1,15*2</t>
  </si>
  <si>
    <t>manqanebi 1,15*2,2</t>
  </si>
  <si>
    <t xml:space="preserve"> SromiTi danaxarji 1,15*0,0507</t>
  </si>
  <si>
    <t>eleqtro sadeni kveTiT 2х2,5 kv.mm</t>
  </si>
  <si>
    <t xml:space="preserve">დახურული gare ganaTebis sanaTi-160ვტ </t>
  </si>
  <si>
    <t>8</t>
  </si>
  <si>
    <t>stadionis დახურული gare ganaTebis sanaTis dayeneba-160ვტ</t>
  </si>
  <si>
    <t xml:space="preserve">stadionis ლითონის ganaTebis ბოძის დ-114(4მმ) dayeneba saZirkvliT, simaRliT 6 m  </t>
  </si>
  <si>
    <t>eleqtro sadenebis gayvana ganaTebis boZebSi kveTiT 2х2,5 kv.mm</t>
  </si>
  <si>
    <t>ტ</t>
  </si>
  <si>
    <t>ბეტონის ტრასპორტირება-85</t>
  </si>
  <si>
    <t>samuSaoebis dasaxeleba</t>
  </si>
  <si>
    <t>ganzomileba</t>
  </si>
  <si>
    <t>raodenoba</t>
  </si>
  <si>
    <t>ჯამი</t>
  </si>
  <si>
    <t>m3</t>
  </si>
  <si>
    <t>fitnes trenaJorebis mowyoba</t>
  </si>
  <si>
    <t>RorRis safuZvli mowyoba 0-40 mm sisqiT 10sm trenaJorebis moednis mosawyobad (datkepniT)</t>
  </si>
  <si>
    <t>avtogreideri 79kvt.</t>
  </si>
  <si>
    <t>m/sT</t>
  </si>
  <si>
    <t>sagzao mtekpavi pnevmosvlaze 18t</t>
  </si>
  <si>
    <t>igive, misabmeli 25t</t>
  </si>
  <si>
    <t>traqtori 79kvt</t>
  </si>
  <si>
    <t>sarwyavi manqana</t>
  </si>
  <si>
    <t>RorRi 0-40mm</t>
  </si>
  <si>
    <t>wyali</t>
  </si>
  <si>
    <t>dekoratiuli bordiuris mowyoba betonis safuZvelze  dawvenil mdgomareobaSi (25*10 sm) kauCukis sagebisTvis</t>
  </si>
  <si>
    <t>100 grZ.m.</t>
  </si>
  <si>
    <t>bordiuri  dekoratiuli 250X100</t>
  </si>
  <si>
    <t>grZ.m.</t>
  </si>
  <si>
    <t>betoni ~m200~</t>
  </si>
  <si>
    <t>cementis xsnari</t>
  </si>
  <si>
    <r>
      <t>m</t>
    </r>
    <r>
      <rPr>
        <vertAlign val="superscript"/>
        <sz val="11"/>
        <color indexed="8"/>
        <rFont val="AcadNusx"/>
        <family val="0"/>
      </rPr>
      <t>3</t>
    </r>
  </si>
  <si>
    <t>Sromis xarji</t>
  </si>
  <si>
    <t>k/sT</t>
  </si>
  <si>
    <t>betoni m-250</t>
  </si>
  <si>
    <t>auCukis filebis mowyoba  betonis safuZvelze (sisqiT 2 sm) orkomponentiani webos gamoyenebiT</t>
  </si>
  <si>
    <t>kauCukis fila isqiT 20mm</t>
  </si>
  <si>
    <t>orkomponentiani webo</t>
  </si>
  <si>
    <t xml:space="preserve">kv </t>
  </si>
  <si>
    <t xml:space="preserve">fitnes savarjiSoebi eskizis mixedviT (masalisa da samuSaos Rirebulebis gaTvaliswinebiT) </t>
  </si>
  <si>
    <t xml:space="preserve">SromiTi resursebi </t>
  </si>
  <si>
    <t xml:space="preserve">manqanebi </t>
  </si>
  <si>
    <t>betoni m=300</t>
  </si>
  <si>
    <t>trenaJori ,,niCbosani" mowyoba (eskizis Sesabamisad)</t>
  </si>
  <si>
    <t>trenaJori ,,sxeulis amzidi" mowyoba (eskizis Sesabamisad)</t>
  </si>
  <si>
    <t>trenaJori ,,azidva mkerdidan" mowyoba (eskizis Sesabamisad)</t>
  </si>
  <si>
    <t>trenaJori ,,mizidva mkerdisken" mowyoba (eskizis Sesabamisad)</t>
  </si>
  <si>
    <t>trenaJori ,,tvisteri" mowyoba (eskizis Sesabamisad)</t>
  </si>
  <si>
    <t>trenaJori ,,welis koreqciisTvis" mowyoba (eskizis Sesabamisad)</t>
  </si>
  <si>
    <t>trenaJori ,,elifturi" mowyoba (eskizis Sesabamisad)</t>
  </si>
  <si>
    <t>ზედნადები ხარჯი</t>
  </si>
  <si>
    <t>გეგმიური დაგროვება</t>
  </si>
  <si>
    <t xml:space="preserve">savarjiSoebisaTvis betonis safuZvlis mowyoba,  sisqiT 10sm </t>
  </si>
  <si>
    <t>კომპ</t>
  </si>
  <si>
    <r>
      <t>m</t>
    </r>
    <r>
      <rPr>
        <b/>
        <vertAlign val="superscript"/>
        <sz val="10"/>
        <color indexed="8"/>
        <rFont val="AcadNusx"/>
        <family val="0"/>
      </rPr>
      <t>3</t>
    </r>
    <r>
      <rPr>
        <b/>
        <sz val="10"/>
        <color indexed="8"/>
        <rFont val="AcadNusx"/>
        <family val="0"/>
      </rPr>
      <t>³</t>
    </r>
  </si>
  <si>
    <r>
      <t>m</t>
    </r>
    <r>
      <rPr>
        <b/>
        <vertAlign val="superscript"/>
        <sz val="11"/>
        <color indexed="8"/>
        <rFont val="AcadNusx"/>
        <family val="0"/>
      </rPr>
      <t>3</t>
    </r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</si>
  <si>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</si>
  <si>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t xml:space="preserve">კალატბურტის ფარების მოწყობა ორგმინით 8მმ არსებულ კონსტრუქციებში </t>
  </si>
  <si>
    <t>ტრენაჟორების მოწყობა</t>
  </si>
  <si>
    <t xml:space="preserve"> saobieqto xarjTaRricxva</t>
  </si>
  <si>
    <t>.# 1</t>
  </si>
  <si>
    <t>.# 2</t>
  </si>
  <si>
    <t>lokalur-resursuli xarjTaRricxva # 1</t>
  </si>
  <si>
    <t>samSeneblo samuშaoebi</t>
  </si>
  <si>
    <t xml:space="preserve">betonis momzadeba sisq. 
10sm (sportuli moedani 5-sm sisqis, centris gzis dasxma-10sm sisqis, stadionis marjveme mxares bilikis dasxma 10sm) </t>
  </si>
  <si>
    <r>
      <t>betoni ~</t>
    </r>
    <r>
      <rPr>
        <sz val="10"/>
        <rFont val="Cambria"/>
        <family val="1"/>
      </rPr>
      <t>B25</t>
    </r>
    <r>
      <rPr>
        <sz val="10"/>
        <rFont val="AcadNusx"/>
        <family val="0"/>
      </rPr>
      <t>~</t>
    </r>
  </si>
  <si>
    <t>ერთეულის
 ფასი</t>
  </si>
  <si>
    <t>საერთო
 ფასი</t>
  </si>
  <si>
    <t>ლოკალური ხარჯთაღრიცხვა #2  -- სკვერის მოწყობის სამუშაოები, ტრენაჟორები</t>
  </si>
  <si>
    <t>ერთეულის ფასი</t>
  </si>
  <si>
    <t>საერთო 
ფასი</t>
  </si>
  <si>
    <t>საერთო საობიექტო ღირებულება</t>
  </si>
  <si>
    <t>სულ კრებსითი სახარჯთაღრიცხვო ღირებულება</t>
  </si>
  <si>
    <t>saxarjTaRricxvo 
Rirebuleba</t>
  </si>
  <si>
    <t xml:space="preserve">  mSeneblobis dasaxeleba</t>
  </si>
  <si>
    <t>Suaxevis municipalitetis sofel ტბეთის  centris gare perimetris sareabilitacio samuSaoebi</t>
  </si>
  <si>
    <t>სოფელ ტბეთის ცენტრის კეთილმოწყობის დასრულება</t>
  </si>
  <si>
    <t>saerTo  saxarjTaRri-cxvo Rir-ba  aTasi lari</t>
  </si>
</sst>
</file>

<file path=xl/styles.xml><?xml version="1.0" encoding="utf-8"?>
<styleSheet xmlns="http://schemas.openxmlformats.org/spreadsheetml/2006/main">
  <numFmts count="4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_-* #,##0.00_-;\-* #,##0.0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\ _L_a_r_i_-;\-* #,##0.00\ _L_a_r_i_-;_-* &quot;-&quot;??\ _L_a_r_i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0.000000"/>
    <numFmt numFmtId="191" formatCode="_(* #,##0.000_);_(* \(#,##0.000\);_(* &quot;-&quot;???_);_(@_)"/>
    <numFmt numFmtId="192" formatCode="_-* #,##0.000\ _₾_-;\-* #,##0.000\ _₾_-;_-* &quot;-&quot;???\ _₾_-;_-@_-"/>
    <numFmt numFmtId="193" formatCode="0.0000000"/>
    <numFmt numFmtId="194" formatCode="#,##0.0"/>
    <numFmt numFmtId="195" formatCode="#,##0.00_ ;\-#,##0.00\ "/>
    <numFmt numFmtId="196" formatCode="_(* #,##0.00_);_(* \(#,##0.00\);_(* &quot;-&quot;???_);_(@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cadNusx"/>
      <family val="0"/>
    </font>
    <font>
      <sz val="11"/>
      <name val="AcadNusx"/>
      <family val="0"/>
    </font>
    <font>
      <sz val="12"/>
      <name val="AcadNusx"/>
      <family val="0"/>
    </font>
    <font>
      <sz val="10"/>
      <name val="AcadNusx"/>
      <family val="0"/>
    </font>
    <font>
      <sz val="8"/>
      <name val="AcadNusx"/>
      <family val="0"/>
    </font>
    <font>
      <b/>
      <sz val="10"/>
      <name val="AcadNusx"/>
      <family val="0"/>
    </font>
    <font>
      <sz val="9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sz val="10"/>
      <name val="Arial CYR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cadNusx"/>
      <family val="0"/>
    </font>
    <font>
      <b/>
      <sz val="8"/>
      <name val="AcadNusx"/>
      <family val="0"/>
    </font>
    <font>
      <b/>
      <sz val="9"/>
      <name val="AcadNusx"/>
      <family val="0"/>
    </font>
    <font>
      <sz val="9"/>
      <name val="Sylfaen"/>
      <family val="1"/>
    </font>
    <font>
      <vertAlign val="superscript"/>
      <sz val="11"/>
      <color indexed="8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color indexed="8"/>
      <name val="AcadNusx"/>
      <family val="0"/>
    </font>
    <font>
      <b/>
      <vertAlign val="superscript"/>
      <sz val="11"/>
      <color indexed="8"/>
      <name val="AcadNusx"/>
      <family val="0"/>
    </font>
    <font>
      <b/>
      <sz val="9"/>
      <name val="Sylfaen"/>
      <family val="1"/>
    </font>
    <font>
      <sz val="10"/>
      <name val="Cambria"/>
      <family val="1"/>
    </font>
    <font>
      <b/>
      <sz val="10"/>
      <name val="Sylfaen"/>
      <family val="1"/>
    </font>
    <font>
      <sz val="10"/>
      <name val="Sylfaen"/>
      <family val="1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u val="single"/>
      <sz val="11"/>
      <color indexed="20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u val="single"/>
      <sz val="11"/>
      <color indexed="12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0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2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1"/>
      <color theme="1"/>
      <name val="AcadNusx"/>
      <family val="0"/>
    </font>
    <font>
      <b/>
      <sz val="10"/>
      <color theme="1"/>
      <name val="AcadNusx"/>
      <family val="0"/>
    </font>
    <font>
      <b/>
      <sz val="11"/>
      <color theme="1"/>
      <name val="AcadNusx"/>
      <family val="0"/>
    </font>
    <font>
      <b/>
      <sz val="12"/>
      <color theme="1"/>
      <name val="AcadNusx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</borders>
  <cellStyleXfs count="9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6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6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7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8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69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4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14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5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3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74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75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78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79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80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4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4" fillId="0" borderId="0">
      <alignment/>
      <protection/>
    </xf>
  </cellStyleXfs>
  <cellXfs count="214">
    <xf numFmtId="0" fontId="0" fillId="0" borderId="0" xfId="0" applyFont="1" applyAlignment="1">
      <alignment/>
    </xf>
    <xf numFmtId="0" fontId="5" fillId="0" borderId="0" xfId="909" applyFont="1" applyBorder="1" applyAlignment="1">
      <alignment horizontal="center"/>
      <protection/>
    </xf>
    <xf numFmtId="0" fontId="5" fillId="0" borderId="0" xfId="909" applyFont="1" applyAlignment="1">
      <alignment horizontal="center"/>
      <protection/>
    </xf>
    <xf numFmtId="0" fontId="6" fillId="55" borderId="19" xfId="825" applyFont="1" applyFill="1" applyBorder="1" applyAlignment="1">
      <alignment horizontal="center"/>
      <protection/>
    </xf>
    <xf numFmtId="0" fontId="4" fillId="0" borderId="0" xfId="909" applyFont="1" applyBorder="1" applyAlignment="1">
      <alignment horizontal="center"/>
      <protection/>
    </xf>
    <xf numFmtId="0" fontId="5" fillId="0" borderId="0" xfId="732" applyFont="1">
      <alignment/>
      <protection/>
    </xf>
    <xf numFmtId="0" fontId="5" fillId="0" borderId="0" xfId="636" applyFont="1" applyAlignment="1">
      <alignment horizontal="center"/>
      <protection/>
    </xf>
    <xf numFmtId="182" fontId="4" fillId="0" borderId="0" xfId="909" applyNumberFormat="1" applyFont="1" applyBorder="1" applyAlignment="1">
      <alignment horizontal="center"/>
      <protection/>
    </xf>
    <xf numFmtId="181" fontId="4" fillId="0" borderId="0" xfId="909" applyNumberFormat="1" applyFont="1" applyBorder="1" applyAlignment="1">
      <alignment horizontal="center"/>
      <protection/>
    </xf>
    <xf numFmtId="2" fontId="4" fillId="0" borderId="0" xfId="909" applyNumberFormat="1" applyFont="1" applyBorder="1" applyAlignment="1">
      <alignment horizontal="center"/>
      <protection/>
    </xf>
    <xf numFmtId="0" fontId="4" fillId="0" borderId="0" xfId="825" applyFont="1" applyBorder="1" applyAlignment="1">
      <alignment horizontal="center"/>
      <protection/>
    </xf>
    <xf numFmtId="1" fontId="4" fillId="0" borderId="0" xfId="909" applyNumberFormat="1" applyFont="1" applyBorder="1" applyAlignment="1">
      <alignment horizontal="center"/>
      <protection/>
    </xf>
    <xf numFmtId="0" fontId="4" fillId="0" borderId="0" xfId="909" applyFont="1" applyBorder="1" applyAlignment="1">
      <alignment horizontal="center" wrapText="1"/>
      <protection/>
    </xf>
    <xf numFmtId="0" fontId="6" fillId="0" borderId="0" xfId="825" applyFont="1" applyBorder="1" applyAlignment="1">
      <alignment horizontal="center"/>
      <protection/>
    </xf>
    <xf numFmtId="1" fontId="4" fillId="0" borderId="0" xfId="825" applyNumberFormat="1" applyFont="1" applyBorder="1" applyAlignment="1">
      <alignment horizontal="center"/>
      <protection/>
    </xf>
    <xf numFmtId="1" fontId="6" fillId="0" borderId="0" xfId="909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732" applyFont="1">
      <alignment/>
      <protection/>
    </xf>
    <xf numFmtId="181" fontId="6" fillId="0" borderId="0" xfId="732" applyNumberFormat="1" applyFont="1">
      <alignment/>
      <protection/>
    </xf>
    <xf numFmtId="0" fontId="6" fillId="0" borderId="0" xfId="732" applyFont="1" applyBorder="1">
      <alignment/>
      <protection/>
    </xf>
    <xf numFmtId="0" fontId="6" fillId="0" borderId="19" xfId="732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904" applyFont="1" applyBorder="1" applyAlignment="1">
      <alignment horizontal="center" vertical="center" wrapText="1"/>
      <protection/>
    </xf>
    <xf numFmtId="0" fontId="5" fillId="0" borderId="0" xfId="904" applyFont="1" applyBorder="1" applyAlignment="1">
      <alignment horizontal="center"/>
      <protection/>
    </xf>
    <xf numFmtId="0" fontId="4" fillId="0" borderId="0" xfId="904" applyFont="1" applyAlignment="1">
      <alignment horizontal="center"/>
      <protection/>
    </xf>
    <xf numFmtId="0" fontId="7" fillId="0" borderId="0" xfId="732" applyFont="1" applyBorder="1" applyAlignment="1">
      <alignment horizontal="center"/>
      <protection/>
    </xf>
    <xf numFmtId="0" fontId="7" fillId="0" borderId="0" xfId="732" applyFont="1" applyAlignment="1">
      <alignment horizontal="center"/>
      <protection/>
    </xf>
    <xf numFmtId="0" fontId="4" fillId="0" borderId="0" xfId="904" applyFont="1" applyBorder="1" applyAlignment="1">
      <alignment horizontal="center" vertical="center"/>
      <protection/>
    </xf>
    <xf numFmtId="0" fontId="4" fillId="0" borderId="0" xfId="904" applyFont="1" applyBorder="1" applyAlignment="1">
      <alignment horizontal="center"/>
      <protection/>
    </xf>
    <xf numFmtId="0" fontId="4" fillId="0" borderId="0" xfId="768" applyFont="1" applyBorder="1" applyAlignment="1">
      <alignment horizontal="center"/>
      <protection/>
    </xf>
    <xf numFmtId="0" fontId="4" fillId="0" borderId="0" xfId="904" applyFont="1" applyAlignment="1">
      <alignment horizontal="center" vertical="center"/>
      <protection/>
    </xf>
    <xf numFmtId="0" fontId="4" fillId="0" borderId="0" xfId="768" applyFont="1" applyBorder="1">
      <alignment/>
      <protection/>
    </xf>
    <xf numFmtId="0" fontId="4" fillId="0" borderId="0" xfId="768" applyFont="1" applyBorder="1" applyAlignment="1">
      <alignment vertical="center"/>
      <protection/>
    </xf>
    <xf numFmtId="0" fontId="5" fillId="0" borderId="0" xfId="904" applyFont="1" applyBorder="1" applyAlignment="1">
      <alignment horizontal="center" vertical="center"/>
      <protection/>
    </xf>
    <xf numFmtId="0" fontId="4" fillId="0" borderId="0" xfId="768" applyFont="1" applyBorder="1" applyAlignment="1">
      <alignment vertical="center" wrapText="1"/>
      <protection/>
    </xf>
    <xf numFmtId="0" fontId="5" fillId="0" borderId="0" xfId="908" applyFont="1" applyBorder="1" applyAlignment="1">
      <alignment horizontal="center"/>
      <protection/>
    </xf>
    <xf numFmtId="2" fontId="5" fillId="0" borderId="0" xfId="732" applyNumberFormat="1" applyFont="1">
      <alignment/>
      <protection/>
    </xf>
    <xf numFmtId="2" fontId="5" fillId="0" borderId="0" xfId="908" applyNumberFormat="1" applyFont="1" applyBorder="1" applyAlignment="1">
      <alignment horizontal="center"/>
      <protection/>
    </xf>
    <xf numFmtId="2" fontId="6" fillId="0" borderId="0" xfId="732" applyNumberFormat="1" applyFont="1">
      <alignment/>
      <protection/>
    </xf>
    <xf numFmtId="0" fontId="6" fillId="55" borderId="19" xfId="0" applyFont="1" applyFill="1" applyBorder="1" applyAlignment="1">
      <alignment horizontal="center"/>
    </xf>
    <xf numFmtId="0" fontId="8" fillId="55" borderId="19" xfId="0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center" vertical="center"/>
    </xf>
    <xf numFmtId="0" fontId="6" fillId="55" borderId="19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/>
    </xf>
    <xf numFmtId="0" fontId="33" fillId="55" borderId="19" xfId="0" applyFont="1" applyFill="1" applyBorder="1" applyAlignment="1">
      <alignment horizontal="center" vertical="center" wrapText="1"/>
    </xf>
    <xf numFmtId="182" fontId="6" fillId="55" borderId="19" xfId="0" applyNumberFormat="1" applyFont="1" applyFill="1" applyBorder="1" applyAlignment="1">
      <alignment horizontal="center" vertical="center"/>
    </xf>
    <xf numFmtId="0" fontId="33" fillId="55" borderId="19" xfId="0" applyFont="1" applyFill="1" applyBorder="1" applyAlignment="1">
      <alignment horizontal="center"/>
    </xf>
    <xf numFmtId="0" fontId="33" fillId="55" borderId="19" xfId="927" applyFont="1" applyFill="1" applyBorder="1" applyAlignment="1">
      <alignment horizontal="center" vertical="center"/>
      <protection/>
    </xf>
    <xf numFmtId="181" fontId="33" fillId="55" borderId="19" xfId="927" applyNumberFormat="1" applyFont="1" applyFill="1" applyBorder="1" applyAlignment="1">
      <alignment horizontal="center" vertical="center"/>
      <protection/>
    </xf>
    <xf numFmtId="2" fontId="33" fillId="55" borderId="19" xfId="0" applyNumberFormat="1" applyFont="1" applyFill="1" applyBorder="1" applyAlignment="1">
      <alignment horizontal="center" vertical="center"/>
    </xf>
    <xf numFmtId="2" fontId="33" fillId="55" borderId="19" xfId="927" applyNumberFormat="1" applyFont="1" applyFill="1" applyBorder="1" applyAlignment="1">
      <alignment horizontal="center" vertical="center"/>
      <protection/>
    </xf>
    <xf numFmtId="0" fontId="84" fillId="55" borderId="19" xfId="663" applyFont="1" applyFill="1" applyBorder="1" applyAlignment="1">
      <alignment horizontal="center" vertical="center" wrapText="1"/>
      <protection/>
    </xf>
    <xf numFmtId="2" fontId="6" fillId="55" borderId="19" xfId="0" applyNumberFormat="1" applyFont="1" applyFill="1" applyBorder="1" applyAlignment="1">
      <alignment horizontal="center" vertical="center" wrapText="1"/>
    </xf>
    <xf numFmtId="2" fontId="34" fillId="55" borderId="19" xfId="927" applyNumberFormat="1" applyFont="1" applyFill="1" applyBorder="1" applyAlignment="1">
      <alignment horizontal="center" vertical="center"/>
      <protection/>
    </xf>
    <xf numFmtId="0" fontId="6" fillId="55" borderId="19" xfId="0" applyFont="1" applyFill="1" applyBorder="1" applyAlignment="1">
      <alignment horizontal="left"/>
    </xf>
    <xf numFmtId="2" fontId="6" fillId="55" borderId="19" xfId="0" applyNumberFormat="1" applyFont="1" applyFill="1" applyBorder="1" applyAlignment="1">
      <alignment horizontal="center"/>
    </xf>
    <xf numFmtId="2" fontId="6" fillId="55" borderId="19" xfId="636" applyNumberFormat="1" applyFont="1" applyFill="1" applyBorder="1" applyAlignment="1">
      <alignment horizontal="center"/>
      <protection/>
    </xf>
    <xf numFmtId="182" fontId="6" fillId="55" borderId="19" xfId="0" applyNumberFormat="1" applyFont="1" applyFill="1" applyBorder="1" applyAlignment="1">
      <alignment horizontal="center"/>
    </xf>
    <xf numFmtId="2" fontId="85" fillId="55" borderId="19" xfId="0" applyNumberFormat="1" applyFont="1" applyFill="1" applyBorder="1" applyAlignment="1">
      <alignment horizontal="center" vertical="center" wrapText="1"/>
    </xf>
    <xf numFmtId="0" fontId="85" fillId="55" borderId="19" xfId="0" applyFont="1" applyFill="1" applyBorder="1" applyAlignment="1">
      <alignment horizontal="left" vertical="center"/>
    </xf>
    <xf numFmtId="0" fontId="85" fillId="55" borderId="19" xfId="0" applyFont="1" applyFill="1" applyBorder="1" applyAlignment="1">
      <alignment horizontal="center" vertical="center"/>
    </xf>
    <xf numFmtId="2" fontId="85" fillId="55" borderId="19" xfId="0" applyNumberFormat="1" applyFont="1" applyFill="1" applyBorder="1" applyAlignment="1">
      <alignment horizontal="center" vertical="center"/>
    </xf>
    <xf numFmtId="0" fontId="84" fillId="55" borderId="19" xfId="0" applyFont="1" applyFill="1" applyBorder="1" applyAlignment="1">
      <alignment horizontal="center" vertical="center"/>
    </xf>
    <xf numFmtId="181" fontId="6" fillId="55" borderId="19" xfId="0" applyNumberFormat="1" applyFont="1" applyFill="1" applyBorder="1" applyAlignment="1">
      <alignment horizontal="center"/>
    </xf>
    <xf numFmtId="0" fontId="84" fillId="55" borderId="19" xfId="0" applyFont="1" applyFill="1" applyBorder="1" applyAlignment="1">
      <alignment horizontal="left" vertical="center" wrapText="1"/>
    </xf>
    <xf numFmtId="0" fontId="6" fillId="55" borderId="19" xfId="0" applyFont="1" applyFill="1" applyBorder="1" applyAlignment="1">
      <alignment vertical="center" wrapText="1"/>
    </xf>
    <xf numFmtId="2" fontId="6" fillId="55" borderId="19" xfId="0" applyNumberFormat="1" applyFont="1" applyFill="1" applyBorder="1" applyAlignment="1">
      <alignment vertical="center" wrapText="1"/>
    </xf>
    <xf numFmtId="0" fontId="6" fillId="55" borderId="20" xfId="0" applyFont="1" applyFill="1" applyBorder="1" applyAlignment="1">
      <alignment vertical="center" wrapText="1"/>
    </xf>
    <xf numFmtId="0" fontId="86" fillId="55" borderId="19" xfId="663" applyFont="1" applyFill="1" applyBorder="1" applyAlignment="1">
      <alignment horizontal="left" vertical="center" wrapText="1"/>
      <protection/>
    </xf>
    <xf numFmtId="0" fontId="86" fillId="55" borderId="19" xfId="914" applyFont="1" applyFill="1" applyBorder="1" applyAlignment="1">
      <alignment horizontal="center" vertical="center" wrapText="1"/>
      <protection/>
    </xf>
    <xf numFmtId="2" fontId="8" fillId="55" borderId="19" xfId="0" applyNumberFormat="1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left" vertical="center" wrapText="1"/>
    </xf>
    <xf numFmtId="0" fontId="87" fillId="55" borderId="19" xfId="0" applyFont="1" applyFill="1" applyBorder="1" applyAlignment="1">
      <alignment horizontal="center" vertical="center" wrapText="1"/>
    </xf>
    <xf numFmtId="0" fontId="87" fillId="55" borderId="19" xfId="0" applyFont="1" applyFill="1" applyBorder="1" applyAlignment="1">
      <alignment horizontal="left" vertical="center" wrapText="1"/>
    </xf>
    <xf numFmtId="2" fontId="87" fillId="55" borderId="19" xfId="0" applyNumberFormat="1" applyFont="1" applyFill="1" applyBorder="1" applyAlignment="1">
      <alignment horizontal="center" vertical="center" wrapText="1"/>
    </xf>
    <xf numFmtId="0" fontId="86" fillId="55" borderId="19" xfId="663" applyFont="1" applyFill="1" applyBorder="1" applyAlignment="1">
      <alignment horizontal="center" vertical="center" wrapText="1"/>
      <protection/>
    </xf>
    <xf numFmtId="0" fontId="86" fillId="55" borderId="19" xfId="0" applyFont="1" applyFill="1" applyBorder="1" applyAlignment="1">
      <alignment horizontal="left" vertical="center" wrapText="1"/>
    </xf>
    <xf numFmtId="0" fontId="6" fillId="0" borderId="0" xfId="732" applyFont="1" applyAlignment="1">
      <alignment horizontal="center"/>
      <protection/>
    </xf>
    <xf numFmtId="0" fontId="6" fillId="0" borderId="19" xfId="732" applyFont="1" applyBorder="1">
      <alignment/>
      <protection/>
    </xf>
    <xf numFmtId="0" fontId="6" fillId="0" borderId="19" xfId="732" applyFont="1" applyBorder="1" applyAlignment="1">
      <alignment horizontal="center" vertical="center" wrapText="1"/>
      <protection/>
    </xf>
    <xf numFmtId="0" fontId="6" fillId="0" borderId="19" xfId="732" applyFont="1" applyBorder="1" applyAlignment="1">
      <alignment horizontal="center" vertical="center"/>
      <protection/>
    </xf>
    <xf numFmtId="2" fontId="6" fillId="55" borderId="19" xfId="732" applyNumberFormat="1" applyFont="1" applyFill="1" applyBorder="1" applyAlignment="1">
      <alignment horizontal="center" vertical="center"/>
      <protection/>
    </xf>
    <xf numFmtId="2" fontId="8" fillId="55" borderId="19" xfId="732" applyNumberFormat="1" applyFont="1" applyFill="1" applyBorder="1" applyAlignment="1">
      <alignment horizontal="center" vertical="center"/>
      <protection/>
    </xf>
    <xf numFmtId="0" fontId="6" fillId="55" borderId="19" xfId="825" applyFont="1" applyFill="1" applyBorder="1">
      <alignment/>
      <protection/>
    </xf>
    <xf numFmtId="0" fontId="6" fillId="55" borderId="19" xfId="825" applyFont="1" applyFill="1" applyBorder="1" applyAlignment="1">
      <alignment horizontal="left"/>
      <protection/>
    </xf>
    <xf numFmtId="0" fontId="5" fillId="55" borderId="0" xfId="909" applyFont="1" applyFill="1" applyBorder="1" applyAlignment="1">
      <alignment horizontal="center"/>
      <protection/>
    </xf>
    <xf numFmtId="0" fontId="3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4" fillId="55" borderId="0" xfId="0" applyFont="1" applyFill="1" applyAlignment="1">
      <alignment vertical="center" wrapText="1"/>
    </xf>
    <xf numFmtId="2" fontId="4" fillId="55" borderId="0" xfId="0" applyNumberFormat="1" applyFont="1" applyFill="1" applyAlignment="1">
      <alignment/>
    </xf>
    <xf numFmtId="1" fontId="8" fillId="55" borderId="19" xfId="0" applyNumberFormat="1" applyFont="1" applyFill="1" applyBorder="1" applyAlignment="1">
      <alignment horizontal="center" vertical="center" wrapText="1"/>
    </xf>
    <xf numFmtId="0" fontId="4" fillId="55" borderId="0" xfId="768" applyFont="1" applyFill="1" applyBorder="1" applyAlignment="1">
      <alignment vertical="center"/>
      <protection/>
    </xf>
    <xf numFmtId="0" fontId="5" fillId="55" borderId="0" xfId="904" applyFont="1" applyFill="1" applyBorder="1" applyAlignment="1">
      <alignment horizontal="center"/>
      <protection/>
    </xf>
    <xf numFmtId="0" fontId="5" fillId="55" borderId="0" xfId="904" applyFont="1" applyFill="1" applyBorder="1" applyAlignment="1">
      <alignment horizontal="center" vertical="center"/>
      <protection/>
    </xf>
    <xf numFmtId="0" fontId="4" fillId="55" borderId="0" xfId="904" applyFont="1" applyFill="1" applyBorder="1" applyAlignment="1">
      <alignment horizontal="center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vertical="center"/>
    </xf>
    <xf numFmtId="0" fontId="4" fillId="55" borderId="0" xfId="904" applyFont="1" applyFill="1" applyBorder="1" applyAlignment="1">
      <alignment horizontal="center" vertical="center"/>
      <protection/>
    </xf>
    <xf numFmtId="0" fontId="4" fillId="55" borderId="0" xfId="904" applyFont="1" applyFill="1" applyBorder="1" applyAlignment="1">
      <alignment horizontal="center"/>
      <protection/>
    </xf>
    <xf numFmtId="0" fontId="4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/>
    </xf>
    <xf numFmtId="0" fontId="4" fillId="55" borderId="0" xfId="0" applyFont="1" applyFill="1" applyAlignment="1">
      <alignment horizontal="center"/>
    </xf>
    <xf numFmtId="49" fontId="8" fillId="55" borderId="19" xfId="0" applyNumberFormat="1" applyFont="1" applyFill="1" applyBorder="1" applyAlignment="1">
      <alignment horizontal="center" vertical="center" wrapText="1"/>
    </xf>
    <xf numFmtId="0" fontId="4" fillId="55" borderId="0" xfId="768" applyFont="1" applyFill="1" applyBorder="1" applyAlignment="1">
      <alignment vertical="center" wrapText="1"/>
      <protection/>
    </xf>
    <xf numFmtId="0" fontId="4" fillId="55" borderId="0" xfId="768" applyFont="1" applyFill="1" applyBorder="1">
      <alignment/>
      <protection/>
    </xf>
    <xf numFmtId="0" fontId="4" fillId="55" borderId="0" xfId="768" applyFont="1" applyFill="1" applyBorder="1" applyAlignment="1">
      <alignment horizontal="center"/>
      <protection/>
    </xf>
    <xf numFmtId="2" fontId="5" fillId="55" borderId="0" xfId="908" applyNumberFormat="1" applyFont="1" applyFill="1" applyBorder="1" applyAlignment="1">
      <alignment horizontal="center"/>
      <protection/>
    </xf>
    <xf numFmtId="0" fontId="8" fillId="55" borderId="19" xfId="636" applyFont="1" applyFill="1" applyBorder="1" applyAlignment="1">
      <alignment horizontal="center"/>
      <protection/>
    </xf>
    <xf numFmtId="181" fontId="8" fillId="55" borderId="19" xfId="636" applyNumberFormat="1" applyFont="1" applyFill="1" applyBorder="1" applyAlignment="1">
      <alignment horizontal="center"/>
      <protection/>
    </xf>
    <xf numFmtId="0" fontId="5" fillId="55" borderId="0" xfId="636" applyFont="1" applyFill="1" applyAlignment="1">
      <alignment horizontal="center"/>
      <protection/>
    </xf>
    <xf numFmtId="2" fontId="4" fillId="55" borderId="0" xfId="909" applyNumberFormat="1" applyFont="1" applyFill="1" applyBorder="1" applyAlignment="1">
      <alignment horizontal="center"/>
      <protection/>
    </xf>
    <xf numFmtId="0" fontId="4" fillId="55" borderId="0" xfId="909" applyFont="1" applyFill="1" applyBorder="1" applyAlignment="1">
      <alignment horizontal="center"/>
      <protection/>
    </xf>
    <xf numFmtId="181" fontId="8" fillId="55" borderId="19" xfId="0" applyNumberFormat="1" applyFont="1" applyFill="1" applyBorder="1" applyAlignment="1">
      <alignment horizontal="center" vertical="center"/>
    </xf>
    <xf numFmtId="49" fontId="41" fillId="55" borderId="19" xfId="0" applyNumberFormat="1" applyFont="1" applyFill="1" applyBorder="1" applyAlignment="1">
      <alignment horizontal="left" vertical="center" wrapText="1"/>
    </xf>
    <xf numFmtId="49" fontId="41" fillId="55" borderId="19" xfId="0" applyNumberFormat="1" applyFont="1" applyFill="1" applyBorder="1" applyAlignment="1">
      <alignment horizontal="center" vertical="center" wrapText="1"/>
    </xf>
    <xf numFmtId="0" fontId="41" fillId="55" borderId="19" xfId="0" applyNumberFormat="1" applyFont="1" applyFill="1" applyBorder="1" applyAlignment="1" applyProtection="1">
      <alignment horizontal="center" vertical="center" wrapText="1"/>
      <protection locked="0"/>
    </xf>
    <xf numFmtId="2" fontId="42" fillId="55" borderId="19" xfId="0" applyNumberFormat="1" applyFont="1" applyFill="1" applyBorder="1" applyAlignment="1" applyProtection="1">
      <alignment horizontal="center" vertical="top" wrapText="1"/>
      <protection locked="0"/>
    </xf>
    <xf numFmtId="0" fontId="6" fillId="55" borderId="19" xfId="0" applyFont="1" applyFill="1" applyBorder="1" applyAlignment="1">
      <alignment vertical="top" wrapText="1"/>
    </xf>
    <xf numFmtId="49" fontId="42" fillId="55" borderId="19" xfId="0" applyNumberFormat="1" applyFont="1" applyFill="1" applyBorder="1" applyAlignment="1">
      <alignment horizontal="center" vertical="top" wrapText="1"/>
    </xf>
    <xf numFmtId="49" fontId="42" fillId="55" borderId="19" xfId="0" applyNumberFormat="1" applyFont="1" applyFill="1" applyBorder="1" applyAlignment="1">
      <alignment horizontal="left" vertical="top" wrapText="1"/>
    </xf>
    <xf numFmtId="2" fontId="42" fillId="55" borderId="19" xfId="0" applyNumberFormat="1" applyFont="1" applyFill="1" applyBorder="1" applyAlignment="1">
      <alignment horizontal="center" vertical="top" wrapText="1"/>
    </xf>
    <xf numFmtId="182" fontId="42" fillId="55" borderId="19" xfId="0" applyNumberFormat="1" applyFont="1" applyFill="1" applyBorder="1" applyAlignment="1" applyProtection="1">
      <alignment horizontal="center" vertical="top" wrapText="1"/>
      <protection locked="0"/>
    </xf>
    <xf numFmtId="181" fontId="42" fillId="55" borderId="19" xfId="0" applyNumberFormat="1" applyFont="1" applyFill="1" applyBorder="1" applyAlignment="1" applyProtection="1">
      <alignment horizontal="center" vertical="top" wrapText="1"/>
      <protection locked="0"/>
    </xf>
    <xf numFmtId="0" fontId="42" fillId="55" borderId="19" xfId="0" applyFont="1" applyFill="1" applyBorder="1" applyAlignment="1">
      <alignment horizontal="left" vertical="top" wrapText="1"/>
    </xf>
    <xf numFmtId="0" fontId="8" fillId="55" borderId="19" xfId="0" applyFont="1" applyFill="1" applyBorder="1" applyAlignment="1">
      <alignment vertical="top" wrapText="1"/>
    </xf>
    <xf numFmtId="0" fontId="86" fillId="55" borderId="19" xfId="0" applyFont="1" applyFill="1" applyBorder="1" applyAlignment="1">
      <alignment horizontal="center" vertical="center"/>
    </xf>
    <xf numFmtId="180" fontId="86" fillId="55" borderId="19" xfId="0" applyNumberFormat="1" applyFont="1" applyFill="1" applyBorder="1" applyAlignment="1">
      <alignment horizontal="center" vertical="center"/>
    </xf>
    <xf numFmtId="2" fontId="84" fillId="55" borderId="19" xfId="0" applyNumberFormat="1" applyFont="1" applyFill="1" applyBorder="1" applyAlignment="1">
      <alignment horizontal="center" vertical="top"/>
    </xf>
    <xf numFmtId="0" fontId="84" fillId="55" borderId="19" xfId="0" applyFont="1" applyFill="1" applyBorder="1" applyAlignment="1">
      <alignment horizontal="center" vertical="top"/>
    </xf>
    <xf numFmtId="0" fontId="6" fillId="55" borderId="19" xfId="938" applyNumberFormat="1" applyFont="1" applyFill="1" applyBorder="1" applyAlignment="1">
      <alignment horizontal="justify" vertical="top"/>
      <protection/>
    </xf>
    <xf numFmtId="182" fontId="84" fillId="55" borderId="19" xfId="0" applyNumberFormat="1" applyFont="1" applyFill="1" applyBorder="1" applyAlignment="1">
      <alignment horizontal="center" vertical="top"/>
    </xf>
    <xf numFmtId="0" fontId="6" fillId="55" borderId="19" xfId="732" applyFont="1" applyFill="1" applyBorder="1" applyAlignment="1">
      <alignment horizontal="center" vertical="top" wrapText="1"/>
      <protection/>
    </xf>
    <xf numFmtId="2" fontId="6" fillId="55" borderId="19" xfId="824" applyNumberFormat="1" applyFont="1" applyFill="1" applyBorder="1" applyAlignment="1">
      <alignment horizontal="center" vertical="center" wrapText="1"/>
      <protection/>
    </xf>
    <xf numFmtId="2" fontId="6" fillId="55" borderId="19" xfId="824" applyNumberFormat="1" applyFont="1" applyFill="1" applyBorder="1" applyAlignment="1">
      <alignment horizontal="center"/>
      <protection/>
    </xf>
    <xf numFmtId="2" fontId="6" fillId="55" borderId="19" xfId="0" applyNumberFormat="1" applyFont="1" applyFill="1" applyBorder="1" applyAlignment="1">
      <alignment horizontal="center" vertical="center"/>
    </xf>
    <xf numFmtId="2" fontId="6" fillId="55" borderId="19" xfId="824" applyNumberFormat="1" applyFont="1" applyFill="1" applyBorder="1" applyAlignment="1">
      <alignment horizontal="center" vertical="center"/>
      <protection/>
    </xf>
    <xf numFmtId="181" fontId="8" fillId="55" borderId="19" xfId="0" applyNumberFormat="1" applyFont="1" applyFill="1" applyBorder="1" applyAlignment="1">
      <alignment horizontal="center" vertical="center" wrapText="1"/>
    </xf>
    <xf numFmtId="2" fontId="8" fillId="55" borderId="19" xfId="824" applyNumberFormat="1" applyFont="1" applyFill="1" applyBorder="1" applyAlignment="1">
      <alignment horizontal="center" vertical="center" wrapText="1"/>
      <protection/>
    </xf>
    <xf numFmtId="182" fontId="8" fillId="55" borderId="19" xfId="0" applyNumberFormat="1" applyFont="1" applyFill="1" applyBorder="1" applyAlignment="1">
      <alignment horizontal="center"/>
    </xf>
    <xf numFmtId="0" fontId="8" fillId="55" borderId="19" xfId="636" applyFont="1" applyFill="1" applyBorder="1" applyAlignment="1">
      <alignment horizontal="center" vertical="center"/>
      <protection/>
    </xf>
    <xf numFmtId="0" fontId="6" fillId="55" borderId="19" xfId="825" applyFont="1" applyFill="1" applyBorder="1" applyAlignment="1">
      <alignment horizontal="center" vertical="center" wrapText="1"/>
      <protection/>
    </xf>
    <xf numFmtId="0" fontId="6" fillId="55" borderId="19" xfId="909" applyFont="1" applyFill="1" applyBorder="1" applyAlignment="1">
      <alignment horizontal="center" vertical="center"/>
      <protection/>
    </xf>
    <xf numFmtId="0" fontId="8" fillId="55" borderId="19" xfId="825" applyFont="1" applyFill="1" applyBorder="1" applyAlignment="1">
      <alignment horizontal="center" vertical="center"/>
      <protection/>
    </xf>
    <xf numFmtId="2" fontId="6" fillId="55" borderId="19" xfId="825" applyNumberFormat="1" applyFont="1" applyFill="1" applyBorder="1" applyAlignment="1">
      <alignment horizontal="center" vertical="center"/>
      <protection/>
    </xf>
    <xf numFmtId="2" fontId="6" fillId="55" borderId="19" xfId="823" applyNumberFormat="1" applyFont="1" applyFill="1" applyBorder="1" applyAlignment="1">
      <alignment horizontal="center" vertical="center"/>
      <protection/>
    </xf>
    <xf numFmtId="2" fontId="42" fillId="55" borderId="19" xfId="0" applyNumberFormat="1" applyFont="1" applyFill="1" applyBorder="1" applyAlignment="1" applyProtection="1">
      <alignment horizontal="center" vertical="center" wrapText="1"/>
      <protection locked="0"/>
    </xf>
    <xf numFmtId="2" fontId="84" fillId="55" borderId="19" xfId="0" applyNumberFormat="1" applyFont="1" applyFill="1" applyBorder="1" applyAlignment="1">
      <alignment horizontal="center" vertical="center"/>
    </xf>
    <xf numFmtId="2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2" fontId="6" fillId="55" borderId="19" xfId="937" applyNumberFormat="1" applyFont="1" applyFill="1" applyBorder="1" applyAlignment="1">
      <alignment horizontal="center" vertical="center" wrapText="1"/>
    </xf>
    <xf numFmtId="2" fontId="8" fillId="55" borderId="19" xfId="824" applyNumberFormat="1" applyFont="1" applyFill="1" applyBorder="1" applyAlignment="1">
      <alignment horizontal="center" vertical="center"/>
      <protection/>
    </xf>
    <xf numFmtId="2" fontId="8" fillId="55" borderId="19" xfId="636" applyNumberFormat="1" applyFont="1" applyFill="1" applyBorder="1" applyAlignment="1">
      <alignment horizontal="center" vertical="center"/>
      <protection/>
    </xf>
    <xf numFmtId="0" fontId="6" fillId="55" borderId="19" xfId="825" applyFont="1" applyFill="1" applyBorder="1" applyAlignment="1">
      <alignment horizontal="center" vertical="center"/>
      <protection/>
    </xf>
    <xf numFmtId="183" fontId="8" fillId="55" borderId="19" xfId="0" applyNumberFormat="1" applyFont="1" applyFill="1" applyBorder="1" applyAlignment="1">
      <alignment horizontal="center" vertical="center"/>
    </xf>
    <xf numFmtId="183" fontId="6" fillId="55" borderId="19" xfId="0" applyNumberFormat="1" applyFont="1" applyFill="1" applyBorder="1" applyAlignment="1">
      <alignment horizontal="center"/>
    </xf>
    <xf numFmtId="183" fontId="41" fillId="55" borderId="19" xfId="0" applyNumberFormat="1" applyFont="1" applyFill="1" applyBorder="1" applyAlignment="1" applyProtection="1">
      <alignment horizontal="center" vertical="center" wrapText="1"/>
      <protection locked="0"/>
    </xf>
    <xf numFmtId="183" fontId="42" fillId="55" borderId="19" xfId="0" applyNumberFormat="1" applyFont="1" applyFill="1" applyBorder="1" applyAlignment="1" applyProtection="1">
      <alignment horizontal="center" vertical="top" wrapText="1"/>
      <protection locked="0"/>
    </xf>
    <xf numFmtId="183" fontId="86" fillId="55" borderId="19" xfId="0" applyNumberFormat="1" applyFont="1" applyFill="1" applyBorder="1" applyAlignment="1">
      <alignment horizontal="center" vertical="center"/>
    </xf>
    <xf numFmtId="183" fontId="84" fillId="55" borderId="19" xfId="0" applyNumberFormat="1" applyFont="1" applyFill="1" applyBorder="1" applyAlignment="1">
      <alignment horizontal="center" vertical="top"/>
    </xf>
    <xf numFmtId="183" fontId="8" fillId="55" borderId="19" xfId="0" applyNumberFormat="1" applyFont="1" applyFill="1" applyBorder="1" applyAlignment="1">
      <alignment horizontal="center" vertical="center" wrapText="1"/>
    </xf>
    <xf numFmtId="183" fontId="6" fillId="55" borderId="19" xfId="0" applyNumberFormat="1" applyFont="1" applyFill="1" applyBorder="1" applyAlignment="1">
      <alignment horizontal="center" vertical="center"/>
    </xf>
    <xf numFmtId="0" fontId="8" fillId="55" borderId="21" xfId="0" applyFont="1" applyFill="1" applyBorder="1" applyAlignment="1">
      <alignment horizontal="center" vertical="center" wrapText="1"/>
    </xf>
    <xf numFmtId="0" fontId="0" fillId="55" borderId="0" xfId="0" applyFill="1" applyAlignment="1">
      <alignment vertical="center"/>
    </xf>
    <xf numFmtId="0" fontId="0" fillId="55" borderId="0" xfId="0" applyFill="1" applyAlignment="1">
      <alignment/>
    </xf>
    <xf numFmtId="0" fontId="7" fillId="55" borderId="22" xfId="0" applyFont="1" applyFill="1" applyBorder="1" applyAlignment="1">
      <alignment horizontal="center" vertical="center" wrapText="1"/>
    </xf>
    <xf numFmtId="2" fontId="7" fillId="55" borderId="22" xfId="0" applyNumberFormat="1" applyFont="1" applyFill="1" applyBorder="1" applyAlignment="1">
      <alignment horizontal="center" vertical="center"/>
    </xf>
    <xf numFmtId="181" fontId="33" fillId="55" borderId="19" xfId="0" applyNumberFormat="1" applyFont="1" applyFill="1" applyBorder="1" applyAlignment="1">
      <alignment horizontal="center"/>
    </xf>
    <xf numFmtId="2" fontId="9" fillId="55" borderId="19" xfId="0" applyNumberFormat="1" applyFont="1" applyFill="1" applyBorder="1" applyAlignment="1">
      <alignment horizontal="center"/>
    </xf>
    <xf numFmtId="0" fontId="9" fillId="55" borderId="19" xfId="0" applyFont="1" applyFill="1" applyBorder="1" applyAlignment="1">
      <alignment horizontal="center"/>
    </xf>
    <xf numFmtId="181" fontId="9" fillId="55" borderId="19" xfId="0" applyNumberFormat="1" applyFont="1" applyFill="1" applyBorder="1" applyAlignment="1">
      <alignment horizontal="center"/>
    </xf>
    <xf numFmtId="2" fontId="8" fillId="55" borderId="19" xfId="0" applyNumberFormat="1" applyFont="1" applyFill="1" applyBorder="1" applyAlignment="1">
      <alignment horizontal="center" vertical="center"/>
    </xf>
    <xf numFmtId="2" fontId="86" fillId="55" borderId="19" xfId="0" applyNumberFormat="1" applyFont="1" applyFill="1" applyBorder="1" applyAlignment="1">
      <alignment horizontal="center" vertical="center"/>
    </xf>
    <xf numFmtId="2" fontId="39" fillId="55" borderId="19" xfId="927" applyNumberFormat="1" applyFont="1" applyFill="1" applyBorder="1" applyAlignment="1">
      <alignment horizontal="center" vertical="center"/>
      <protection/>
    </xf>
    <xf numFmtId="0" fontId="6" fillId="55" borderId="19" xfId="0" applyFont="1" applyFill="1" applyBorder="1" applyAlignment="1">
      <alignment horizontal="left" vertical="center"/>
    </xf>
    <xf numFmtId="0" fontId="33" fillId="55" borderId="19" xfId="0" applyFont="1" applyFill="1" applyBorder="1" applyAlignment="1">
      <alignment horizontal="center" vertical="center"/>
    </xf>
    <xf numFmtId="0" fontId="8" fillId="55" borderId="20" xfId="0" applyFont="1" applyFill="1" applyBorder="1" applyAlignment="1">
      <alignment horizontal="center" vertical="center" wrapText="1"/>
    </xf>
    <xf numFmtId="9" fontId="8" fillId="55" borderId="19" xfId="0" applyNumberFormat="1" applyFont="1" applyFill="1" applyBorder="1" applyAlignment="1">
      <alignment horizontal="center" vertical="center" wrapText="1"/>
    </xf>
    <xf numFmtId="2" fontId="9" fillId="55" borderId="19" xfId="824" applyNumberFormat="1" applyFont="1" applyFill="1" applyBorder="1" applyAlignment="1">
      <alignment horizontal="center"/>
      <protection/>
    </xf>
    <xf numFmtId="0" fontId="32" fillId="55" borderId="22" xfId="0" applyFont="1" applyFill="1" applyBorder="1" applyAlignment="1">
      <alignment horizontal="center" vertical="center" wrapText="1"/>
    </xf>
    <xf numFmtId="183" fontId="86" fillId="55" borderId="19" xfId="0" applyNumberFormat="1" applyFont="1" applyFill="1" applyBorder="1" applyAlignment="1">
      <alignment horizontal="center" vertical="center" wrapText="1"/>
    </xf>
    <xf numFmtId="183" fontId="87" fillId="55" borderId="19" xfId="0" applyNumberFormat="1" applyFont="1" applyFill="1" applyBorder="1" applyAlignment="1">
      <alignment horizontal="center" vertical="center" wrapText="1"/>
    </xf>
    <xf numFmtId="183" fontId="85" fillId="55" borderId="19" xfId="0" applyNumberFormat="1" applyFont="1" applyFill="1" applyBorder="1" applyAlignment="1">
      <alignment horizontal="center" vertical="center"/>
    </xf>
    <xf numFmtId="183" fontId="33" fillId="55" borderId="19" xfId="0" applyNumberFormat="1" applyFont="1" applyFill="1" applyBorder="1" applyAlignment="1">
      <alignment horizontal="center"/>
    </xf>
    <xf numFmtId="183" fontId="9" fillId="55" borderId="19" xfId="0" applyNumberFormat="1" applyFont="1" applyFill="1" applyBorder="1" applyAlignment="1">
      <alignment horizontal="center"/>
    </xf>
    <xf numFmtId="0" fontId="8" fillId="0" borderId="19" xfId="732" applyFont="1" applyBorder="1" applyAlignment="1">
      <alignment horizontal="center" vertical="center"/>
      <protection/>
    </xf>
    <xf numFmtId="0" fontId="6" fillId="0" borderId="19" xfId="736" applyFont="1" applyBorder="1" applyAlignment="1">
      <alignment horizontal="center"/>
      <protection/>
    </xf>
    <xf numFmtId="0" fontId="6" fillId="0" borderId="19" xfId="736" applyFont="1" applyBorder="1">
      <alignment/>
      <protection/>
    </xf>
    <xf numFmtId="2" fontId="6" fillId="0" borderId="19" xfId="495" applyNumberFormat="1" applyFont="1" applyBorder="1" applyAlignment="1">
      <alignment horizontal="center" vertical="center"/>
    </xf>
    <xf numFmtId="0" fontId="6" fillId="0" borderId="0" xfId="736" applyFont="1">
      <alignment/>
      <protection/>
    </xf>
    <xf numFmtId="9" fontId="8" fillId="0" borderId="19" xfId="855" applyFont="1" applyBorder="1" applyAlignment="1">
      <alignment horizontal="center" vertical="center"/>
    </xf>
    <xf numFmtId="2" fontId="6" fillId="0" borderId="19" xfId="496" applyNumberFormat="1" applyFont="1" applyBorder="1" applyAlignment="1">
      <alignment horizontal="center" vertical="center"/>
    </xf>
    <xf numFmtId="0" fontId="6" fillId="0" borderId="19" xfId="736" applyFont="1" applyBorder="1" applyAlignment="1">
      <alignment horizontal="center" vertical="center"/>
      <protection/>
    </xf>
    <xf numFmtId="9" fontId="8" fillId="55" borderId="19" xfId="855" applyFont="1" applyFill="1" applyBorder="1" applyAlignment="1">
      <alignment horizontal="center" vertical="center"/>
    </xf>
    <xf numFmtId="0" fontId="6" fillId="0" borderId="0" xfId="732" applyFont="1" applyAlignment="1">
      <alignment horizontal="center" vertical="center"/>
      <protection/>
    </xf>
    <xf numFmtId="0" fontId="8" fillId="0" borderId="19" xfId="732" applyFont="1" applyBorder="1" applyAlignment="1">
      <alignment horizontal="center" vertical="center"/>
      <protection/>
    </xf>
    <xf numFmtId="0" fontId="8" fillId="0" borderId="19" xfId="908" applyFont="1" applyBorder="1" applyAlignment="1">
      <alignment horizontal="center" vertical="center"/>
      <protection/>
    </xf>
    <xf numFmtId="0" fontId="6" fillId="0" borderId="19" xfId="732" applyFont="1" applyBorder="1" applyAlignment="1">
      <alignment horizontal="center" vertical="center" wrapText="1"/>
      <protection/>
    </xf>
    <xf numFmtId="0" fontId="31" fillId="0" borderId="19" xfId="732" applyFont="1" applyBorder="1" applyAlignment="1">
      <alignment horizontal="center" vertical="center"/>
      <protection/>
    </xf>
    <xf numFmtId="0" fontId="31" fillId="55" borderId="19" xfId="926" applyFont="1" applyFill="1" applyBorder="1" applyAlignment="1">
      <alignment horizontal="center" vertical="center"/>
      <protection/>
    </xf>
    <xf numFmtId="0" fontId="85" fillId="55" borderId="19" xfId="0" applyFont="1" applyFill="1" applyBorder="1" applyAlignment="1">
      <alignment horizontal="center" vertical="center" wrapText="1"/>
    </xf>
    <xf numFmtId="0" fontId="7" fillId="55" borderId="23" xfId="0" applyFont="1" applyFill="1" applyBorder="1" applyAlignment="1">
      <alignment horizontal="center" vertical="center" wrapText="1"/>
    </xf>
    <xf numFmtId="0" fontId="7" fillId="55" borderId="24" xfId="0" applyFont="1" applyFill="1" applyBorder="1" applyAlignment="1">
      <alignment horizontal="center" vertical="center" wrapText="1"/>
    </xf>
    <xf numFmtId="0" fontId="7" fillId="55" borderId="25" xfId="0" applyFont="1" applyFill="1" applyBorder="1" applyAlignment="1">
      <alignment horizontal="center" vertical="center" wrapText="1"/>
    </xf>
    <xf numFmtId="0" fontId="7" fillId="55" borderId="22" xfId="0" applyFont="1" applyFill="1" applyBorder="1" applyAlignment="1">
      <alignment horizontal="center" vertical="center" wrapText="1"/>
    </xf>
    <xf numFmtId="0" fontId="7" fillId="55" borderId="25" xfId="0" applyFont="1" applyFill="1" applyBorder="1" applyAlignment="1">
      <alignment horizontal="center" vertical="center" textRotation="90" wrapText="1"/>
    </xf>
    <xf numFmtId="0" fontId="7" fillId="55" borderId="22" xfId="0" applyFont="1" applyFill="1" applyBorder="1" applyAlignment="1">
      <alignment horizontal="center" vertical="center" textRotation="90" wrapText="1"/>
    </xf>
    <xf numFmtId="2" fontId="7" fillId="55" borderId="25" xfId="0" applyNumberFormat="1" applyFont="1" applyFill="1" applyBorder="1" applyAlignment="1">
      <alignment horizontal="center" vertical="center"/>
    </xf>
    <xf numFmtId="0" fontId="88" fillId="55" borderId="19" xfId="0" applyFont="1" applyFill="1" applyBorder="1" applyAlignment="1">
      <alignment horizontal="center" vertical="center" wrapText="1"/>
    </xf>
    <xf numFmtId="0" fontId="31" fillId="55" borderId="19" xfId="0" applyFont="1" applyFill="1" applyBorder="1" applyAlignment="1">
      <alignment horizontal="center" vertical="center" wrapText="1"/>
    </xf>
    <xf numFmtId="0" fontId="31" fillId="55" borderId="19" xfId="0" applyFont="1" applyFill="1" applyBorder="1" applyAlignment="1">
      <alignment horizontal="center" vertical="center"/>
    </xf>
  </cellXfs>
  <cellStyles count="92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3" xfId="26"/>
    <cellStyle name="20% - Accent1 3 2" xfId="27"/>
    <cellStyle name="20% - Accent1 4" xfId="28"/>
    <cellStyle name="20% - Accent1 4 2" xfId="29"/>
    <cellStyle name="20% - Accent1 4 2 2" xfId="30"/>
    <cellStyle name="20% - Accent1 4 3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3 2" xfId="43"/>
    <cellStyle name="20% - Accent2 2 4" xfId="44"/>
    <cellStyle name="20% - Accent2 2 4 2" xfId="45"/>
    <cellStyle name="20% - Accent2 2 5" xfId="46"/>
    <cellStyle name="20% - Accent2 2 5 2" xfId="47"/>
    <cellStyle name="20% - Accent2 2 6" xfId="48"/>
    <cellStyle name="20% - Accent2 3" xfId="49"/>
    <cellStyle name="20% - Accent2 3 2" xfId="50"/>
    <cellStyle name="20% - Accent2 4" xfId="51"/>
    <cellStyle name="20% - Accent2 4 2" xfId="52"/>
    <cellStyle name="20% - Accent2 4 2 2" xfId="53"/>
    <cellStyle name="20% - Accent2 4 3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3" xfId="61"/>
    <cellStyle name="20% - Accent3 2" xfId="62"/>
    <cellStyle name="20% - Accent3 2 2" xfId="63"/>
    <cellStyle name="20% - Accent3 2 2 2" xfId="64"/>
    <cellStyle name="20% - Accent3 2 3" xfId="65"/>
    <cellStyle name="20% - Accent3 2 3 2" xfId="66"/>
    <cellStyle name="20% - Accent3 2 4" xfId="67"/>
    <cellStyle name="20% - Accent3 2 4 2" xfId="68"/>
    <cellStyle name="20% - Accent3 2 5" xfId="69"/>
    <cellStyle name="20% - Accent3 2 5 2" xfId="70"/>
    <cellStyle name="20% - Accent3 2 6" xfId="71"/>
    <cellStyle name="20% - Accent3 3" xfId="72"/>
    <cellStyle name="20% - Accent3 3 2" xfId="73"/>
    <cellStyle name="20% - Accent3 4" xfId="74"/>
    <cellStyle name="20% - Accent3 4 2" xfId="75"/>
    <cellStyle name="20% - Accent3 4 2 2" xfId="76"/>
    <cellStyle name="20% - Accent3 4 3" xfId="77"/>
    <cellStyle name="20% - Accent3 5" xfId="78"/>
    <cellStyle name="20% - Accent3 5 2" xfId="79"/>
    <cellStyle name="20% - Accent3 6" xfId="80"/>
    <cellStyle name="20% - Accent3 6 2" xfId="81"/>
    <cellStyle name="20% - Accent3 7" xfId="82"/>
    <cellStyle name="20% - Accent3 7 2" xfId="83"/>
    <cellStyle name="20% - Accent4" xfId="84"/>
    <cellStyle name="20% - Accent4 2" xfId="85"/>
    <cellStyle name="20% - Accent4 2 2" xfId="86"/>
    <cellStyle name="20% - Accent4 2 2 2" xfId="87"/>
    <cellStyle name="20% - Accent4 2 3" xfId="88"/>
    <cellStyle name="20% - Accent4 2 3 2" xfId="89"/>
    <cellStyle name="20% - Accent4 2 4" xfId="90"/>
    <cellStyle name="20% - Accent4 2 4 2" xfId="91"/>
    <cellStyle name="20% - Accent4 2 5" xfId="92"/>
    <cellStyle name="20% - Accent4 2 5 2" xfId="93"/>
    <cellStyle name="20% - Accent4 2 6" xfId="94"/>
    <cellStyle name="20% - Accent4 3" xfId="95"/>
    <cellStyle name="20% - Accent4 3 2" xfId="96"/>
    <cellStyle name="20% - Accent4 4" xfId="97"/>
    <cellStyle name="20% - Accent4 4 2" xfId="98"/>
    <cellStyle name="20% - Accent4 4 2 2" xfId="99"/>
    <cellStyle name="20% - Accent4 4 3" xfId="100"/>
    <cellStyle name="20% - Accent4 5" xfId="101"/>
    <cellStyle name="20% - Accent4 5 2" xfId="102"/>
    <cellStyle name="20% - Accent4 6" xfId="103"/>
    <cellStyle name="20% - Accent4 6 2" xfId="104"/>
    <cellStyle name="20% - Accent4 7" xfId="105"/>
    <cellStyle name="20% - Accent4 7 2" xfId="106"/>
    <cellStyle name="20% - Accent5" xfId="107"/>
    <cellStyle name="20% - Accent5 2" xfId="108"/>
    <cellStyle name="20% - Accent5 2 2" xfId="109"/>
    <cellStyle name="20% - Accent5 2 2 2" xfId="110"/>
    <cellStyle name="20% - Accent5 2 3" xfId="111"/>
    <cellStyle name="20% - Accent5 2 3 2" xfId="112"/>
    <cellStyle name="20% - Accent5 2 4" xfId="113"/>
    <cellStyle name="20% - Accent5 2 4 2" xfId="114"/>
    <cellStyle name="20% - Accent5 2 5" xfId="115"/>
    <cellStyle name="20% - Accent5 2 5 2" xfId="116"/>
    <cellStyle name="20% - Accent5 2 6" xfId="117"/>
    <cellStyle name="20% - Accent5 3" xfId="118"/>
    <cellStyle name="20% - Accent5 3 2" xfId="119"/>
    <cellStyle name="20% - Accent5 4" xfId="120"/>
    <cellStyle name="20% - Accent5 4 2" xfId="121"/>
    <cellStyle name="20% - Accent5 4 2 2" xfId="122"/>
    <cellStyle name="20% - Accent5 4 3" xfId="123"/>
    <cellStyle name="20% - Accent5 5" xfId="124"/>
    <cellStyle name="20% - Accent5 5 2" xfId="125"/>
    <cellStyle name="20% - Accent5 6" xfId="126"/>
    <cellStyle name="20% - Accent5 6 2" xfId="127"/>
    <cellStyle name="20% - Accent5 7" xfId="128"/>
    <cellStyle name="20% - Accent5 7 2" xfId="129"/>
    <cellStyle name="20% - Accent6" xfId="130"/>
    <cellStyle name="20% - Accent6 2" xfId="131"/>
    <cellStyle name="20% - Accent6 2 2" xfId="132"/>
    <cellStyle name="20% - Accent6 2 2 2" xfId="133"/>
    <cellStyle name="20% - Accent6 2 3" xfId="134"/>
    <cellStyle name="20% - Accent6 2 3 2" xfId="135"/>
    <cellStyle name="20% - Accent6 2 4" xfId="136"/>
    <cellStyle name="20% - Accent6 2 4 2" xfId="137"/>
    <cellStyle name="20% - Accent6 2 5" xfId="138"/>
    <cellStyle name="20% - Accent6 2 5 2" xfId="139"/>
    <cellStyle name="20% - Accent6 2 6" xfId="140"/>
    <cellStyle name="20% - Accent6 3" xfId="141"/>
    <cellStyle name="20% - Accent6 3 2" xfId="142"/>
    <cellStyle name="20% - Accent6 4" xfId="143"/>
    <cellStyle name="20% - Accent6 4 2" xfId="144"/>
    <cellStyle name="20% - Accent6 4 2 2" xfId="145"/>
    <cellStyle name="20% - Accent6 4 3" xfId="146"/>
    <cellStyle name="20% - Accent6 5" xfId="147"/>
    <cellStyle name="20% - Accent6 5 2" xfId="148"/>
    <cellStyle name="20% - Accent6 6" xfId="149"/>
    <cellStyle name="20% - Accent6 6 2" xfId="150"/>
    <cellStyle name="20% - Accent6 7" xfId="151"/>
    <cellStyle name="20% - Accent6 7 2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2 3 2" xfId="158"/>
    <cellStyle name="40% - Accent1 2 4" xfId="159"/>
    <cellStyle name="40% - Accent1 2 4 2" xfId="160"/>
    <cellStyle name="40% - Accent1 2 5" xfId="161"/>
    <cellStyle name="40% - Accent1 2 5 2" xfId="162"/>
    <cellStyle name="40% - Accent1 2 6" xfId="163"/>
    <cellStyle name="40% - Accent1 3" xfId="164"/>
    <cellStyle name="40% - Accent1 3 2" xfId="165"/>
    <cellStyle name="40% - Accent1 4" xfId="166"/>
    <cellStyle name="40% - Accent1 4 2" xfId="167"/>
    <cellStyle name="40% - Accent1 4 2 2" xfId="168"/>
    <cellStyle name="40% - Accent1 4 3" xfId="169"/>
    <cellStyle name="40% - Accent1 5" xfId="170"/>
    <cellStyle name="40% - Accent1 5 2" xfId="171"/>
    <cellStyle name="40% - Accent1 6" xfId="172"/>
    <cellStyle name="40% - Accent1 6 2" xfId="173"/>
    <cellStyle name="40% - Accent1 7" xfId="174"/>
    <cellStyle name="40% - Accent1 7 2" xfId="175"/>
    <cellStyle name="40% - Accent2" xfId="176"/>
    <cellStyle name="40% - Accent2 2" xfId="177"/>
    <cellStyle name="40% - Accent2 2 2" xfId="178"/>
    <cellStyle name="40% - Accent2 2 2 2" xfId="179"/>
    <cellStyle name="40% - Accent2 2 3" xfId="180"/>
    <cellStyle name="40% - Accent2 2 3 2" xfId="181"/>
    <cellStyle name="40% - Accent2 2 4" xfId="182"/>
    <cellStyle name="40% - Accent2 2 4 2" xfId="183"/>
    <cellStyle name="40% - Accent2 2 5" xfId="184"/>
    <cellStyle name="40% - Accent2 2 5 2" xfId="185"/>
    <cellStyle name="40% - Accent2 2 6" xfId="186"/>
    <cellStyle name="40% - Accent2 3" xfId="187"/>
    <cellStyle name="40% - Accent2 3 2" xfId="188"/>
    <cellStyle name="40% - Accent2 4" xfId="189"/>
    <cellStyle name="40% - Accent2 4 2" xfId="190"/>
    <cellStyle name="40% - Accent2 4 2 2" xfId="191"/>
    <cellStyle name="40% - Accent2 4 3" xfId="192"/>
    <cellStyle name="40% - Accent2 5" xfId="193"/>
    <cellStyle name="40% - Accent2 5 2" xfId="194"/>
    <cellStyle name="40% - Accent2 6" xfId="195"/>
    <cellStyle name="40% - Accent2 6 2" xfId="196"/>
    <cellStyle name="40% - Accent2 7" xfId="197"/>
    <cellStyle name="40% - Accent2 7 2" xfId="198"/>
    <cellStyle name="40% - Accent3" xfId="199"/>
    <cellStyle name="40% - Accent3 2" xfId="200"/>
    <cellStyle name="40% - Accent3 2 2" xfId="201"/>
    <cellStyle name="40% - Accent3 2 2 2" xfId="202"/>
    <cellStyle name="40% - Accent3 2 3" xfId="203"/>
    <cellStyle name="40% - Accent3 2 3 2" xfId="204"/>
    <cellStyle name="40% - Accent3 2 4" xfId="205"/>
    <cellStyle name="40% - Accent3 2 4 2" xfId="206"/>
    <cellStyle name="40% - Accent3 2 5" xfId="207"/>
    <cellStyle name="40% - Accent3 2 5 2" xfId="208"/>
    <cellStyle name="40% - Accent3 2 6" xfId="209"/>
    <cellStyle name="40% - Accent3 3" xfId="210"/>
    <cellStyle name="40% - Accent3 3 2" xfId="211"/>
    <cellStyle name="40% - Accent3 4" xfId="212"/>
    <cellStyle name="40% - Accent3 4 2" xfId="213"/>
    <cellStyle name="40% - Accent3 4 2 2" xfId="214"/>
    <cellStyle name="40% - Accent3 4 3" xfId="215"/>
    <cellStyle name="40% - Accent3 5" xfId="216"/>
    <cellStyle name="40% - Accent3 5 2" xfId="217"/>
    <cellStyle name="40% - Accent3 6" xfId="218"/>
    <cellStyle name="40% - Accent3 6 2" xfId="219"/>
    <cellStyle name="40% - Accent3 7" xfId="220"/>
    <cellStyle name="40% - Accent3 7 2" xfId="221"/>
    <cellStyle name="40% - Accent4" xfId="222"/>
    <cellStyle name="40% - Accent4 2" xfId="223"/>
    <cellStyle name="40% - Accent4 2 2" xfId="224"/>
    <cellStyle name="40% - Accent4 2 2 2" xfId="225"/>
    <cellStyle name="40% - Accent4 2 3" xfId="226"/>
    <cellStyle name="40% - Accent4 2 3 2" xfId="227"/>
    <cellStyle name="40% - Accent4 2 4" xfId="228"/>
    <cellStyle name="40% - Accent4 2 4 2" xfId="229"/>
    <cellStyle name="40% - Accent4 2 5" xfId="230"/>
    <cellStyle name="40% - Accent4 2 5 2" xfId="231"/>
    <cellStyle name="40% - Accent4 2 6" xfId="232"/>
    <cellStyle name="40% - Accent4 3" xfId="233"/>
    <cellStyle name="40% - Accent4 3 2" xfId="234"/>
    <cellStyle name="40% - Accent4 4" xfId="235"/>
    <cellStyle name="40% - Accent4 4 2" xfId="236"/>
    <cellStyle name="40% - Accent4 4 2 2" xfId="237"/>
    <cellStyle name="40% - Accent4 4 3" xfId="238"/>
    <cellStyle name="40% - Accent4 5" xfId="239"/>
    <cellStyle name="40% - Accent4 5 2" xfId="240"/>
    <cellStyle name="40% - Accent4 6" xfId="241"/>
    <cellStyle name="40% - Accent4 6 2" xfId="242"/>
    <cellStyle name="40% - Accent4 7" xfId="243"/>
    <cellStyle name="40% - Accent4 7 2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6" xfId="268"/>
    <cellStyle name="40% - Accent6 2" xfId="269"/>
    <cellStyle name="40% - Accent6 2 2" xfId="270"/>
    <cellStyle name="40% - Accent6 2 2 2" xfId="271"/>
    <cellStyle name="40% - Accent6 2 3" xfId="272"/>
    <cellStyle name="40% - Accent6 2 3 2" xfId="273"/>
    <cellStyle name="40% - Accent6 2 4" xfId="274"/>
    <cellStyle name="40% - Accent6 2 4 2" xfId="275"/>
    <cellStyle name="40% - Accent6 2 5" xfId="276"/>
    <cellStyle name="40% - Accent6 2 5 2" xfId="277"/>
    <cellStyle name="40% - Accent6 2 6" xfId="278"/>
    <cellStyle name="40% - Accent6 3" xfId="279"/>
    <cellStyle name="40% - Accent6 3 2" xfId="280"/>
    <cellStyle name="40% - Accent6 4" xfId="281"/>
    <cellStyle name="40% - Accent6 4 2" xfId="282"/>
    <cellStyle name="40% - Accent6 4 2 2" xfId="283"/>
    <cellStyle name="40% - Accent6 4 3" xfId="284"/>
    <cellStyle name="40% - Accent6 5" xfId="285"/>
    <cellStyle name="40% - Accent6 5 2" xfId="286"/>
    <cellStyle name="40% - Accent6 6" xfId="287"/>
    <cellStyle name="40% - Accent6 6 2" xfId="288"/>
    <cellStyle name="40% - Accent6 7" xfId="289"/>
    <cellStyle name="40% - Accent6 7 2" xfId="290"/>
    <cellStyle name="60% - Accent1" xfId="291"/>
    <cellStyle name="60% - Accent1 2" xfId="292"/>
    <cellStyle name="60% - Accent1 2 2" xfId="293"/>
    <cellStyle name="60% - Accent1 2 3" xfId="294"/>
    <cellStyle name="60% - Accent1 2 4" xfId="295"/>
    <cellStyle name="60% - Accent1 2 5" xfId="296"/>
    <cellStyle name="60% - Accent1 3" xfId="297"/>
    <cellStyle name="60% - Accent1 4" xfId="298"/>
    <cellStyle name="60% - Accent1 4 2" xfId="299"/>
    <cellStyle name="60% - Accent1 5" xfId="300"/>
    <cellStyle name="60% - Accent1 6" xfId="301"/>
    <cellStyle name="60% - Accent1 7" xfId="302"/>
    <cellStyle name="60% - Accent2" xfId="303"/>
    <cellStyle name="60% - Accent2 2" xfId="304"/>
    <cellStyle name="60% - Accent2 2 2" xfId="305"/>
    <cellStyle name="60% - Accent2 2 3" xfId="306"/>
    <cellStyle name="60% - Accent2 2 4" xfId="307"/>
    <cellStyle name="60% - Accent2 2 5" xfId="308"/>
    <cellStyle name="60% - Accent2 3" xfId="309"/>
    <cellStyle name="60% - Accent2 4" xfId="310"/>
    <cellStyle name="60% - Accent2 4 2" xfId="311"/>
    <cellStyle name="60% - Accent2 5" xfId="312"/>
    <cellStyle name="60% - Accent2 6" xfId="313"/>
    <cellStyle name="60% - Accent2 7" xfId="314"/>
    <cellStyle name="60% - Accent3" xfId="315"/>
    <cellStyle name="60% - Accent3 2" xfId="316"/>
    <cellStyle name="60% - Accent3 2 2" xfId="317"/>
    <cellStyle name="60% - Accent3 2 3" xfId="318"/>
    <cellStyle name="60% - Accent3 2 4" xfId="319"/>
    <cellStyle name="60% - Accent3 2 5" xfId="320"/>
    <cellStyle name="60% - Accent3 3" xfId="321"/>
    <cellStyle name="60% - Accent3 4" xfId="322"/>
    <cellStyle name="60% - Accent3 4 2" xfId="323"/>
    <cellStyle name="60% - Accent3 5" xfId="324"/>
    <cellStyle name="60% - Accent3 6" xfId="325"/>
    <cellStyle name="60% - Accent3 7" xfId="326"/>
    <cellStyle name="60% - Accent4" xfId="327"/>
    <cellStyle name="60% - Accent4 2" xfId="328"/>
    <cellStyle name="60% - Accent4 2 2" xfId="329"/>
    <cellStyle name="60% - Accent4 2 3" xfId="330"/>
    <cellStyle name="60% - Accent4 2 4" xfId="331"/>
    <cellStyle name="60% - Accent4 2 5" xfId="332"/>
    <cellStyle name="60% - Accent4 3" xfId="333"/>
    <cellStyle name="60% - Accent4 4" xfId="334"/>
    <cellStyle name="60% - Accent4 4 2" xfId="335"/>
    <cellStyle name="60% - Accent4 5" xfId="336"/>
    <cellStyle name="60% - Accent4 6" xfId="337"/>
    <cellStyle name="60% - Accent4 7" xfId="338"/>
    <cellStyle name="60% - Accent5" xfId="339"/>
    <cellStyle name="60% - Accent5 2" xfId="340"/>
    <cellStyle name="60% - Accent5 2 2" xfId="341"/>
    <cellStyle name="60% - Accent5 2 3" xfId="342"/>
    <cellStyle name="60% - Accent5 2 4" xfId="343"/>
    <cellStyle name="60% - Accent5 2 5" xfId="344"/>
    <cellStyle name="60% - Accent5 3" xfId="345"/>
    <cellStyle name="60% - Accent5 4" xfId="346"/>
    <cellStyle name="60% - Accent5 4 2" xfId="347"/>
    <cellStyle name="60% - Accent5 5" xfId="348"/>
    <cellStyle name="60% - Accent5 6" xfId="349"/>
    <cellStyle name="60% - Accent5 7" xfId="350"/>
    <cellStyle name="60% - Accent6" xfId="351"/>
    <cellStyle name="60% - Accent6 2" xfId="352"/>
    <cellStyle name="60% - Accent6 2 2" xfId="353"/>
    <cellStyle name="60% - Accent6 2 3" xfId="354"/>
    <cellStyle name="60% - Accent6 2 4" xfId="355"/>
    <cellStyle name="60% - Accent6 2 5" xfId="356"/>
    <cellStyle name="60% - Accent6 3" xfId="357"/>
    <cellStyle name="60% - Accent6 4" xfId="358"/>
    <cellStyle name="60% - Accent6 4 2" xfId="359"/>
    <cellStyle name="60% - Accent6 5" xfId="360"/>
    <cellStyle name="60% - Accent6 6" xfId="361"/>
    <cellStyle name="60% - Accent6 7" xfId="362"/>
    <cellStyle name="Accent1" xfId="363"/>
    <cellStyle name="Accent1 2" xfId="364"/>
    <cellStyle name="Accent1 2 2" xfId="365"/>
    <cellStyle name="Accent1 2 3" xfId="366"/>
    <cellStyle name="Accent1 2 4" xfId="367"/>
    <cellStyle name="Accent1 2 5" xfId="368"/>
    <cellStyle name="Accent1 3" xfId="369"/>
    <cellStyle name="Accent1 4" xfId="370"/>
    <cellStyle name="Accent1 4 2" xfId="371"/>
    <cellStyle name="Accent1 5" xfId="372"/>
    <cellStyle name="Accent1 6" xfId="373"/>
    <cellStyle name="Accent1 7" xfId="374"/>
    <cellStyle name="Accent2" xfId="375"/>
    <cellStyle name="Accent2 2" xfId="376"/>
    <cellStyle name="Accent2 2 2" xfId="377"/>
    <cellStyle name="Accent2 2 3" xfId="378"/>
    <cellStyle name="Accent2 2 4" xfId="379"/>
    <cellStyle name="Accent2 2 5" xfId="380"/>
    <cellStyle name="Accent2 3" xfId="381"/>
    <cellStyle name="Accent2 4" xfId="382"/>
    <cellStyle name="Accent2 4 2" xfId="383"/>
    <cellStyle name="Accent2 5" xfId="384"/>
    <cellStyle name="Accent2 6" xfId="385"/>
    <cellStyle name="Accent2 7" xfId="386"/>
    <cellStyle name="Accent3" xfId="387"/>
    <cellStyle name="Accent3 2" xfId="388"/>
    <cellStyle name="Accent3 2 2" xfId="389"/>
    <cellStyle name="Accent3 2 3" xfId="390"/>
    <cellStyle name="Accent3 2 4" xfId="391"/>
    <cellStyle name="Accent3 2 5" xfId="392"/>
    <cellStyle name="Accent3 3" xfId="393"/>
    <cellStyle name="Accent3 4" xfId="394"/>
    <cellStyle name="Accent3 4 2" xfId="395"/>
    <cellStyle name="Accent3 5" xfId="396"/>
    <cellStyle name="Accent3 6" xfId="397"/>
    <cellStyle name="Accent3 7" xfId="398"/>
    <cellStyle name="Accent4" xfId="399"/>
    <cellStyle name="Accent4 2" xfId="400"/>
    <cellStyle name="Accent4 2 2" xfId="401"/>
    <cellStyle name="Accent4 2 3" xfId="402"/>
    <cellStyle name="Accent4 2 4" xfId="403"/>
    <cellStyle name="Accent4 2 5" xfId="404"/>
    <cellStyle name="Accent4 3" xfId="405"/>
    <cellStyle name="Accent4 4" xfId="406"/>
    <cellStyle name="Accent4 4 2" xfId="407"/>
    <cellStyle name="Accent4 5" xfId="408"/>
    <cellStyle name="Accent4 6" xfId="409"/>
    <cellStyle name="Accent4 7" xfId="410"/>
    <cellStyle name="Accent5" xfId="411"/>
    <cellStyle name="Accent5 2" xfId="412"/>
    <cellStyle name="Accent5 2 2" xfId="413"/>
    <cellStyle name="Accent5 2 3" xfId="414"/>
    <cellStyle name="Accent5 2 4" xfId="415"/>
    <cellStyle name="Accent5 2 5" xfId="416"/>
    <cellStyle name="Accent5 3" xfId="417"/>
    <cellStyle name="Accent5 4" xfId="418"/>
    <cellStyle name="Accent5 4 2" xfId="419"/>
    <cellStyle name="Accent5 5" xfId="420"/>
    <cellStyle name="Accent5 6" xfId="421"/>
    <cellStyle name="Accent5 7" xfId="422"/>
    <cellStyle name="Accent6" xfId="423"/>
    <cellStyle name="Accent6 2" xfId="424"/>
    <cellStyle name="Accent6 2 2" xfId="425"/>
    <cellStyle name="Accent6 2 3" xfId="426"/>
    <cellStyle name="Accent6 2 4" xfId="427"/>
    <cellStyle name="Accent6 2 5" xfId="428"/>
    <cellStyle name="Accent6 3" xfId="429"/>
    <cellStyle name="Accent6 4" xfId="430"/>
    <cellStyle name="Accent6 4 2" xfId="431"/>
    <cellStyle name="Accent6 5" xfId="432"/>
    <cellStyle name="Accent6 6" xfId="433"/>
    <cellStyle name="Accent6 7" xfId="434"/>
    <cellStyle name="Bad" xfId="435"/>
    <cellStyle name="Bad 2" xfId="436"/>
    <cellStyle name="Bad 2 2" xfId="437"/>
    <cellStyle name="Bad 2 3" xfId="438"/>
    <cellStyle name="Bad 2 4" xfId="439"/>
    <cellStyle name="Bad 2 5" xfId="440"/>
    <cellStyle name="Bad 3" xfId="441"/>
    <cellStyle name="Bad 4" xfId="442"/>
    <cellStyle name="Bad 4 2" xfId="443"/>
    <cellStyle name="Bad 5" xfId="444"/>
    <cellStyle name="Bad 6" xfId="445"/>
    <cellStyle name="Bad 7" xfId="446"/>
    <cellStyle name="Calculation" xfId="447"/>
    <cellStyle name="Calculation 2" xfId="448"/>
    <cellStyle name="Calculation 2 2" xfId="449"/>
    <cellStyle name="Calculation 2 3" xfId="450"/>
    <cellStyle name="Calculation 2 4" xfId="451"/>
    <cellStyle name="Calculation 2 5" xfId="452"/>
    <cellStyle name="Calculation 2_anakia II etapi.xls sm. defeqturi" xfId="453"/>
    <cellStyle name="Calculation 3" xfId="454"/>
    <cellStyle name="Calculation 4" xfId="455"/>
    <cellStyle name="Calculation 4 2" xfId="456"/>
    <cellStyle name="Calculation 4_anakia II etapi.xls sm. defeqturi" xfId="457"/>
    <cellStyle name="Calculation 5" xfId="458"/>
    <cellStyle name="Calculation 6" xfId="459"/>
    <cellStyle name="Calculation 7" xfId="460"/>
    <cellStyle name="Check Cell" xfId="461"/>
    <cellStyle name="Check Cell 2" xfId="462"/>
    <cellStyle name="Check Cell 2 2" xfId="463"/>
    <cellStyle name="Check Cell 2 3" xfId="464"/>
    <cellStyle name="Check Cell 2 4" xfId="465"/>
    <cellStyle name="Check Cell 2 5" xfId="466"/>
    <cellStyle name="Check Cell 2_anakia II etapi.xls sm. defeqturi" xfId="467"/>
    <cellStyle name="Check Cell 3" xfId="468"/>
    <cellStyle name="Check Cell 4" xfId="469"/>
    <cellStyle name="Check Cell 4 2" xfId="470"/>
    <cellStyle name="Check Cell 4_anakia II etapi.xls sm. defeqturi" xfId="471"/>
    <cellStyle name="Check Cell 5" xfId="472"/>
    <cellStyle name="Check Cell 6" xfId="473"/>
    <cellStyle name="Check Cell 7" xfId="474"/>
    <cellStyle name="Comma" xfId="475"/>
    <cellStyle name="Comma [0]" xfId="476"/>
    <cellStyle name="Comma 10" xfId="477"/>
    <cellStyle name="Comma 10 2" xfId="478"/>
    <cellStyle name="Comma 11" xfId="479"/>
    <cellStyle name="Comma 12" xfId="480"/>
    <cellStyle name="Comma 12 2" xfId="481"/>
    <cellStyle name="Comma 12 3" xfId="482"/>
    <cellStyle name="Comma 12 4" xfId="483"/>
    <cellStyle name="Comma 12 5" xfId="484"/>
    <cellStyle name="Comma 12 6" xfId="485"/>
    <cellStyle name="Comma 12 7" xfId="486"/>
    <cellStyle name="Comma 12 8" xfId="487"/>
    <cellStyle name="Comma 13" xfId="488"/>
    <cellStyle name="Comma 14" xfId="489"/>
    <cellStyle name="Comma 15" xfId="490"/>
    <cellStyle name="Comma 15 2" xfId="491"/>
    <cellStyle name="Comma 16" xfId="492"/>
    <cellStyle name="Comma 17" xfId="493"/>
    <cellStyle name="Comma 17 2" xfId="494"/>
    <cellStyle name="Comma 17 3" xfId="495"/>
    <cellStyle name="Comma 18" xfId="496"/>
    <cellStyle name="Comma 18 2" xfId="497"/>
    <cellStyle name="Comma 19" xfId="498"/>
    <cellStyle name="Comma 2" xfId="499"/>
    <cellStyle name="Comma 2 2" xfId="500"/>
    <cellStyle name="Comma 2 2 2" xfId="501"/>
    <cellStyle name="Comma 2 2 3" xfId="502"/>
    <cellStyle name="Comma 2 3" xfId="503"/>
    <cellStyle name="Comma 20" xfId="504"/>
    <cellStyle name="Comma 21" xfId="505"/>
    <cellStyle name="Comma 3" xfId="506"/>
    <cellStyle name="Comma 4" xfId="507"/>
    <cellStyle name="Comma 5" xfId="508"/>
    <cellStyle name="Comma 6" xfId="509"/>
    <cellStyle name="Comma 7" xfId="510"/>
    <cellStyle name="Comma 8" xfId="511"/>
    <cellStyle name="Comma 9" xfId="512"/>
    <cellStyle name="Currency" xfId="513"/>
    <cellStyle name="Currency [0]" xfId="514"/>
    <cellStyle name="Explanatory Text" xfId="515"/>
    <cellStyle name="Explanatory Text 2" xfId="516"/>
    <cellStyle name="Explanatory Text 2 2" xfId="517"/>
    <cellStyle name="Explanatory Text 2 3" xfId="518"/>
    <cellStyle name="Explanatory Text 2 4" xfId="519"/>
    <cellStyle name="Explanatory Text 2 5" xfId="520"/>
    <cellStyle name="Explanatory Text 3" xfId="521"/>
    <cellStyle name="Explanatory Text 4" xfId="522"/>
    <cellStyle name="Explanatory Text 4 2" xfId="523"/>
    <cellStyle name="Explanatory Text 5" xfId="524"/>
    <cellStyle name="Explanatory Text 6" xfId="525"/>
    <cellStyle name="Explanatory Text 7" xfId="526"/>
    <cellStyle name="Followed Hyperlink" xfId="527"/>
    <cellStyle name="Good" xfId="528"/>
    <cellStyle name="Good 2" xfId="529"/>
    <cellStyle name="Good 2 2" xfId="530"/>
    <cellStyle name="Good 2 3" xfId="531"/>
    <cellStyle name="Good 2 4" xfId="532"/>
    <cellStyle name="Good 2 5" xfId="533"/>
    <cellStyle name="Good 3" xfId="534"/>
    <cellStyle name="Good 4" xfId="535"/>
    <cellStyle name="Good 4 2" xfId="536"/>
    <cellStyle name="Good 5" xfId="537"/>
    <cellStyle name="Good 6" xfId="538"/>
    <cellStyle name="Good 7" xfId="539"/>
    <cellStyle name="Heading 1" xfId="540"/>
    <cellStyle name="Heading 1 2" xfId="541"/>
    <cellStyle name="Heading 1 2 2" xfId="542"/>
    <cellStyle name="Heading 1 2 3" xfId="543"/>
    <cellStyle name="Heading 1 2 4" xfId="544"/>
    <cellStyle name="Heading 1 2 5" xfId="545"/>
    <cellStyle name="Heading 1 2_anakia II etapi.xls sm. defeqturi" xfId="546"/>
    <cellStyle name="Heading 1 3" xfId="547"/>
    <cellStyle name="Heading 1 4" xfId="548"/>
    <cellStyle name="Heading 1 4 2" xfId="549"/>
    <cellStyle name="Heading 1 4_anakia II etapi.xls sm. defeqturi" xfId="550"/>
    <cellStyle name="Heading 1 5" xfId="551"/>
    <cellStyle name="Heading 1 6" xfId="552"/>
    <cellStyle name="Heading 1 7" xfId="553"/>
    <cellStyle name="Heading 2" xfId="554"/>
    <cellStyle name="Heading 2 2" xfId="555"/>
    <cellStyle name="Heading 2 2 2" xfId="556"/>
    <cellStyle name="Heading 2 2 3" xfId="557"/>
    <cellStyle name="Heading 2 2 4" xfId="558"/>
    <cellStyle name="Heading 2 2 5" xfId="559"/>
    <cellStyle name="Heading 2 2_anakia II etapi.xls sm. defeqturi" xfId="560"/>
    <cellStyle name="Heading 2 3" xfId="561"/>
    <cellStyle name="Heading 2 4" xfId="562"/>
    <cellStyle name="Heading 2 4 2" xfId="563"/>
    <cellStyle name="Heading 2 4_anakia II etapi.xls sm. defeqturi" xfId="564"/>
    <cellStyle name="Heading 2 5" xfId="565"/>
    <cellStyle name="Heading 2 6" xfId="566"/>
    <cellStyle name="Heading 2 7" xfId="567"/>
    <cellStyle name="Heading 3" xfId="568"/>
    <cellStyle name="Heading 3 2" xfId="569"/>
    <cellStyle name="Heading 3 2 2" xfId="570"/>
    <cellStyle name="Heading 3 2 3" xfId="571"/>
    <cellStyle name="Heading 3 2 4" xfId="572"/>
    <cellStyle name="Heading 3 2 5" xfId="573"/>
    <cellStyle name="Heading 3 2_anakia II etapi.xls sm. defeqturi" xfId="574"/>
    <cellStyle name="Heading 3 3" xfId="575"/>
    <cellStyle name="Heading 3 4" xfId="576"/>
    <cellStyle name="Heading 3 4 2" xfId="577"/>
    <cellStyle name="Heading 3 4_anakia II etapi.xls sm. defeqturi" xfId="578"/>
    <cellStyle name="Heading 3 5" xfId="579"/>
    <cellStyle name="Heading 3 6" xfId="580"/>
    <cellStyle name="Heading 3 7" xfId="581"/>
    <cellStyle name="Heading 4" xfId="582"/>
    <cellStyle name="Heading 4 2" xfId="583"/>
    <cellStyle name="Heading 4 2 2" xfId="584"/>
    <cellStyle name="Heading 4 2 3" xfId="585"/>
    <cellStyle name="Heading 4 2 4" xfId="586"/>
    <cellStyle name="Heading 4 2 5" xfId="587"/>
    <cellStyle name="Heading 4 3" xfId="588"/>
    <cellStyle name="Heading 4 4" xfId="589"/>
    <cellStyle name="Heading 4 4 2" xfId="590"/>
    <cellStyle name="Heading 4 5" xfId="591"/>
    <cellStyle name="Heading 4 6" xfId="592"/>
    <cellStyle name="Heading 4 7" xfId="593"/>
    <cellStyle name="Hyperlink" xfId="594"/>
    <cellStyle name="Hyperlink 2" xfId="595"/>
    <cellStyle name="Input" xfId="596"/>
    <cellStyle name="Input 2" xfId="597"/>
    <cellStyle name="Input 2 2" xfId="598"/>
    <cellStyle name="Input 2 3" xfId="599"/>
    <cellStyle name="Input 2 4" xfId="600"/>
    <cellStyle name="Input 2 5" xfId="601"/>
    <cellStyle name="Input 2_anakia II etapi.xls sm. defeqturi" xfId="602"/>
    <cellStyle name="Input 3" xfId="603"/>
    <cellStyle name="Input 4" xfId="604"/>
    <cellStyle name="Input 4 2" xfId="605"/>
    <cellStyle name="Input 4_anakia II etapi.xls sm. defeqturi" xfId="606"/>
    <cellStyle name="Input 5" xfId="607"/>
    <cellStyle name="Input 6" xfId="608"/>
    <cellStyle name="Input 7" xfId="609"/>
    <cellStyle name="Linked Cell" xfId="610"/>
    <cellStyle name="Linked Cell 2" xfId="611"/>
    <cellStyle name="Linked Cell 2 2" xfId="612"/>
    <cellStyle name="Linked Cell 2 3" xfId="613"/>
    <cellStyle name="Linked Cell 2 4" xfId="614"/>
    <cellStyle name="Linked Cell 2 5" xfId="615"/>
    <cellStyle name="Linked Cell 2_anakia II etapi.xls sm. defeqturi" xfId="616"/>
    <cellStyle name="Linked Cell 3" xfId="617"/>
    <cellStyle name="Linked Cell 4" xfId="618"/>
    <cellStyle name="Linked Cell 4 2" xfId="619"/>
    <cellStyle name="Linked Cell 4_anakia II etapi.xls sm. defeqturi" xfId="620"/>
    <cellStyle name="Linked Cell 5" xfId="621"/>
    <cellStyle name="Linked Cell 6" xfId="622"/>
    <cellStyle name="Linked Cell 7" xfId="623"/>
    <cellStyle name="Neutral" xfId="624"/>
    <cellStyle name="Neutral 2" xfId="625"/>
    <cellStyle name="Neutral 2 2" xfId="626"/>
    <cellStyle name="Neutral 2 3" xfId="627"/>
    <cellStyle name="Neutral 2 4" xfId="628"/>
    <cellStyle name="Neutral 2 5" xfId="629"/>
    <cellStyle name="Neutral 3" xfId="630"/>
    <cellStyle name="Neutral 4" xfId="631"/>
    <cellStyle name="Neutral 4 2" xfId="632"/>
    <cellStyle name="Neutral 5" xfId="633"/>
    <cellStyle name="Neutral 6" xfId="634"/>
    <cellStyle name="Neutral 7" xfId="635"/>
    <cellStyle name="Normal 10" xfId="636"/>
    <cellStyle name="Normal 10 2" xfId="637"/>
    <cellStyle name="Normal 11" xfId="638"/>
    <cellStyle name="Normal 11 2" xfId="639"/>
    <cellStyle name="Normal 11 2 2" xfId="640"/>
    <cellStyle name="Normal 11 3" xfId="641"/>
    <cellStyle name="Normal 11_GAZI-2010" xfId="642"/>
    <cellStyle name="Normal 12" xfId="643"/>
    <cellStyle name="Normal 12 2" xfId="644"/>
    <cellStyle name="Normal 12_gazis gare qseli" xfId="645"/>
    <cellStyle name="Normal 13" xfId="646"/>
    <cellStyle name="Normal 13 2" xfId="647"/>
    <cellStyle name="Normal 13 2 2" xfId="648"/>
    <cellStyle name="Normal 13 2 3" xfId="649"/>
    <cellStyle name="Normal 13 3" xfId="650"/>
    <cellStyle name="Normal 13 3 2" xfId="651"/>
    <cellStyle name="Normal 13 3 2 2" xfId="652"/>
    <cellStyle name="Normal 13 3 3" xfId="653"/>
    <cellStyle name="Normal 13 3 3 2" xfId="654"/>
    <cellStyle name="Normal 13 3 3 2 2" xfId="655"/>
    <cellStyle name="Normal 13 3 3 3" xfId="656"/>
    <cellStyle name="Normal 13 3 3 4" xfId="657"/>
    <cellStyle name="Normal 13 3 3 5" xfId="658"/>
    <cellStyle name="Normal 13 3 3 6" xfId="659"/>
    <cellStyle name="Normal 13 3 4" xfId="660"/>
    <cellStyle name="Normal 13 3 5" xfId="661"/>
    <cellStyle name="Normal 13 4" xfId="662"/>
    <cellStyle name="Normal 13 5" xfId="663"/>
    <cellStyle name="Normal 13 5 2" xfId="664"/>
    <cellStyle name="Normal 13 5 3" xfId="665"/>
    <cellStyle name="Normal 13 5 3 2" xfId="666"/>
    <cellStyle name="Normal 13 5 3 2 2" xfId="667"/>
    <cellStyle name="Normal 13 5 3 3" xfId="668"/>
    <cellStyle name="Normal 13 5 3 3 2" xfId="669"/>
    <cellStyle name="Normal 13 5 3 3 3" xfId="670"/>
    <cellStyle name="Normal 13 5 3 4" xfId="671"/>
    <cellStyle name="Normal 13 5 3 5" xfId="672"/>
    <cellStyle name="Normal 13 5 3 6" xfId="673"/>
    <cellStyle name="Normal 13 5 3 7" xfId="674"/>
    <cellStyle name="Normal 13 5 4" xfId="675"/>
    <cellStyle name="Normal 13 5 5" xfId="676"/>
    <cellStyle name="Normal 13 6" xfId="677"/>
    <cellStyle name="Normal 13 7" xfId="678"/>
    <cellStyle name="Normal 13 8" xfId="679"/>
    <cellStyle name="Normal 13_# 6-1 27.01.12 - копия (1)" xfId="680"/>
    <cellStyle name="Normal 14" xfId="681"/>
    <cellStyle name="Normal 14 2" xfId="682"/>
    <cellStyle name="Normal 14 3" xfId="683"/>
    <cellStyle name="Normal 14 3 2" xfId="684"/>
    <cellStyle name="Normal 14 4" xfId="685"/>
    <cellStyle name="Normal 14 5" xfId="686"/>
    <cellStyle name="Normal 14 6" xfId="687"/>
    <cellStyle name="Normal 14_anakia II etapi.xls sm. defeqturi" xfId="688"/>
    <cellStyle name="Normal 15" xfId="689"/>
    <cellStyle name="Normal 16" xfId="690"/>
    <cellStyle name="Normal 16 2" xfId="691"/>
    <cellStyle name="Normal 16 3" xfId="692"/>
    <cellStyle name="Normal 16 4" xfId="693"/>
    <cellStyle name="Normal 16_# 6-1 27.01.12 - копия (1)" xfId="694"/>
    <cellStyle name="Normal 17" xfId="695"/>
    <cellStyle name="Normal 18" xfId="696"/>
    <cellStyle name="Normal 19" xfId="697"/>
    <cellStyle name="Normal 2" xfId="698"/>
    <cellStyle name="Normal 2 10" xfId="699"/>
    <cellStyle name="Normal 2 11" xfId="700"/>
    <cellStyle name="Normal 2 12" xfId="701"/>
    <cellStyle name="Normal 2 2" xfId="702"/>
    <cellStyle name="Normal 2 2 2" xfId="703"/>
    <cellStyle name="Normal 2 2 3" xfId="704"/>
    <cellStyle name="Normal 2 2 4" xfId="705"/>
    <cellStyle name="Normal 2 2 5" xfId="706"/>
    <cellStyle name="Normal 2 2 6" xfId="707"/>
    <cellStyle name="Normal 2 2 7" xfId="708"/>
    <cellStyle name="Normal 2 2_2D4CD000" xfId="709"/>
    <cellStyle name="Normal 2 3" xfId="710"/>
    <cellStyle name="Normal 2 4" xfId="711"/>
    <cellStyle name="Normal 2 5" xfId="712"/>
    <cellStyle name="Normal 2 6" xfId="713"/>
    <cellStyle name="Normal 2 7" xfId="714"/>
    <cellStyle name="Normal 2 7 2" xfId="715"/>
    <cellStyle name="Normal 2 7 3" xfId="716"/>
    <cellStyle name="Normal 2 7_anakia II etapi.xls sm. defeqturi" xfId="717"/>
    <cellStyle name="Normal 2 8" xfId="718"/>
    <cellStyle name="Normal 2 9" xfId="719"/>
    <cellStyle name="Normal 2_anakia II etapi.xls sm. defeqturi" xfId="720"/>
    <cellStyle name="Normal 20" xfId="721"/>
    <cellStyle name="Normal 21" xfId="722"/>
    <cellStyle name="Normal 22" xfId="723"/>
    <cellStyle name="Normal 23" xfId="724"/>
    <cellStyle name="Normal 24" xfId="725"/>
    <cellStyle name="Normal 25" xfId="726"/>
    <cellStyle name="Normal 26" xfId="727"/>
    <cellStyle name="Normal 27" xfId="728"/>
    <cellStyle name="Normal 28" xfId="729"/>
    <cellStyle name="Normal 29" xfId="730"/>
    <cellStyle name="Normal 29 2" xfId="731"/>
    <cellStyle name="Normal 3" xfId="732"/>
    <cellStyle name="Normal 3 2" xfId="733"/>
    <cellStyle name="Normal 3 2 2" xfId="734"/>
    <cellStyle name="Normal 3 2_anakia II etapi.xls sm. defeqturi" xfId="735"/>
    <cellStyle name="Normal 3 3" xfId="736"/>
    <cellStyle name="Normal 30" xfId="737"/>
    <cellStyle name="Normal 30 2" xfId="738"/>
    <cellStyle name="Normal 31" xfId="739"/>
    <cellStyle name="Normal 32" xfId="740"/>
    <cellStyle name="Normal 32 2" xfId="741"/>
    <cellStyle name="Normal 32 2 2" xfId="742"/>
    <cellStyle name="Normal 32 3" xfId="743"/>
    <cellStyle name="Normal 32 3 2" xfId="744"/>
    <cellStyle name="Normal 32 3 2 2" xfId="745"/>
    <cellStyle name="Normal 32 4" xfId="746"/>
    <cellStyle name="Normal 32_# 6-1 27.01.12 - копия (1)" xfId="747"/>
    <cellStyle name="Normal 33" xfId="748"/>
    <cellStyle name="Normal 33 2" xfId="749"/>
    <cellStyle name="Normal 34" xfId="750"/>
    <cellStyle name="Normal 35" xfId="751"/>
    <cellStyle name="Normal 35 2" xfId="752"/>
    <cellStyle name="Normal 35 3" xfId="753"/>
    <cellStyle name="Normal 36" xfId="754"/>
    <cellStyle name="Normal 36 2" xfId="755"/>
    <cellStyle name="Normal 36 2 2" xfId="756"/>
    <cellStyle name="Normal 36 2 2 2" xfId="757"/>
    <cellStyle name="Normal 36 2 3" xfId="758"/>
    <cellStyle name="Normal 36 2 3 2" xfId="759"/>
    <cellStyle name="Normal 36 2 3 2 2" xfId="760"/>
    <cellStyle name="Normal 36 2 4" xfId="761"/>
    <cellStyle name="Normal 36 2 5" xfId="762"/>
    <cellStyle name="Normal 36 2 6" xfId="763"/>
    <cellStyle name="Normal 36 2 7" xfId="764"/>
    <cellStyle name="Normal 36 3" xfId="765"/>
    <cellStyle name="Normal 36 4" xfId="766"/>
    <cellStyle name="Normal 37" xfId="767"/>
    <cellStyle name="Normal 37 2" xfId="768"/>
    <cellStyle name="Normal 38" xfId="769"/>
    <cellStyle name="Normal 38 2" xfId="770"/>
    <cellStyle name="Normal 38 2 2" xfId="771"/>
    <cellStyle name="Normal 38 3" xfId="772"/>
    <cellStyle name="Normal 38 3 2" xfId="773"/>
    <cellStyle name="Normal 38 4" xfId="774"/>
    <cellStyle name="Normal 39" xfId="775"/>
    <cellStyle name="Normal 39 2" xfId="776"/>
    <cellStyle name="Normal 4" xfId="777"/>
    <cellStyle name="Normal 4 2" xfId="778"/>
    <cellStyle name="Normal 4 3" xfId="779"/>
    <cellStyle name="Normal 40" xfId="780"/>
    <cellStyle name="Normal 40 2" xfId="781"/>
    <cellStyle name="Normal 40 3" xfId="782"/>
    <cellStyle name="Normal 41" xfId="783"/>
    <cellStyle name="Normal 41 2" xfId="784"/>
    <cellStyle name="Normal 42" xfId="785"/>
    <cellStyle name="Normal 42 2" xfId="786"/>
    <cellStyle name="Normal 42 3" xfId="787"/>
    <cellStyle name="Normal 43" xfId="788"/>
    <cellStyle name="Normal 44" xfId="789"/>
    <cellStyle name="Normal 45" xfId="790"/>
    <cellStyle name="Normal 46" xfId="791"/>
    <cellStyle name="Normal 47" xfId="792"/>
    <cellStyle name="Normal 47 2" xfId="793"/>
    <cellStyle name="Normal 47 3" xfId="794"/>
    <cellStyle name="Normal 47 3 2" xfId="795"/>
    <cellStyle name="Normal 47 3 3" xfId="796"/>
    <cellStyle name="Normal 47 4" xfId="797"/>
    <cellStyle name="Normal 48" xfId="798"/>
    <cellStyle name="Normal 48 2" xfId="799"/>
    <cellStyle name="Normal 49" xfId="800"/>
    <cellStyle name="Normal 5" xfId="801"/>
    <cellStyle name="Normal 5 2" xfId="802"/>
    <cellStyle name="Normal 5 2 2" xfId="803"/>
    <cellStyle name="Normal 5 3" xfId="804"/>
    <cellStyle name="Normal 5 4" xfId="805"/>
    <cellStyle name="Normal 5 4 2" xfId="806"/>
    <cellStyle name="Normal 5 4 3" xfId="807"/>
    <cellStyle name="Normal 5 5" xfId="808"/>
    <cellStyle name="Normal 5_Copy of SAN2010" xfId="809"/>
    <cellStyle name="Normal 6" xfId="810"/>
    <cellStyle name="Normal 7" xfId="811"/>
    <cellStyle name="Normal 75" xfId="812"/>
    <cellStyle name="Normal 8" xfId="813"/>
    <cellStyle name="Normal 8 2" xfId="814"/>
    <cellStyle name="Normal 8_2D4CD000" xfId="815"/>
    <cellStyle name="Normal 9" xfId="816"/>
    <cellStyle name="Normal 9 2" xfId="817"/>
    <cellStyle name="Normal 9 2 2" xfId="818"/>
    <cellStyle name="Normal 9 2 3" xfId="819"/>
    <cellStyle name="Normal 9 2 4" xfId="820"/>
    <cellStyle name="Normal 9 2_anakia II etapi.xls sm. defeqturi" xfId="821"/>
    <cellStyle name="Normal 9_2D4CD000" xfId="822"/>
    <cellStyle name="Normal_gare wyalsadfenigagarini" xfId="823"/>
    <cellStyle name="Normal_gare wyalsadfenigagarini 10" xfId="824"/>
    <cellStyle name="Normal_gare wyalsadfenigagarini 2 2" xfId="825"/>
    <cellStyle name="Note" xfId="826"/>
    <cellStyle name="Note 2" xfId="827"/>
    <cellStyle name="Note 2 2" xfId="828"/>
    <cellStyle name="Note 2 3" xfId="829"/>
    <cellStyle name="Note 2 4" xfId="830"/>
    <cellStyle name="Note 2 5" xfId="831"/>
    <cellStyle name="Note 2_anakia II etapi.xls sm. defeqturi" xfId="832"/>
    <cellStyle name="Note 3" xfId="833"/>
    <cellStyle name="Note 4" xfId="834"/>
    <cellStyle name="Note 4 2" xfId="835"/>
    <cellStyle name="Note 4_anakia II etapi.xls sm. defeqturi" xfId="836"/>
    <cellStyle name="Note 5" xfId="837"/>
    <cellStyle name="Note 6" xfId="838"/>
    <cellStyle name="Note 7" xfId="839"/>
    <cellStyle name="Output" xfId="840"/>
    <cellStyle name="Output 2" xfId="841"/>
    <cellStyle name="Output 2 2" xfId="842"/>
    <cellStyle name="Output 2 3" xfId="843"/>
    <cellStyle name="Output 2 4" xfId="844"/>
    <cellStyle name="Output 2 5" xfId="845"/>
    <cellStyle name="Output 2_anakia II etapi.xls sm. defeqturi" xfId="846"/>
    <cellStyle name="Output 3" xfId="847"/>
    <cellStyle name="Output 4" xfId="848"/>
    <cellStyle name="Output 4 2" xfId="849"/>
    <cellStyle name="Output 4_anakia II etapi.xls sm. defeqturi" xfId="850"/>
    <cellStyle name="Output 5" xfId="851"/>
    <cellStyle name="Output 6" xfId="852"/>
    <cellStyle name="Output 7" xfId="853"/>
    <cellStyle name="Percent" xfId="854"/>
    <cellStyle name="Percent 2" xfId="855"/>
    <cellStyle name="Percent 3" xfId="856"/>
    <cellStyle name="Percent 3 2" xfId="857"/>
    <cellStyle name="Percent 4" xfId="858"/>
    <cellStyle name="Percent 5" xfId="859"/>
    <cellStyle name="Percent 6" xfId="860"/>
    <cellStyle name="Style 1" xfId="861"/>
    <cellStyle name="Title" xfId="862"/>
    <cellStyle name="Title 2" xfId="863"/>
    <cellStyle name="Title 2 2" xfId="864"/>
    <cellStyle name="Title 2 3" xfId="865"/>
    <cellStyle name="Title 2 4" xfId="866"/>
    <cellStyle name="Title 2 5" xfId="867"/>
    <cellStyle name="Title 3" xfId="868"/>
    <cellStyle name="Title 4" xfId="869"/>
    <cellStyle name="Title 4 2" xfId="870"/>
    <cellStyle name="Title 5" xfId="871"/>
    <cellStyle name="Title 6" xfId="872"/>
    <cellStyle name="Title 7" xfId="873"/>
    <cellStyle name="Total" xfId="874"/>
    <cellStyle name="Total 2" xfId="875"/>
    <cellStyle name="Total 2 2" xfId="876"/>
    <cellStyle name="Total 2 3" xfId="877"/>
    <cellStyle name="Total 2 4" xfId="878"/>
    <cellStyle name="Total 2 5" xfId="879"/>
    <cellStyle name="Total 2_anakia II etapi.xls sm. defeqturi" xfId="880"/>
    <cellStyle name="Total 3" xfId="881"/>
    <cellStyle name="Total 4" xfId="882"/>
    <cellStyle name="Total 4 2" xfId="883"/>
    <cellStyle name="Total 4_anakia II etapi.xls sm. defeqturi" xfId="884"/>
    <cellStyle name="Total 5" xfId="885"/>
    <cellStyle name="Total 6" xfId="886"/>
    <cellStyle name="Total 7" xfId="887"/>
    <cellStyle name="Warning Text" xfId="888"/>
    <cellStyle name="Warning Text 2" xfId="889"/>
    <cellStyle name="Warning Text 2 2" xfId="890"/>
    <cellStyle name="Warning Text 2 3" xfId="891"/>
    <cellStyle name="Warning Text 2 4" xfId="892"/>
    <cellStyle name="Warning Text 2 5" xfId="893"/>
    <cellStyle name="Warning Text 3" xfId="894"/>
    <cellStyle name="Warning Text 4" xfId="895"/>
    <cellStyle name="Warning Text 4 2" xfId="896"/>
    <cellStyle name="Warning Text 5" xfId="897"/>
    <cellStyle name="Warning Text 6" xfId="898"/>
    <cellStyle name="Warning Text 7" xfId="899"/>
    <cellStyle name="Обычный 10" xfId="900"/>
    <cellStyle name="Обычный 10 2" xfId="901"/>
    <cellStyle name="Обычный 10 2 2" xfId="902"/>
    <cellStyle name="Обычный 2" xfId="903"/>
    <cellStyle name="Обычный 2 2" xfId="904"/>
    <cellStyle name="Обычный 3" xfId="905"/>
    <cellStyle name="Обычный 3 2" xfId="906"/>
    <cellStyle name="Обычный 3 3" xfId="907"/>
    <cellStyle name="Обычный 4" xfId="908"/>
    <cellStyle name="Обычный 4 2" xfId="909"/>
    <cellStyle name="Обычный 4 3" xfId="910"/>
    <cellStyle name="Обычный 4 4" xfId="911"/>
    <cellStyle name="Обычный 5" xfId="912"/>
    <cellStyle name="Обычный 5 2" xfId="913"/>
    <cellStyle name="Обычный 5 2 2" xfId="914"/>
    <cellStyle name="Обычный 5 3" xfId="915"/>
    <cellStyle name="Обычный 5 4" xfId="916"/>
    <cellStyle name="Обычный 5 4 2" xfId="917"/>
    <cellStyle name="Обычный 5 5" xfId="918"/>
    <cellStyle name="Обычный 6" xfId="919"/>
    <cellStyle name="Обычный 6 2" xfId="920"/>
    <cellStyle name="Обычный 7" xfId="921"/>
    <cellStyle name="Обычный 8" xfId="922"/>
    <cellStyle name="Обычный 8 2" xfId="923"/>
    <cellStyle name="Обычный 9" xfId="924"/>
    <cellStyle name="Обычный_2338-2339" xfId="925"/>
    <cellStyle name="Обычный_SAN2008-I" xfId="926"/>
    <cellStyle name="Обычный_Лист1" xfId="927"/>
    <cellStyle name="Плохой" xfId="928"/>
    <cellStyle name="Процентный 2" xfId="929"/>
    <cellStyle name="Процентный 3" xfId="930"/>
    <cellStyle name="Процентный 3 2" xfId="931"/>
    <cellStyle name="Финансовый 2" xfId="932"/>
    <cellStyle name="Финансовый 2 2" xfId="933"/>
    <cellStyle name="Финансовый 3" xfId="934"/>
    <cellStyle name="Финансовый 4" xfId="935"/>
    <cellStyle name="Финансовый 5" xfId="936"/>
    <cellStyle name="მძიმე 2" xfId="937"/>
    <cellStyle name="ჩვეულებრივი 2" xfId="9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zoomScale="130" zoomScaleNormal="130" zoomScalePageLayoutView="0" workbookViewId="0" topLeftCell="A1">
      <selection activeCell="G9" sqref="G9"/>
    </sheetView>
  </sheetViews>
  <sheetFormatPr defaultColWidth="9.140625" defaultRowHeight="15"/>
  <cols>
    <col min="1" max="1" width="3.7109375" style="82" customWidth="1"/>
    <col min="2" max="2" width="14.57421875" style="21" customWidth="1"/>
    <col min="3" max="3" width="51.00390625" style="21" customWidth="1"/>
    <col min="4" max="4" width="17.7109375" style="21" customWidth="1"/>
    <col min="5" max="16384" width="9.140625" style="21" customWidth="1"/>
  </cols>
  <sheetData>
    <row r="1" spans="1:4" ht="39" customHeight="1">
      <c r="A1" s="201" t="s">
        <v>137</v>
      </c>
      <c r="B1" s="201"/>
      <c r="C1" s="201"/>
      <c r="D1" s="201"/>
    </row>
    <row r="2" spans="1:7" ht="36" customHeight="1">
      <c r="A2" s="198" t="s">
        <v>21</v>
      </c>
      <c r="B2" s="198"/>
      <c r="C2" s="198"/>
      <c r="D2" s="198"/>
      <c r="G2" s="197"/>
    </row>
    <row r="3" spans="1:4" ht="38.25" customHeight="1">
      <c r="A3" s="199" t="s">
        <v>20</v>
      </c>
      <c r="B3" s="199"/>
      <c r="C3" s="199"/>
      <c r="D3" s="199"/>
    </row>
    <row r="4" spans="1:4" ht="13.5">
      <c r="A4" s="24"/>
      <c r="B4" s="200" t="s">
        <v>22</v>
      </c>
      <c r="C4" s="200" t="s">
        <v>23</v>
      </c>
      <c r="D4" s="200" t="s">
        <v>138</v>
      </c>
    </row>
    <row r="5" spans="1:4" ht="57" customHeight="1">
      <c r="A5" s="24" t="s">
        <v>5</v>
      </c>
      <c r="B5" s="200"/>
      <c r="C5" s="200"/>
      <c r="D5" s="200"/>
    </row>
    <row r="6" spans="1:4" ht="31.5" customHeight="1">
      <c r="A6" s="24"/>
      <c r="B6" s="84"/>
      <c r="C6" s="84" t="s">
        <v>132</v>
      </c>
      <c r="D6" s="84"/>
    </row>
    <row r="7" spans="1:4" s="192" customFormat="1" ht="25.5" customHeight="1">
      <c r="A7" s="189"/>
      <c r="B7" s="190"/>
      <c r="C7" s="195" t="s">
        <v>74</v>
      </c>
      <c r="D7" s="191"/>
    </row>
    <row r="8" spans="1:4" ht="27" customHeight="1">
      <c r="A8" s="24"/>
      <c r="B8" s="83"/>
      <c r="C8" s="193" t="s">
        <v>30</v>
      </c>
      <c r="D8" s="194"/>
    </row>
    <row r="9" spans="1:5" ht="21.75" customHeight="1">
      <c r="A9" s="24"/>
      <c r="B9" s="83"/>
      <c r="C9" s="85" t="s">
        <v>4</v>
      </c>
      <c r="D9" s="194"/>
      <c r="E9" s="43"/>
    </row>
    <row r="10" spans="1:4" ht="24.75" customHeight="1">
      <c r="A10" s="24"/>
      <c r="B10" s="83"/>
      <c r="C10" s="188" t="s">
        <v>24</v>
      </c>
      <c r="D10" s="194"/>
    </row>
    <row r="11" spans="1:5" ht="27.75" customHeight="1">
      <c r="A11" s="24"/>
      <c r="B11" s="83"/>
      <c r="C11" s="85" t="s">
        <v>133</v>
      </c>
      <c r="D11" s="194"/>
      <c r="E11" s="43"/>
    </row>
    <row r="12" ht="13.5">
      <c r="D12" s="43"/>
    </row>
  </sheetData>
  <sheetProtection/>
  <mergeCells count="6">
    <mergeCell ref="A2:D2"/>
    <mergeCell ref="A3:D3"/>
    <mergeCell ref="B4:B5"/>
    <mergeCell ref="C4:C5"/>
    <mergeCell ref="D4:D5"/>
    <mergeCell ref="A1:D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9"/>
  <sheetViews>
    <sheetView zoomScale="130" zoomScaleNormal="130" zoomScalePageLayoutView="0" workbookViewId="0" topLeftCell="A1">
      <selection activeCell="A1" sqref="A1:D1"/>
    </sheetView>
  </sheetViews>
  <sheetFormatPr defaultColWidth="9.140625" defaultRowHeight="15"/>
  <cols>
    <col min="1" max="1" width="7.140625" style="5" customWidth="1"/>
    <col min="2" max="2" width="14.8515625" style="5" customWidth="1"/>
    <col min="3" max="3" width="35.140625" style="5" customWidth="1"/>
    <col min="4" max="4" width="19.421875" style="5" customWidth="1"/>
    <col min="5" max="5" width="9.140625" style="5" customWidth="1"/>
    <col min="6" max="6" width="11.57421875" style="5" customWidth="1"/>
    <col min="7" max="16384" width="9.140625" style="5" customWidth="1"/>
  </cols>
  <sheetData>
    <row r="1" spans="1:4" ht="46.5" customHeight="1">
      <c r="A1" s="201" t="s">
        <v>137</v>
      </c>
      <c r="B1" s="201"/>
      <c r="C1" s="201"/>
      <c r="D1" s="201"/>
    </row>
    <row r="2" spans="1:4" ht="24.75" customHeight="1">
      <c r="A2" s="201" t="s">
        <v>120</v>
      </c>
      <c r="B2" s="201"/>
      <c r="C2" s="201"/>
      <c r="D2" s="201"/>
    </row>
    <row r="3" spans="1:4" ht="24" customHeight="1">
      <c r="A3" s="201" t="s">
        <v>135</v>
      </c>
      <c r="B3" s="201"/>
      <c r="C3" s="201"/>
      <c r="D3" s="201"/>
    </row>
    <row r="4" spans="1:6" ht="54" customHeight="1">
      <c r="A4" s="83"/>
      <c r="B4" s="83"/>
      <c r="C4" s="200" t="s">
        <v>26</v>
      </c>
      <c r="D4" s="84" t="s">
        <v>134</v>
      </c>
      <c r="E4" s="23"/>
      <c r="F4" s="23"/>
    </row>
    <row r="5" spans="1:6" s="31" customFormat="1" ht="60.75" customHeight="1">
      <c r="A5" s="85" t="s">
        <v>5</v>
      </c>
      <c r="B5" s="84" t="s">
        <v>25</v>
      </c>
      <c r="C5" s="200"/>
      <c r="D5" s="84"/>
      <c r="E5" s="30"/>
      <c r="F5" s="30"/>
    </row>
    <row r="6" spans="1:6" s="21" customFormat="1" ht="22.5" customHeight="1">
      <c r="A6" s="24"/>
      <c r="B6" s="85" t="s">
        <v>121</v>
      </c>
      <c r="C6" s="85" t="s">
        <v>27</v>
      </c>
      <c r="D6" s="86"/>
      <c r="E6" s="23"/>
      <c r="F6" s="23"/>
    </row>
    <row r="7" spans="1:6" s="21" customFormat="1" ht="24" customHeight="1">
      <c r="A7" s="24"/>
      <c r="B7" s="85" t="s">
        <v>122</v>
      </c>
      <c r="C7" s="85" t="s">
        <v>119</v>
      </c>
      <c r="D7" s="86"/>
      <c r="E7" s="23"/>
      <c r="F7" s="23"/>
    </row>
    <row r="8" spans="1:7" s="21" customFormat="1" ht="21" customHeight="1">
      <c r="A8" s="24"/>
      <c r="B8" s="24"/>
      <c r="C8" s="85" t="s">
        <v>4</v>
      </c>
      <c r="D8" s="87"/>
      <c r="E8" s="22"/>
      <c r="G8" s="43"/>
    </row>
    <row r="9" ht="16.5">
      <c r="F9" s="41"/>
    </row>
  </sheetData>
  <sheetProtection/>
  <mergeCells count="4">
    <mergeCell ref="C4:C5"/>
    <mergeCell ref="A2:D2"/>
    <mergeCell ref="A3:D3"/>
    <mergeCell ref="A1:D1"/>
  </mergeCells>
  <printOptions/>
  <pageMargins left="0.25" right="0.25" top="0.75" bottom="0" header="0.3" footer="0.3"/>
  <pageSetup horizontalDpi="600" verticalDpi="600" orientation="landscape" paperSize="9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Q313"/>
  <sheetViews>
    <sheetView zoomScale="130" zoomScaleNormal="130" zoomScalePageLayoutView="0" workbookViewId="0" topLeftCell="A1">
      <selection activeCell="A1" sqref="A1:IV1"/>
    </sheetView>
  </sheetViews>
  <sheetFormatPr defaultColWidth="9.140625" defaultRowHeight="15"/>
  <cols>
    <col min="1" max="1" width="3.8515625" style="2" customWidth="1"/>
    <col min="2" max="2" width="38.7109375" style="2" customWidth="1"/>
    <col min="3" max="3" width="7.7109375" style="2" customWidth="1"/>
    <col min="4" max="4" width="11.421875" style="2" customWidth="1"/>
    <col min="5" max="5" width="10.57421875" style="2" customWidth="1"/>
    <col min="6" max="7" width="12.7109375" style="2" customWidth="1"/>
    <col min="8" max="8" width="4.421875" style="2" customWidth="1"/>
    <col min="9" max="9" width="3.7109375" style="2" customWidth="1"/>
    <col min="10" max="10" width="4.8515625" style="2" customWidth="1"/>
    <col min="11" max="12" width="5.421875" style="2" customWidth="1"/>
    <col min="13" max="16384" width="9.140625" style="2" customWidth="1"/>
  </cols>
  <sheetData>
    <row r="1" spans="1:16" ht="28.5" customHeight="1">
      <c r="A1" s="202" t="s">
        <v>123</v>
      </c>
      <c r="B1" s="202"/>
      <c r="C1" s="202"/>
      <c r="D1" s="202"/>
      <c r="E1" s="202"/>
      <c r="F1" s="202"/>
      <c r="G1" s="202"/>
      <c r="H1" s="90"/>
      <c r="I1" s="90"/>
      <c r="J1" s="1"/>
      <c r="K1" s="1"/>
      <c r="L1" s="1"/>
      <c r="M1" s="1"/>
      <c r="N1" s="1"/>
      <c r="O1" s="1"/>
      <c r="P1" s="1"/>
    </row>
    <row r="2" spans="1:16" ht="23.25" customHeight="1">
      <c r="A2" s="202" t="s">
        <v>124</v>
      </c>
      <c r="B2" s="202"/>
      <c r="C2" s="202"/>
      <c r="D2" s="202"/>
      <c r="E2" s="202"/>
      <c r="F2" s="202"/>
      <c r="G2" s="202"/>
      <c r="H2" s="90"/>
      <c r="I2" s="90"/>
      <c r="J2" s="1"/>
      <c r="K2" s="1"/>
      <c r="L2" s="1"/>
      <c r="M2" s="1"/>
      <c r="N2" s="1"/>
      <c r="O2" s="1"/>
      <c r="P2" s="1"/>
    </row>
    <row r="3" spans="1:16" ht="21" customHeight="1">
      <c r="A3" s="88"/>
      <c r="B3" s="3"/>
      <c r="C3" s="88"/>
      <c r="D3" s="3" t="s">
        <v>1</v>
      </c>
      <c r="E3" s="3"/>
      <c r="F3" s="89"/>
      <c r="G3" s="88"/>
      <c r="H3" s="90"/>
      <c r="I3" s="90"/>
      <c r="J3" s="1"/>
      <c r="K3" s="1"/>
      <c r="L3" s="1"/>
      <c r="M3" s="1"/>
      <c r="N3" s="1"/>
      <c r="O3" s="1"/>
      <c r="P3" s="1"/>
    </row>
    <row r="4" spans="1:16" ht="18" customHeight="1">
      <c r="A4" s="88"/>
      <c r="B4" s="3" t="s">
        <v>2</v>
      </c>
      <c r="C4" s="88"/>
      <c r="D4" s="3" t="s">
        <v>3</v>
      </c>
      <c r="E4" s="88"/>
      <c r="F4" s="88"/>
      <c r="G4" s="88"/>
      <c r="H4" s="90"/>
      <c r="I4" s="90"/>
      <c r="J4" s="1"/>
      <c r="K4" s="1"/>
      <c r="L4" s="1"/>
      <c r="M4" s="1"/>
      <c r="N4" s="1"/>
      <c r="O4" s="1"/>
      <c r="P4" s="1"/>
    </row>
    <row r="5" spans="1:16" ht="40.5" customHeight="1">
      <c r="A5" s="3" t="s">
        <v>5</v>
      </c>
      <c r="B5" s="146" t="s">
        <v>6</v>
      </c>
      <c r="C5" s="156" t="s">
        <v>7</v>
      </c>
      <c r="D5" s="156" t="s">
        <v>8</v>
      </c>
      <c r="E5" s="156" t="s">
        <v>9</v>
      </c>
      <c r="F5" s="145" t="s">
        <v>127</v>
      </c>
      <c r="G5" s="145" t="s">
        <v>128</v>
      </c>
      <c r="H5" s="90"/>
      <c r="I5" s="90"/>
      <c r="J5" s="1"/>
      <c r="K5" s="1"/>
      <c r="L5" s="1"/>
      <c r="M5" s="1"/>
      <c r="N5" s="1"/>
      <c r="O5" s="1"/>
      <c r="P5" s="1"/>
    </row>
    <row r="6" spans="1:16" ht="22.5" customHeight="1">
      <c r="A6" s="3"/>
      <c r="B6" s="147" t="s">
        <v>28</v>
      </c>
      <c r="C6" s="3"/>
      <c r="D6" s="3"/>
      <c r="E6" s="3"/>
      <c r="F6" s="148"/>
      <c r="G6" s="148"/>
      <c r="H6" s="90"/>
      <c r="I6" s="90"/>
      <c r="J6" s="1"/>
      <c r="K6" s="1"/>
      <c r="L6" s="1"/>
      <c r="M6" s="1"/>
      <c r="N6" s="1"/>
      <c r="O6" s="1"/>
      <c r="P6" s="1"/>
    </row>
    <row r="7" spans="1:9" s="19" customFormat="1" ht="54" customHeight="1">
      <c r="A7" s="46">
        <v>1</v>
      </c>
      <c r="B7" s="45" t="s">
        <v>52</v>
      </c>
      <c r="C7" s="46" t="s">
        <v>15</v>
      </c>
      <c r="D7" s="117"/>
      <c r="E7" s="157">
        <v>0.072</v>
      </c>
      <c r="F7" s="149"/>
      <c r="G7" s="149"/>
      <c r="H7" s="91"/>
      <c r="I7" s="92"/>
    </row>
    <row r="8" spans="1:9" s="19" customFormat="1" ht="15.75">
      <c r="A8" s="46"/>
      <c r="B8" s="44" t="s">
        <v>10</v>
      </c>
      <c r="C8" s="44" t="s">
        <v>18</v>
      </c>
      <c r="D8" s="68">
        <v>1.37</v>
      </c>
      <c r="E8" s="158">
        <f>E7*D8</f>
        <v>0.09864</v>
      </c>
      <c r="F8" s="139"/>
      <c r="G8" s="139"/>
      <c r="H8" s="92"/>
      <c r="I8" s="92"/>
    </row>
    <row r="9" spans="1:9" s="19" customFormat="1" ht="15.75">
      <c r="A9" s="46"/>
      <c r="B9" s="44" t="s">
        <v>11</v>
      </c>
      <c r="C9" s="44" t="s">
        <v>0</v>
      </c>
      <c r="D9" s="68">
        <v>0.37</v>
      </c>
      <c r="E9" s="158">
        <f>E7*D9</f>
        <v>0.026639999999999997</v>
      </c>
      <c r="F9" s="149"/>
      <c r="G9" s="149"/>
      <c r="H9" s="92"/>
      <c r="I9" s="92"/>
    </row>
    <row r="10" spans="1:9" s="19" customFormat="1" ht="15.75">
      <c r="A10" s="46"/>
      <c r="B10" s="44" t="s">
        <v>53</v>
      </c>
      <c r="C10" s="44" t="s">
        <v>15</v>
      </c>
      <c r="D10" s="68">
        <v>1.15</v>
      </c>
      <c r="E10" s="158">
        <f>E7*D10</f>
        <v>0.08279999999999998</v>
      </c>
      <c r="F10" s="149"/>
      <c r="G10" s="149"/>
      <c r="H10" s="92"/>
      <c r="I10" s="92"/>
    </row>
    <row r="11" spans="1:9" s="19" customFormat="1" ht="15.75">
      <c r="A11" s="46"/>
      <c r="B11" s="44" t="s">
        <v>16</v>
      </c>
      <c r="C11" s="44" t="s">
        <v>0</v>
      </c>
      <c r="D11" s="68">
        <v>0.602</v>
      </c>
      <c r="E11" s="158">
        <f>E7*D11</f>
        <v>0.043343999999999994</v>
      </c>
      <c r="F11" s="149"/>
      <c r="G11" s="149"/>
      <c r="H11" s="92"/>
      <c r="I11" s="92"/>
    </row>
    <row r="12" spans="1:9" s="19" customFormat="1" ht="87.75" customHeight="1">
      <c r="A12" s="46">
        <v>2</v>
      </c>
      <c r="B12" s="45" t="s">
        <v>125</v>
      </c>
      <c r="C12" s="46" t="s">
        <v>15</v>
      </c>
      <c r="D12" s="117"/>
      <c r="E12" s="157">
        <v>23.71</v>
      </c>
      <c r="F12" s="149"/>
      <c r="G12" s="149"/>
      <c r="H12" s="91"/>
      <c r="I12" s="92"/>
    </row>
    <row r="13" spans="1:9" s="19" customFormat="1" ht="15.75">
      <c r="A13" s="46"/>
      <c r="B13" s="44" t="s">
        <v>10</v>
      </c>
      <c r="C13" s="44" t="s">
        <v>18</v>
      </c>
      <c r="D13" s="68">
        <v>1.37</v>
      </c>
      <c r="E13" s="158">
        <f>E12*D13</f>
        <v>32.4827</v>
      </c>
      <c r="F13" s="139"/>
      <c r="G13" s="139"/>
      <c r="H13" s="92"/>
      <c r="I13" s="92"/>
    </row>
    <row r="14" spans="1:9" s="19" customFormat="1" ht="15.75">
      <c r="A14" s="46"/>
      <c r="B14" s="44" t="s">
        <v>11</v>
      </c>
      <c r="C14" s="44" t="s">
        <v>0</v>
      </c>
      <c r="D14" s="68">
        <v>0.283</v>
      </c>
      <c r="E14" s="158">
        <f>E12*D14</f>
        <v>6.70993</v>
      </c>
      <c r="F14" s="149"/>
      <c r="G14" s="149"/>
      <c r="H14" s="92"/>
      <c r="I14" s="92"/>
    </row>
    <row r="15" spans="1:9" s="19" customFormat="1" ht="15.75">
      <c r="A15" s="46"/>
      <c r="B15" s="44" t="s">
        <v>126</v>
      </c>
      <c r="C15" s="44" t="s">
        <v>15</v>
      </c>
      <c r="D15" s="68">
        <v>1.02</v>
      </c>
      <c r="E15" s="158">
        <f>E12*D15</f>
        <v>24.1842</v>
      </c>
      <c r="F15" s="149"/>
      <c r="G15" s="149"/>
      <c r="H15" s="92"/>
      <c r="I15" s="92"/>
    </row>
    <row r="16" spans="1:9" s="19" customFormat="1" ht="15.75">
      <c r="A16" s="46"/>
      <c r="B16" s="44" t="s">
        <v>16</v>
      </c>
      <c r="C16" s="44" t="s">
        <v>0</v>
      </c>
      <c r="D16" s="68">
        <v>0.62</v>
      </c>
      <c r="E16" s="158">
        <f>E12*D16</f>
        <v>14.7002</v>
      </c>
      <c r="F16" s="149"/>
      <c r="G16" s="149"/>
      <c r="H16" s="92"/>
      <c r="I16" s="92"/>
    </row>
    <row r="17" spans="1:9" s="18" customFormat="1" ht="63.75" customHeight="1">
      <c r="A17" s="45">
        <v>3</v>
      </c>
      <c r="B17" s="118" t="s">
        <v>48</v>
      </c>
      <c r="C17" s="119" t="s">
        <v>49</v>
      </c>
      <c r="D17" s="120"/>
      <c r="E17" s="159">
        <v>203.5</v>
      </c>
      <c r="F17" s="150"/>
      <c r="G17" s="150"/>
      <c r="H17" s="93"/>
      <c r="I17" s="93"/>
    </row>
    <row r="18" spans="1:9" s="19" customFormat="1" ht="15.75">
      <c r="A18" s="46"/>
      <c r="B18" s="122" t="s">
        <v>36</v>
      </c>
      <c r="C18" s="123" t="s">
        <v>37</v>
      </c>
      <c r="D18" s="121">
        <v>0.68</v>
      </c>
      <c r="E18" s="160">
        <f>D18*E17</f>
        <v>138.38000000000002</v>
      </c>
      <c r="F18" s="150"/>
      <c r="G18" s="150"/>
      <c r="H18" s="92"/>
      <c r="I18" s="92"/>
    </row>
    <row r="19" spans="1:9" s="19" customFormat="1" ht="15.75">
      <c r="A19" s="46"/>
      <c r="B19" s="124" t="s">
        <v>38</v>
      </c>
      <c r="C19" s="125" t="s">
        <v>39</v>
      </c>
      <c r="D19" s="126">
        <v>0.0003</v>
      </c>
      <c r="E19" s="160">
        <f>D19*E17</f>
        <v>0.06104999999999999</v>
      </c>
      <c r="F19" s="150"/>
      <c r="G19" s="150"/>
      <c r="H19" s="92"/>
      <c r="I19" s="92"/>
    </row>
    <row r="20" spans="1:9" s="19" customFormat="1" ht="15.75">
      <c r="A20" s="46"/>
      <c r="B20" s="128" t="s">
        <v>40</v>
      </c>
      <c r="C20" s="125" t="s">
        <v>41</v>
      </c>
      <c r="D20" s="127">
        <v>0.251</v>
      </c>
      <c r="E20" s="160">
        <f>D20*E17</f>
        <v>51.0785</v>
      </c>
      <c r="F20" s="150"/>
      <c r="G20" s="150"/>
      <c r="H20" s="92"/>
      <c r="I20" s="92"/>
    </row>
    <row r="21" spans="1:9" s="19" customFormat="1" ht="15.75">
      <c r="A21" s="46"/>
      <c r="B21" s="128" t="s">
        <v>42</v>
      </c>
      <c r="C21" s="125" t="s">
        <v>41</v>
      </c>
      <c r="D21" s="127">
        <v>0.027</v>
      </c>
      <c r="E21" s="160">
        <f>D21*E17</f>
        <v>5.4944999999999995</v>
      </c>
      <c r="F21" s="150"/>
      <c r="G21" s="150"/>
      <c r="H21" s="92"/>
      <c r="I21" s="92"/>
    </row>
    <row r="22" spans="1:9" s="19" customFormat="1" ht="46.5" customHeight="1">
      <c r="A22" s="46">
        <v>4</v>
      </c>
      <c r="B22" s="129" t="s">
        <v>51</v>
      </c>
      <c r="C22" s="130" t="s">
        <v>31</v>
      </c>
      <c r="D22" s="131"/>
      <c r="E22" s="161">
        <v>75</v>
      </c>
      <c r="F22" s="151"/>
      <c r="G22" s="151"/>
      <c r="H22" s="92"/>
      <c r="I22" s="92"/>
    </row>
    <row r="23" spans="1:9" s="19" customFormat="1" ht="15.75">
      <c r="A23" s="46"/>
      <c r="B23" s="122" t="s">
        <v>36</v>
      </c>
      <c r="C23" s="133" t="s">
        <v>18</v>
      </c>
      <c r="D23" s="132">
        <v>1.36</v>
      </c>
      <c r="E23" s="162">
        <f>E22*D23</f>
        <v>102.00000000000001</v>
      </c>
      <c r="F23" s="151"/>
      <c r="G23" s="151"/>
      <c r="H23" s="92"/>
      <c r="I23" s="92"/>
    </row>
    <row r="24" spans="1:9" s="19" customFormat="1" ht="15.75">
      <c r="A24" s="46"/>
      <c r="B24" s="134" t="s">
        <v>43</v>
      </c>
      <c r="C24" s="133" t="s">
        <v>0</v>
      </c>
      <c r="D24" s="135">
        <v>0.0408</v>
      </c>
      <c r="E24" s="162">
        <f>E22*D24</f>
        <v>3.06</v>
      </c>
      <c r="F24" s="151"/>
      <c r="G24" s="151"/>
      <c r="H24" s="92"/>
      <c r="I24" s="92"/>
    </row>
    <row r="25" spans="1:9" s="19" customFormat="1" ht="15.75">
      <c r="A25" s="46"/>
      <c r="B25" s="122" t="s">
        <v>46</v>
      </c>
      <c r="C25" s="136" t="s">
        <v>31</v>
      </c>
      <c r="D25" s="135">
        <v>1</v>
      </c>
      <c r="E25" s="162">
        <f>E22*D25</f>
        <v>75</v>
      </c>
      <c r="F25" s="152"/>
      <c r="G25" s="153"/>
      <c r="H25" s="92"/>
      <c r="I25" s="92"/>
    </row>
    <row r="26" spans="1:9" s="19" customFormat="1" ht="15.75">
      <c r="A26" s="46"/>
      <c r="B26" s="122" t="s">
        <v>44</v>
      </c>
      <c r="C26" s="136" t="s">
        <v>17</v>
      </c>
      <c r="D26" s="135">
        <v>0.0933</v>
      </c>
      <c r="E26" s="162">
        <f>E22*D26</f>
        <v>6.9975</v>
      </c>
      <c r="F26" s="152"/>
      <c r="G26" s="153"/>
      <c r="H26" s="94"/>
      <c r="I26" s="92"/>
    </row>
    <row r="27" spans="1:9" s="19" customFormat="1" ht="15.75">
      <c r="A27" s="46"/>
      <c r="B27" s="134" t="s">
        <v>45</v>
      </c>
      <c r="C27" s="133" t="s">
        <v>0</v>
      </c>
      <c r="D27" s="135">
        <v>0.0534</v>
      </c>
      <c r="E27" s="162">
        <f>E22*D27</f>
        <v>4.005</v>
      </c>
      <c r="F27" s="151"/>
      <c r="G27" s="151"/>
      <c r="H27" s="92"/>
      <c r="I27" s="92"/>
    </row>
    <row r="28" spans="1:9" s="37" customFormat="1" ht="42" customHeight="1">
      <c r="A28" s="95">
        <v>5</v>
      </c>
      <c r="B28" s="45" t="s">
        <v>66</v>
      </c>
      <c r="C28" s="46" t="s">
        <v>12</v>
      </c>
      <c r="D28" s="46"/>
      <c r="E28" s="163">
        <v>4</v>
      </c>
      <c r="F28" s="137"/>
      <c r="G28" s="137"/>
      <c r="H28" s="96"/>
      <c r="I28" s="96"/>
    </row>
    <row r="29" spans="1:9" s="28" customFormat="1" ht="16.5">
      <c r="A29" s="107"/>
      <c r="B29" s="47" t="s">
        <v>60</v>
      </c>
      <c r="C29" s="48" t="s">
        <v>55</v>
      </c>
      <c r="D29" s="48">
        <f>1.15*2</f>
        <v>2.3</v>
      </c>
      <c r="E29" s="158">
        <f>E28*D29</f>
        <v>9.2</v>
      </c>
      <c r="F29" s="139"/>
      <c r="G29" s="139"/>
      <c r="H29" s="97"/>
      <c r="I29" s="97"/>
    </row>
    <row r="30" spans="1:9" s="38" customFormat="1" ht="19.5" customHeight="1">
      <c r="A30" s="107"/>
      <c r="B30" s="47" t="s">
        <v>61</v>
      </c>
      <c r="C30" s="48" t="s">
        <v>0</v>
      </c>
      <c r="D30" s="48">
        <f>1.15*2.2</f>
        <v>2.53</v>
      </c>
      <c r="E30" s="158">
        <f>E28*D30</f>
        <v>10.12</v>
      </c>
      <c r="F30" s="140"/>
      <c r="G30" s="140"/>
      <c r="H30" s="98"/>
      <c r="I30" s="98"/>
    </row>
    <row r="31" spans="1:9" s="27" customFormat="1" ht="15.75">
      <c r="A31" s="107"/>
      <c r="B31" s="47" t="s">
        <v>64</v>
      </c>
      <c r="C31" s="48" t="s">
        <v>12</v>
      </c>
      <c r="D31" s="48">
        <v>1</v>
      </c>
      <c r="E31" s="158">
        <f>E28*D31</f>
        <v>4</v>
      </c>
      <c r="F31" s="140"/>
      <c r="G31" s="140"/>
      <c r="H31" s="99"/>
      <c r="I31" s="99"/>
    </row>
    <row r="32" spans="1:9" s="20" customFormat="1" ht="19.5" customHeight="1">
      <c r="A32" s="107"/>
      <c r="B32" s="47" t="s">
        <v>59</v>
      </c>
      <c r="C32" s="48" t="s">
        <v>0</v>
      </c>
      <c r="D32" s="48">
        <v>0.05</v>
      </c>
      <c r="E32" s="158">
        <f>E28*D32</f>
        <v>0.2</v>
      </c>
      <c r="F32" s="140"/>
      <c r="G32" s="140"/>
      <c r="H32" s="100"/>
      <c r="I32" s="100"/>
    </row>
    <row r="33" spans="1:9" s="26" customFormat="1" ht="64.5" customHeight="1">
      <c r="A33" s="95">
        <v>6</v>
      </c>
      <c r="B33" s="45" t="s">
        <v>67</v>
      </c>
      <c r="C33" s="46" t="s">
        <v>12</v>
      </c>
      <c r="D33" s="46"/>
      <c r="E33" s="163">
        <v>2</v>
      </c>
      <c r="F33" s="137"/>
      <c r="G33" s="137"/>
      <c r="H33" s="101"/>
      <c r="I33" s="101"/>
    </row>
    <row r="34" spans="1:9" s="26" customFormat="1" ht="15.75">
      <c r="A34" s="107"/>
      <c r="B34" s="47" t="s">
        <v>54</v>
      </c>
      <c r="C34" s="48" t="s">
        <v>55</v>
      </c>
      <c r="D34" s="48">
        <f>1.15*4.05</f>
        <v>4.6575</v>
      </c>
      <c r="E34" s="164">
        <f>E33*D34</f>
        <v>9.315</v>
      </c>
      <c r="F34" s="139"/>
      <c r="G34" s="139"/>
      <c r="H34" s="101"/>
      <c r="I34" s="101"/>
    </row>
    <row r="35" spans="1:69" s="35" customFormat="1" ht="15.75">
      <c r="A35" s="107"/>
      <c r="B35" s="47" t="s">
        <v>56</v>
      </c>
      <c r="C35" s="48" t="s">
        <v>57</v>
      </c>
      <c r="D35" s="48">
        <v>0.15</v>
      </c>
      <c r="E35" s="158">
        <f>E33*D35</f>
        <v>0.3</v>
      </c>
      <c r="F35" s="140"/>
      <c r="G35" s="140"/>
      <c r="H35" s="102"/>
      <c r="I35" s="10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</row>
    <row r="36" spans="1:69" s="29" customFormat="1" ht="15.75">
      <c r="A36" s="107"/>
      <c r="B36" s="47" t="s">
        <v>58</v>
      </c>
      <c r="C36" s="48" t="s">
        <v>12</v>
      </c>
      <c r="D36" s="48">
        <v>1</v>
      </c>
      <c r="E36" s="164">
        <f>E33*D36</f>
        <v>2</v>
      </c>
      <c r="F36" s="140"/>
      <c r="G36" s="140"/>
      <c r="H36" s="103"/>
      <c r="I36" s="10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</row>
    <row r="37" spans="1:69" s="17" customFormat="1" ht="15.75">
      <c r="A37" s="107"/>
      <c r="B37" s="47" t="s">
        <v>59</v>
      </c>
      <c r="C37" s="48" t="s">
        <v>0</v>
      </c>
      <c r="D37" s="48">
        <v>0.214</v>
      </c>
      <c r="E37" s="164">
        <f>E33*D37</f>
        <v>0.428</v>
      </c>
      <c r="F37" s="140"/>
      <c r="G37" s="140"/>
      <c r="H37" s="104"/>
      <c r="I37" s="10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9" s="25" customFormat="1" ht="45" customHeight="1">
      <c r="A38" s="45">
        <v>7</v>
      </c>
      <c r="B38" s="45" t="s">
        <v>50</v>
      </c>
      <c r="C38" s="45" t="s">
        <v>29</v>
      </c>
      <c r="D38" s="141"/>
      <c r="E38" s="163">
        <v>69</v>
      </c>
      <c r="F38" s="142"/>
      <c r="G38" s="142"/>
      <c r="H38" s="105"/>
      <c r="I38" s="105"/>
    </row>
    <row r="39" spans="1:9" s="17" customFormat="1" ht="15.75">
      <c r="A39" s="46"/>
      <c r="B39" s="44" t="s">
        <v>32</v>
      </c>
      <c r="C39" s="44" t="s">
        <v>18</v>
      </c>
      <c r="D39" s="68">
        <v>0.6985</v>
      </c>
      <c r="E39" s="158">
        <f>E38*D39</f>
        <v>48.1965</v>
      </c>
      <c r="F39" s="139"/>
      <c r="G39" s="139"/>
      <c r="H39" s="106"/>
      <c r="I39" s="106"/>
    </row>
    <row r="40" spans="1:9" s="17" customFormat="1" ht="15.75">
      <c r="A40" s="46"/>
      <c r="B40" s="44" t="s">
        <v>47</v>
      </c>
      <c r="C40" s="44" t="s">
        <v>19</v>
      </c>
      <c r="D40" s="68">
        <v>1.15</v>
      </c>
      <c r="E40" s="158">
        <f>E38*D40</f>
        <v>79.35</v>
      </c>
      <c r="F40" s="139"/>
      <c r="G40" s="139"/>
      <c r="H40" s="106"/>
      <c r="I40" s="106"/>
    </row>
    <row r="41" spans="1:9" s="17" customFormat="1" ht="15.75">
      <c r="A41" s="46"/>
      <c r="B41" s="44" t="s">
        <v>33</v>
      </c>
      <c r="C41" s="44" t="s">
        <v>12</v>
      </c>
      <c r="D41" s="68">
        <v>8</v>
      </c>
      <c r="E41" s="158">
        <f>E38*D41</f>
        <v>552</v>
      </c>
      <c r="F41" s="139"/>
      <c r="G41" s="139"/>
      <c r="H41" s="106"/>
      <c r="I41" s="106"/>
    </row>
    <row r="42" spans="1:9" s="17" customFormat="1" ht="15.75">
      <c r="A42" s="46"/>
      <c r="B42" s="44" t="s">
        <v>34</v>
      </c>
      <c r="C42" s="44" t="s">
        <v>17</v>
      </c>
      <c r="D42" s="68">
        <v>0.52</v>
      </c>
      <c r="E42" s="158">
        <f>E38*D42</f>
        <v>35.88</v>
      </c>
      <c r="F42" s="139"/>
      <c r="G42" s="139"/>
      <c r="H42" s="106"/>
      <c r="I42" s="106"/>
    </row>
    <row r="43" spans="1:9" s="17" customFormat="1" ht="15.75">
      <c r="A43" s="46"/>
      <c r="B43" s="44" t="s">
        <v>35</v>
      </c>
      <c r="C43" s="44" t="s">
        <v>0</v>
      </c>
      <c r="D43" s="68">
        <f>(1.1*1.15)/100</f>
        <v>0.01265</v>
      </c>
      <c r="E43" s="158">
        <f>E38*D43</f>
        <v>0.87285</v>
      </c>
      <c r="F43" s="139"/>
      <c r="G43" s="139"/>
      <c r="H43" s="106"/>
      <c r="I43" s="106"/>
    </row>
    <row r="44" spans="1:9" s="37" customFormat="1" ht="61.5" customHeight="1">
      <c r="A44" s="107" t="s">
        <v>65</v>
      </c>
      <c r="B44" s="45" t="s">
        <v>68</v>
      </c>
      <c r="C44" s="46" t="s">
        <v>31</v>
      </c>
      <c r="D44" s="46"/>
      <c r="E44" s="157">
        <v>150</v>
      </c>
      <c r="F44" s="140"/>
      <c r="G44" s="140"/>
      <c r="H44" s="96"/>
      <c r="I44" s="96"/>
    </row>
    <row r="45" spans="1:9" s="39" customFormat="1" ht="19.5" customHeight="1">
      <c r="A45" s="107"/>
      <c r="B45" s="47" t="s">
        <v>62</v>
      </c>
      <c r="C45" s="48" t="s">
        <v>55</v>
      </c>
      <c r="D45" s="48">
        <f>1.15*0.0507</f>
        <v>0.058304999999999996</v>
      </c>
      <c r="E45" s="158">
        <f>E44*D45</f>
        <v>8.74575</v>
      </c>
      <c r="F45" s="139"/>
      <c r="G45" s="139"/>
      <c r="H45" s="108"/>
      <c r="I45" s="108"/>
    </row>
    <row r="46" spans="1:9" s="36" customFormat="1" ht="18.75" customHeight="1">
      <c r="A46" s="107"/>
      <c r="B46" s="47" t="s">
        <v>63</v>
      </c>
      <c r="C46" s="48" t="s">
        <v>31</v>
      </c>
      <c r="D46" s="48">
        <v>1</v>
      </c>
      <c r="E46" s="158">
        <f>E44*D46</f>
        <v>150</v>
      </c>
      <c r="F46" s="140"/>
      <c r="G46" s="140"/>
      <c r="H46" s="109"/>
      <c r="I46" s="109"/>
    </row>
    <row r="47" spans="1:9" s="34" customFormat="1" ht="19.5" customHeight="1">
      <c r="A47" s="107"/>
      <c r="B47" s="47" t="s">
        <v>59</v>
      </c>
      <c r="C47" s="48" t="s">
        <v>0</v>
      </c>
      <c r="D47" s="50">
        <v>0.221</v>
      </c>
      <c r="E47" s="158">
        <f>E45*D47</f>
        <v>1.9328107499999998</v>
      </c>
      <c r="F47" s="140"/>
      <c r="G47" s="140"/>
      <c r="H47" s="110"/>
      <c r="I47" s="110"/>
    </row>
    <row r="48" spans="1:9" s="34" customFormat="1" ht="18" customHeight="1">
      <c r="A48" s="46"/>
      <c r="B48" s="44" t="s">
        <v>16</v>
      </c>
      <c r="C48" s="44" t="s">
        <v>0</v>
      </c>
      <c r="D48" s="62">
        <v>0.0556</v>
      </c>
      <c r="E48" s="158">
        <f>E44*D48</f>
        <v>8.34</v>
      </c>
      <c r="F48" s="140"/>
      <c r="G48" s="140"/>
      <c r="H48" s="110"/>
      <c r="I48" s="110"/>
    </row>
    <row r="49" spans="1:9" s="34" customFormat="1" ht="30" customHeight="1">
      <c r="A49" s="46">
        <v>9</v>
      </c>
      <c r="B49" s="46" t="s">
        <v>70</v>
      </c>
      <c r="C49" s="46" t="s">
        <v>69</v>
      </c>
      <c r="D49" s="143"/>
      <c r="E49" s="157">
        <f>E12*2.44</f>
        <v>57.8524</v>
      </c>
      <c r="F49" s="154"/>
      <c r="G49" s="154"/>
      <c r="H49" s="110"/>
      <c r="I49" s="110"/>
    </row>
    <row r="50" spans="1:10" s="40" customFormat="1" ht="21" customHeight="1">
      <c r="A50" s="112"/>
      <c r="B50" s="144" t="s">
        <v>4</v>
      </c>
      <c r="C50" s="144"/>
      <c r="D50" s="112"/>
      <c r="E50" s="112"/>
      <c r="F50" s="155"/>
      <c r="G50" s="155"/>
      <c r="H50" s="111" t="e">
        <f>#REF!+#REF!+G50</f>
        <v>#REF!</v>
      </c>
      <c r="I50" s="111"/>
      <c r="J50" s="42"/>
    </row>
    <row r="51" spans="1:9" s="1" customFormat="1" ht="21.75" customHeight="1">
      <c r="A51" s="112"/>
      <c r="B51" s="144" t="s">
        <v>13</v>
      </c>
      <c r="C51" s="196">
        <v>0.1</v>
      </c>
      <c r="D51" s="113"/>
      <c r="E51" s="113"/>
      <c r="F51" s="155"/>
      <c r="G51" s="155"/>
      <c r="H51" s="90"/>
      <c r="I51" s="90"/>
    </row>
    <row r="52" spans="1:9" s="6" customFormat="1" ht="20.25" customHeight="1">
      <c r="A52" s="112"/>
      <c r="B52" s="144" t="s">
        <v>4</v>
      </c>
      <c r="C52" s="144"/>
      <c r="D52" s="112"/>
      <c r="E52" s="112"/>
      <c r="F52" s="155"/>
      <c r="G52" s="155"/>
      <c r="H52" s="114"/>
      <c r="I52" s="114"/>
    </row>
    <row r="53" spans="1:9" s="1" customFormat="1" ht="21.75" customHeight="1">
      <c r="A53" s="112"/>
      <c r="B53" s="144" t="s">
        <v>14</v>
      </c>
      <c r="C53" s="196">
        <v>0.08</v>
      </c>
      <c r="D53" s="113"/>
      <c r="E53" s="113"/>
      <c r="F53" s="155"/>
      <c r="G53" s="155"/>
      <c r="H53" s="90"/>
      <c r="I53" s="90"/>
    </row>
    <row r="54" spans="1:9" s="4" customFormat="1" ht="19.5" customHeight="1">
      <c r="A54" s="112"/>
      <c r="B54" s="144" t="s">
        <v>4</v>
      </c>
      <c r="C54" s="112"/>
      <c r="D54" s="112"/>
      <c r="E54" s="112"/>
      <c r="F54" s="155"/>
      <c r="G54" s="155"/>
      <c r="H54" s="115" t="e">
        <f>#REF!+#REF!+G54</f>
        <v>#REF!</v>
      </c>
      <c r="I54" s="116"/>
    </row>
    <row r="55" spans="1:7" s="1" customFormat="1" ht="16.5">
      <c r="A55" s="4"/>
      <c r="B55" s="4"/>
      <c r="C55" s="4"/>
      <c r="D55" s="8"/>
      <c r="E55" s="8"/>
      <c r="F55" s="9"/>
      <c r="G55" s="10"/>
    </row>
    <row r="56" spans="4:7" s="4" customFormat="1" ht="15.75">
      <c r="D56" s="8"/>
      <c r="E56" s="8"/>
      <c r="F56" s="9"/>
      <c r="G56" s="10"/>
    </row>
    <row r="57" spans="2:6" s="4" customFormat="1" ht="15.75">
      <c r="B57" s="12"/>
      <c r="D57" s="8"/>
      <c r="E57" s="8"/>
      <c r="F57" s="9"/>
    </row>
    <row r="58" spans="4:7" s="4" customFormat="1" ht="15.75">
      <c r="D58" s="8"/>
      <c r="E58" s="8"/>
      <c r="F58" s="9"/>
      <c r="G58" s="10"/>
    </row>
    <row r="59" spans="2:6" s="4" customFormat="1" ht="15.75">
      <c r="B59" s="12"/>
      <c r="D59" s="8"/>
      <c r="E59" s="8"/>
      <c r="F59" s="9"/>
    </row>
    <row r="60" spans="1:7" s="4" customFormat="1" ht="15.75">
      <c r="A60" s="13"/>
      <c r="B60" s="13"/>
      <c r="C60" s="13"/>
      <c r="D60" s="13"/>
      <c r="E60" s="13"/>
      <c r="F60" s="13"/>
      <c r="G60" s="13"/>
    </row>
    <row r="61" spans="2:6" s="4" customFormat="1" ht="15.75">
      <c r="B61" s="12"/>
      <c r="D61" s="8"/>
      <c r="E61" s="8"/>
      <c r="F61" s="9"/>
    </row>
    <row r="62" spans="4:7" s="4" customFormat="1" ht="15.75">
      <c r="D62" s="8"/>
      <c r="E62" s="8"/>
      <c r="F62" s="9"/>
      <c r="G62" s="10"/>
    </row>
    <row r="63" spans="2:6" s="4" customFormat="1" ht="15.75">
      <c r="B63" s="12"/>
      <c r="D63" s="8"/>
      <c r="E63" s="8"/>
      <c r="F63" s="9"/>
    </row>
    <row r="64" spans="4:7" s="4" customFormat="1" ht="15.75">
      <c r="D64" s="8"/>
      <c r="E64" s="8"/>
      <c r="F64" s="9"/>
      <c r="G64" s="10"/>
    </row>
    <row r="65" spans="2:6" s="4" customFormat="1" ht="15.75">
      <c r="B65" s="12"/>
      <c r="D65" s="8"/>
      <c r="E65" s="8"/>
      <c r="F65" s="9"/>
    </row>
    <row r="66" spans="4:7" s="4" customFormat="1" ht="15.75">
      <c r="D66" s="8"/>
      <c r="E66" s="8"/>
      <c r="F66" s="9"/>
      <c r="G66" s="10"/>
    </row>
    <row r="67" spans="2:6" s="4" customFormat="1" ht="15.75">
      <c r="B67" s="12"/>
      <c r="D67" s="8"/>
      <c r="E67" s="8"/>
      <c r="F67" s="9"/>
    </row>
    <row r="68" spans="4:7" s="4" customFormat="1" ht="15.75">
      <c r="D68" s="8"/>
      <c r="E68" s="8"/>
      <c r="F68" s="9"/>
      <c r="G68" s="10"/>
    </row>
    <row r="69" spans="2:6" s="4" customFormat="1" ht="15.75">
      <c r="B69" s="12"/>
      <c r="D69" s="8"/>
      <c r="E69" s="8"/>
      <c r="F69" s="9"/>
    </row>
    <row r="70" spans="4:7" s="4" customFormat="1" ht="15.75">
      <c r="D70" s="8"/>
      <c r="E70" s="8"/>
      <c r="F70" s="9"/>
      <c r="G70" s="10"/>
    </row>
    <row r="71" spans="2:6" s="4" customFormat="1" ht="15.75">
      <c r="B71" s="12"/>
      <c r="D71" s="8"/>
      <c r="E71" s="8"/>
      <c r="F71" s="9"/>
    </row>
    <row r="72" spans="1:7" s="1" customFormat="1" ht="16.5">
      <c r="A72" s="4"/>
      <c r="B72" s="4"/>
      <c r="C72" s="4"/>
      <c r="D72" s="8"/>
      <c r="E72" s="8"/>
      <c r="F72" s="9"/>
      <c r="G72" s="10"/>
    </row>
    <row r="73" spans="1:7" s="1" customFormat="1" ht="16.5">
      <c r="A73" s="4"/>
      <c r="B73" s="12"/>
      <c r="C73" s="4"/>
      <c r="D73" s="8"/>
      <c r="E73" s="8"/>
      <c r="F73" s="9"/>
      <c r="G73" s="4"/>
    </row>
    <row r="74" spans="1:7" s="1" customFormat="1" ht="16.5">
      <c r="A74" s="4"/>
      <c r="B74" s="4"/>
      <c r="C74" s="4"/>
      <c r="D74" s="8"/>
      <c r="E74" s="8"/>
      <c r="F74" s="9"/>
      <c r="G74" s="10"/>
    </row>
    <row r="75" spans="1:7" s="1" customFormat="1" ht="16.5">
      <c r="A75" s="4"/>
      <c r="B75" s="12"/>
      <c r="C75" s="4"/>
      <c r="D75" s="8"/>
      <c r="E75" s="8"/>
      <c r="F75" s="9"/>
      <c r="G75" s="4"/>
    </row>
    <row r="76" spans="1:7" s="1" customFormat="1" ht="16.5">
      <c r="A76" s="4"/>
      <c r="B76" s="4"/>
      <c r="C76" s="4"/>
      <c r="D76" s="8"/>
      <c r="E76" s="8"/>
      <c r="F76" s="9"/>
      <c r="G76" s="10"/>
    </row>
    <row r="77" spans="1:7" s="1" customFormat="1" ht="16.5">
      <c r="A77" s="4"/>
      <c r="B77" s="12"/>
      <c r="C77" s="4"/>
      <c r="D77" s="4"/>
      <c r="E77" s="4"/>
      <c r="F77" s="9"/>
      <c r="G77" s="4"/>
    </row>
    <row r="78" spans="4:6" s="4" customFormat="1" ht="15.75">
      <c r="D78" s="8"/>
      <c r="E78" s="8"/>
      <c r="F78" s="9"/>
    </row>
    <row r="79" spans="1:7" s="1" customFormat="1" ht="16.5">
      <c r="A79" s="4"/>
      <c r="B79" s="4"/>
      <c r="C79" s="4"/>
      <c r="D79" s="8"/>
      <c r="E79" s="8"/>
      <c r="F79" s="9"/>
      <c r="G79" s="11"/>
    </row>
    <row r="80" spans="1:7" s="1" customFormat="1" ht="16.5">
      <c r="A80" s="4"/>
      <c r="B80" s="4"/>
      <c r="C80" s="4"/>
      <c r="D80" s="9"/>
      <c r="E80" s="8"/>
      <c r="F80" s="9"/>
      <c r="G80" s="11"/>
    </row>
    <row r="81" spans="1:6" s="1" customFormat="1" ht="16.5">
      <c r="A81" s="4"/>
      <c r="B81" s="4"/>
      <c r="C81" s="4"/>
      <c r="D81" s="8"/>
      <c r="E81" s="8"/>
      <c r="F81" s="9"/>
    </row>
    <row r="82" spans="1:7" s="1" customFormat="1" ht="16.5">
      <c r="A82" s="4"/>
      <c r="B82" s="4"/>
      <c r="C82" s="4"/>
      <c r="D82" s="8"/>
      <c r="E82" s="8"/>
      <c r="F82" s="9"/>
      <c r="G82" s="11"/>
    </row>
    <row r="83" spans="1:7" s="1" customFormat="1" ht="16.5">
      <c r="A83" s="4"/>
      <c r="B83" s="4"/>
      <c r="C83" s="4"/>
      <c r="D83" s="8"/>
      <c r="E83" s="8"/>
      <c r="F83" s="9"/>
      <c r="G83" s="10"/>
    </row>
    <row r="84" spans="2:6" s="4" customFormat="1" ht="15.75">
      <c r="B84" s="12"/>
      <c r="F84" s="9"/>
    </row>
    <row r="85" spans="1:7" s="1" customFormat="1" ht="16.5">
      <c r="A85" s="4"/>
      <c r="B85" s="4"/>
      <c r="C85" s="4"/>
      <c r="D85" s="8"/>
      <c r="E85" s="8"/>
      <c r="F85" s="9"/>
      <c r="G85" s="4"/>
    </row>
    <row r="86" spans="1:7" s="1" customFormat="1" ht="16.5">
      <c r="A86" s="4"/>
      <c r="B86" s="4"/>
      <c r="C86" s="4"/>
      <c r="D86" s="7"/>
      <c r="E86" s="8"/>
      <c r="F86" s="9"/>
      <c r="G86" s="11"/>
    </row>
    <row r="87" spans="1:7" s="1" customFormat="1" ht="16.5">
      <c r="A87" s="4"/>
      <c r="B87" s="4"/>
      <c r="C87" s="4"/>
      <c r="D87" s="9"/>
      <c r="E87" s="8"/>
      <c r="F87" s="9"/>
      <c r="G87" s="11"/>
    </row>
    <row r="88" spans="1:7" s="1" customFormat="1" ht="16.5">
      <c r="A88" s="4"/>
      <c r="B88" s="4"/>
      <c r="C88" s="4"/>
      <c r="D88" s="7"/>
      <c r="E88" s="8"/>
      <c r="F88" s="9"/>
      <c r="G88" s="11"/>
    </row>
    <row r="89" spans="1:7" s="1" customFormat="1" ht="16.5">
      <c r="A89" s="4"/>
      <c r="B89" s="4"/>
      <c r="C89" s="4"/>
      <c r="D89" s="8"/>
      <c r="E89" s="8"/>
      <c r="F89" s="9"/>
      <c r="G89" s="10"/>
    </row>
    <row r="90" spans="1:7" s="1" customFormat="1" ht="16.5">
      <c r="A90" s="13"/>
      <c r="B90" s="13"/>
      <c r="C90" s="13"/>
      <c r="D90" s="13"/>
      <c r="E90" s="13"/>
      <c r="F90" s="13"/>
      <c r="G90" s="13"/>
    </row>
    <row r="91" spans="2:6" s="4" customFormat="1" ht="15.75">
      <c r="B91" s="12"/>
      <c r="F91" s="9"/>
    </row>
    <row r="92" spans="1:7" s="1" customFormat="1" ht="16.5">
      <c r="A92" s="4"/>
      <c r="B92" s="4"/>
      <c r="C92" s="4"/>
      <c r="D92" s="8"/>
      <c r="E92" s="8"/>
      <c r="F92" s="9"/>
      <c r="G92" s="4"/>
    </row>
    <row r="93" spans="1:7" s="1" customFormat="1" ht="16.5">
      <c r="A93" s="4"/>
      <c r="B93" s="4"/>
      <c r="C93" s="4"/>
      <c r="D93" s="7"/>
      <c r="E93" s="8"/>
      <c r="F93" s="9"/>
      <c r="G93" s="11"/>
    </row>
    <row r="94" spans="1:7" s="1" customFormat="1" ht="16.5">
      <c r="A94" s="4"/>
      <c r="B94" s="4"/>
      <c r="C94" s="4"/>
      <c r="D94" s="9"/>
      <c r="E94" s="8"/>
      <c r="F94" s="9"/>
      <c r="G94" s="11"/>
    </row>
    <row r="95" spans="1:7" s="1" customFormat="1" ht="16.5">
      <c r="A95" s="4"/>
      <c r="B95" s="4"/>
      <c r="C95" s="4"/>
      <c r="D95" s="7"/>
      <c r="E95" s="8"/>
      <c r="F95" s="9"/>
      <c r="G95" s="11"/>
    </row>
    <row r="96" spans="1:7" s="1" customFormat="1" ht="16.5">
      <c r="A96" s="4"/>
      <c r="B96" s="4"/>
      <c r="C96" s="4"/>
      <c r="D96" s="8"/>
      <c r="E96" s="8"/>
      <c r="F96" s="9"/>
      <c r="G96" s="10"/>
    </row>
    <row r="97" spans="2:6" s="4" customFormat="1" ht="15.75">
      <c r="B97" s="12"/>
      <c r="F97" s="9"/>
    </row>
    <row r="98" spans="1:7" s="1" customFormat="1" ht="16.5">
      <c r="A98" s="4"/>
      <c r="B98" s="4"/>
      <c r="C98" s="4"/>
      <c r="D98" s="8"/>
      <c r="E98" s="8"/>
      <c r="F98" s="9"/>
      <c r="G98" s="4"/>
    </row>
    <row r="99" spans="1:7" s="1" customFormat="1" ht="16.5">
      <c r="A99" s="4"/>
      <c r="B99" s="4"/>
      <c r="C99" s="4"/>
      <c r="D99" s="7"/>
      <c r="E99" s="8"/>
      <c r="F99" s="9"/>
      <c r="G99" s="11"/>
    </row>
    <row r="100" spans="1:7" s="1" customFormat="1" ht="16.5">
      <c r="A100" s="4"/>
      <c r="B100" s="4"/>
      <c r="C100" s="4"/>
      <c r="D100" s="9"/>
      <c r="E100" s="8"/>
      <c r="F100" s="9"/>
      <c r="G100" s="11"/>
    </row>
    <row r="101" spans="1:7" s="1" customFormat="1" ht="16.5">
      <c r="A101" s="4"/>
      <c r="B101" s="4"/>
      <c r="C101" s="4"/>
      <c r="D101" s="7"/>
      <c r="E101" s="8"/>
      <c r="F101" s="9"/>
      <c r="G101" s="11"/>
    </row>
    <row r="102" spans="1:7" s="1" customFormat="1" ht="16.5">
      <c r="A102" s="4"/>
      <c r="B102" s="4"/>
      <c r="C102" s="4"/>
      <c r="D102" s="8"/>
      <c r="E102" s="8"/>
      <c r="F102" s="9"/>
      <c r="G102" s="10"/>
    </row>
    <row r="103" spans="2:6" s="4" customFormat="1" ht="15.75">
      <c r="B103" s="12"/>
      <c r="F103" s="9"/>
    </row>
    <row r="104" spans="1:7" s="1" customFormat="1" ht="16.5">
      <c r="A104" s="4"/>
      <c r="B104" s="4"/>
      <c r="C104" s="4"/>
      <c r="D104" s="8"/>
      <c r="E104" s="8"/>
      <c r="F104" s="9"/>
      <c r="G104" s="4"/>
    </row>
    <row r="105" spans="1:7" s="1" customFormat="1" ht="16.5">
      <c r="A105" s="4"/>
      <c r="B105" s="4"/>
      <c r="C105" s="4"/>
      <c r="D105" s="7"/>
      <c r="E105" s="8"/>
      <c r="F105" s="9"/>
      <c r="G105" s="11"/>
    </row>
    <row r="106" spans="1:7" s="1" customFormat="1" ht="16.5">
      <c r="A106" s="4"/>
      <c r="B106" s="4"/>
      <c r="C106" s="4"/>
      <c r="D106" s="9"/>
      <c r="E106" s="8"/>
      <c r="F106" s="9"/>
      <c r="G106" s="11"/>
    </row>
    <row r="107" spans="1:7" s="1" customFormat="1" ht="16.5">
      <c r="A107" s="4"/>
      <c r="B107" s="4"/>
      <c r="C107" s="4"/>
      <c r="D107" s="7"/>
      <c r="E107" s="8"/>
      <c r="F107" s="9"/>
      <c r="G107" s="11"/>
    </row>
    <row r="108" spans="1:7" s="1" customFormat="1" ht="16.5">
      <c r="A108" s="4"/>
      <c r="B108" s="4"/>
      <c r="C108" s="4"/>
      <c r="D108" s="8"/>
      <c r="E108" s="8"/>
      <c r="F108" s="9"/>
      <c r="G108" s="10"/>
    </row>
    <row r="109" spans="2:6" s="4" customFormat="1" ht="15.75">
      <c r="B109" s="12"/>
      <c r="F109" s="9"/>
    </row>
    <row r="110" spans="1:7" s="1" customFormat="1" ht="16.5">
      <c r="A110" s="4"/>
      <c r="B110" s="4"/>
      <c r="C110" s="4"/>
      <c r="D110" s="8"/>
      <c r="E110" s="8"/>
      <c r="F110" s="9"/>
      <c r="G110" s="4"/>
    </row>
    <row r="111" spans="1:7" s="1" customFormat="1" ht="16.5">
      <c r="A111" s="4"/>
      <c r="B111" s="4"/>
      <c r="C111" s="4"/>
      <c r="D111" s="7"/>
      <c r="E111" s="8"/>
      <c r="F111" s="9"/>
      <c r="G111" s="11"/>
    </row>
    <row r="112" spans="1:7" s="1" customFormat="1" ht="16.5">
      <c r="A112" s="4"/>
      <c r="B112" s="4"/>
      <c r="C112" s="4"/>
      <c r="D112" s="9"/>
      <c r="E112" s="8"/>
      <c r="F112" s="9"/>
      <c r="G112" s="11"/>
    </row>
    <row r="113" spans="1:7" s="1" customFormat="1" ht="16.5">
      <c r="A113" s="4"/>
      <c r="B113" s="4"/>
      <c r="C113" s="4"/>
      <c r="D113" s="7"/>
      <c r="E113" s="8"/>
      <c r="F113" s="9"/>
      <c r="G113" s="11"/>
    </row>
    <row r="114" spans="1:7" s="1" customFormat="1" ht="16.5">
      <c r="A114" s="4"/>
      <c r="B114" s="4"/>
      <c r="C114" s="4"/>
      <c r="D114" s="8"/>
      <c r="E114" s="8"/>
      <c r="F114" s="9"/>
      <c r="G114" s="10"/>
    </row>
    <row r="115" spans="2:6" s="4" customFormat="1" ht="15.75">
      <c r="B115" s="12"/>
      <c r="F115" s="9"/>
    </row>
    <row r="116" spans="4:6" s="4" customFormat="1" ht="15.75">
      <c r="D116" s="8"/>
      <c r="E116" s="8"/>
      <c r="F116" s="9"/>
    </row>
    <row r="117" spans="4:7" s="4" customFormat="1" ht="15.75">
      <c r="D117" s="7"/>
      <c r="E117" s="8"/>
      <c r="F117" s="9"/>
      <c r="G117" s="11"/>
    </row>
    <row r="118" spans="4:7" s="4" customFormat="1" ht="15.75">
      <c r="D118" s="9"/>
      <c r="E118" s="8"/>
      <c r="F118" s="9"/>
      <c r="G118" s="11"/>
    </row>
    <row r="119" spans="1:7" s="1" customFormat="1" ht="16.5">
      <c r="A119" s="4"/>
      <c r="B119" s="4"/>
      <c r="C119" s="4"/>
      <c r="D119" s="7"/>
      <c r="E119" s="8"/>
      <c r="F119" s="9"/>
      <c r="G119" s="11"/>
    </row>
    <row r="120" spans="4:7" s="4" customFormat="1" ht="15.75">
      <c r="D120" s="8"/>
      <c r="E120" s="8"/>
      <c r="F120" s="9"/>
      <c r="G120" s="10"/>
    </row>
    <row r="121" s="4" customFormat="1" ht="15.75">
      <c r="F121" s="9"/>
    </row>
    <row r="122" spans="4:6" s="4" customFormat="1" ht="15.75">
      <c r="D122" s="8"/>
      <c r="E122" s="8"/>
      <c r="F122" s="9"/>
    </row>
    <row r="123" spans="4:7" s="4" customFormat="1" ht="15.75">
      <c r="D123" s="7"/>
      <c r="E123" s="8"/>
      <c r="F123" s="9"/>
      <c r="G123" s="11"/>
    </row>
    <row r="124" spans="1:7" s="1" customFormat="1" ht="16.5">
      <c r="A124" s="13"/>
      <c r="B124" s="13"/>
      <c r="C124" s="13"/>
      <c r="D124" s="13"/>
      <c r="E124" s="13"/>
      <c r="F124" s="13"/>
      <c r="G124" s="13"/>
    </row>
    <row r="125" spans="4:7" s="4" customFormat="1" ht="15.75">
      <c r="D125" s="9"/>
      <c r="E125" s="8"/>
      <c r="F125" s="9"/>
      <c r="G125" s="11"/>
    </row>
    <row r="126" spans="1:7" s="1" customFormat="1" ht="16.5">
      <c r="A126" s="4"/>
      <c r="B126" s="4"/>
      <c r="C126" s="4"/>
      <c r="D126" s="8"/>
      <c r="E126" s="8"/>
      <c r="F126" s="9"/>
      <c r="G126" s="11"/>
    </row>
    <row r="127" spans="1:7" s="1" customFormat="1" ht="16.5">
      <c r="A127" s="4"/>
      <c r="B127" s="4"/>
      <c r="C127" s="4"/>
      <c r="D127" s="7"/>
      <c r="E127" s="8"/>
      <c r="F127" s="9"/>
      <c r="G127" s="11"/>
    </row>
    <row r="128" spans="1:7" s="1" customFormat="1" ht="16.5">
      <c r="A128" s="4"/>
      <c r="B128" s="4"/>
      <c r="C128" s="4"/>
      <c r="D128" s="8"/>
      <c r="E128" s="8"/>
      <c r="F128" s="9"/>
      <c r="G128" s="10"/>
    </row>
    <row r="129" spans="2:6" s="4" customFormat="1" ht="15.75">
      <c r="B129" s="12"/>
      <c r="F129" s="9"/>
    </row>
    <row r="130" spans="4:6" s="4" customFormat="1" ht="15.75">
      <c r="D130" s="8"/>
      <c r="E130" s="8"/>
      <c r="F130" s="9"/>
    </row>
    <row r="131" spans="4:7" s="4" customFormat="1" ht="15.75">
      <c r="D131" s="7"/>
      <c r="E131" s="8"/>
      <c r="F131" s="9"/>
      <c r="G131" s="11"/>
    </row>
    <row r="132" spans="4:7" s="4" customFormat="1" ht="15.75">
      <c r="D132" s="9"/>
      <c r="E132" s="8"/>
      <c r="F132" s="9"/>
      <c r="G132" s="11"/>
    </row>
    <row r="133" spans="4:7" s="4" customFormat="1" ht="15.75">
      <c r="D133" s="7"/>
      <c r="E133" s="8"/>
      <c r="F133" s="9"/>
      <c r="G133" s="11"/>
    </row>
    <row r="134" spans="4:7" s="4" customFormat="1" ht="15.75">
      <c r="D134" s="8"/>
      <c r="E134" s="8"/>
      <c r="F134" s="9"/>
      <c r="G134" s="10"/>
    </row>
    <row r="135" spans="4:6" s="4" customFormat="1" ht="15.75">
      <c r="D135" s="8"/>
      <c r="E135" s="8"/>
      <c r="F135" s="9"/>
    </row>
    <row r="136" spans="4:6" s="4" customFormat="1" ht="15.75">
      <c r="D136" s="8"/>
      <c r="E136" s="8"/>
      <c r="F136" s="9"/>
    </row>
    <row r="137" spans="4:7" s="4" customFormat="1" ht="15.75">
      <c r="D137" s="8"/>
      <c r="E137" s="8"/>
      <c r="F137" s="9"/>
      <c r="G137" s="11"/>
    </row>
    <row r="138" spans="1:7" s="1" customFormat="1" ht="16.5">
      <c r="A138" s="4"/>
      <c r="B138" s="4"/>
      <c r="C138" s="4"/>
      <c r="D138" s="8"/>
      <c r="E138" s="8"/>
      <c r="F138" s="9"/>
      <c r="G138" s="11"/>
    </row>
    <row r="139" spans="1:7" s="1" customFormat="1" ht="16.5">
      <c r="A139" s="4"/>
      <c r="B139" s="4"/>
      <c r="C139" s="4"/>
      <c r="D139" s="8"/>
      <c r="E139" s="8"/>
      <c r="F139" s="9"/>
      <c r="G139" s="11"/>
    </row>
    <row r="140" spans="1:7" s="1" customFormat="1" ht="16.5">
      <c r="A140" s="4"/>
      <c r="B140" s="4"/>
      <c r="C140" s="4"/>
      <c r="D140" s="8"/>
      <c r="E140" s="8"/>
      <c r="F140" s="9"/>
      <c r="G140" s="11"/>
    </row>
    <row r="141" spans="1:7" s="1" customFormat="1" ht="16.5">
      <c r="A141" s="4"/>
      <c r="B141" s="4"/>
      <c r="C141" s="4"/>
      <c r="D141" s="7"/>
      <c r="E141" s="8"/>
      <c r="F141" s="9"/>
      <c r="G141" s="11"/>
    </row>
    <row r="142" spans="1:7" s="1" customFormat="1" ht="16.5">
      <c r="A142" s="4"/>
      <c r="B142" s="4"/>
      <c r="C142" s="4"/>
      <c r="D142" s="8"/>
      <c r="E142" s="8"/>
      <c r="F142" s="9"/>
      <c r="G142" s="10"/>
    </row>
    <row r="143" spans="1:7" s="1" customFormat="1" ht="16.5">
      <c r="A143" s="4"/>
      <c r="B143" s="4"/>
      <c r="C143" s="4"/>
      <c r="D143" s="4"/>
      <c r="E143" s="4"/>
      <c r="F143" s="9"/>
      <c r="G143" s="4"/>
    </row>
    <row r="144" spans="4:6" s="4" customFormat="1" ht="15.75">
      <c r="D144" s="8"/>
      <c r="E144" s="8"/>
      <c r="F144" s="9"/>
    </row>
    <row r="145" spans="4:7" s="4" customFormat="1" ht="15.75">
      <c r="D145" s="8"/>
      <c r="E145" s="8"/>
      <c r="F145" s="9"/>
      <c r="G145" s="11"/>
    </row>
    <row r="146" spans="4:7" s="4" customFormat="1" ht="15.75">
      <c r="D146" s="9"/>
      <c r="E146" s="8"/>
      <c r="F146" s="9"/>
      <c r="G146" s="11"/>
    </row>
    <row r="147" spans="4:7" s="4" customFormat="1" ht="15.75">
      <c r="D147" s="8"/>
      <c r="E147" s="8"/>
      <c r="F147" s="9"/>
      <c r="G147" s="11"/>
    </row>
    <row r="148" spans="4:7" s="4" customFormat="1" ht="15.75">
      <c r="D148" s="8"/>
      <c r="E148" s="8"/>
      <c r="F148" s="9"/>
      <c r="G148" s="11"/>
    </row>
    <row r="149" spans="4:7" s="4" customFormat="1" ht="15.75">
      <c r="D149" s="8"/>
      <c r="E149" s="8"/>
      <c r="F149" s="9"/>
      <c r="G149" s="10"/>
    </row>
    <row r="150" spans="4:7" s="4" customFormat="1" ht="15.75">
      <c r="D150" s="8"/>
      <c r="E150" s="8"/>
      <c r="F150" s="9"/>
      <c r="G150" s="14"/>
    </row>
    <row r="151" spans="4:7" s="4" customFormat="1" ht="15.75">
      <c r="D151" s="8"/>
      <c r="E151" s="8"/>
      <c r="F151" s="9"/>
      <c r="G151" s="10"/>
    </row>
    <row r="152" spans="1:7" s="1" customFormat="1" ht="16.5">
      <c r="A152" s="4"/>
      <c r="B152" s="4"/>
      <c r="C152" s="4"/>
      <c r="D152" s="8"/>
      <c r="E152" s="8"/>
      <c r="F152" s="9"/>
      <c r="G152" s="10"/>
    </row>
    <row r="153" spans="1:7" s="1" customFormat="1" ht="16.5">
      <c r="A153" s="4"/>
      <c r="B153" s="4"/>
      <c r="C153" s="4"/>
      <c r="D153" s="8"/>
      <c r="E153" s="8"/>
      <c r="F153" s="9"/>
      <c r="G153" s="10"/>
    </row>
    <row r="154" spans="1:7" s="1" customFormat="1" ht="16.5">
      <c r="A154" s="4"/>
      <c r="B154" s="12"/>
      <c r="C154" s="4"/>
      <c r="D154" s="8"/>
      <c r="E154" s="8"/>
      <c r="F154" s="15"/>
      <c r="G154" s="4"/>
    </row>
    <row r="155" spans="1:7" s="1" customFormat="1" ht="16.5">
      <c r="A155" s="4"/>
      <c r="B155" s="4"/>
      <c r="C155" s="4"/>
      <c r="D155" s="8"/>
      <c r="E155" s="8"/>
      <c r="F155" s="9"/>
      <c r="G155" s="10"/>
    </row>
    <row r="156" spans="1:7" s="1" customFormat="1" ht="16.5">
      <c r="A156" s="4"/>
      <c r="B156" s="4"/>
      <c r="C156" s="4"/>
      <c r="D156" s="8"/>
      <c r="E156" s="8"/>
      <c r="F156" s="9"/>
      <c r="G156" s="14"/>
    </row>
    <row r="157" spans="1:7" s="1" customFormat="1" ht="16.5">
      <c r="A157" s="13"/>
      <c r="B157" s="13"/>
      <c r="C157" s="13"/>
      <c r="D157" s="13"/>
      <c r="E157" s="13"/>
      <c r="F157" s="13"/>
      <c r="G157" s="13"/>
    </row>
    <row r="158" s="1" customFormat="1" ht="16.5"/>
    <row r="159" s="1" customFormat="1" ht="16.5"/>
    <row r="160" s="1" customFormat="1" ht="16.5"/>
    <row r="161" s="1" customFormat="1" ht="16.5"/>
    <row r="162" s="1" customFormat="1" ht="16.5"/>
    <row r="163" s="1" customFormat="1" ht="16.5"/>
    <row r="164" s="1" customFormat="1" ht="16.5"/>
    <row r="165" s="1" customFormat="1" ht="16.5"/>
    <row r="166" s="1" customFormat="1" ht="16.5"/>
    <row r="167" s="1" customFormat="1" ht="16.5"/>
    <row r="168" s="1" customFormat="1" ht="16.5"/>
    <row r="169" s="1" customFormat="1" ht="16.5"/>
    <row r="170" s="1" customFormat="1" ht="16.5"/>
    <row r="171" s="1" customFormat="1" ht="16.5"/>
    <row r="172" s="1" customFormat="1" ht="16.5"/>
    <row r="173" s="1" customFormat="1" ht="16.5"/>
    <row r="174" s="1" customFormat="1" ht="16.5"/>
    <row r="175" s="1" customFormat="1" ht="16.5"/>
    <row r="176" s="1" customFormat="1" ht="16.5"/>
    <row r="177" s="1" customFormat="1" ht="16.5"/>
    <row r="178" s="1" customFormat="1" ht="16.5"/>
    <row r="179" s="1" customFormat="1" ht="16.5"/>
    <row r="180" s="1" customFormat="1" ht="16.5"/>
    <row r="181" s="1" customFormat="1" ht="16.5"/>
    <row r="182" s="1" customFormat="1" ht="16.5"/>
    <row r="183" s="1" customFormat="1" ht="16.5"/>
    <row r="184" s="1" customFormat="1" ht="16.5"/>
    <row r="185" s="1" customFormat="1" ht="16.5"/>
    <row r="186" s="1" customFormat="1" ht="16.5"/>
    <row r="187" s="1" customFormat="1" ht="16.5"/>
    <row r="188" s="1" customFormat="1" ht="16.5"/>
    <row r="189" s="1" customFormat="1" ht="16.5"/>
    <row r="190" s="1" customFormat="1" ht="16.5"/>
    <row r="191" s="1" customFormat="1" ht="16.5"/>
    <row r="192" s="1" customFormat="1" ht="16.5"/>
    <row r="193" s="1" customFormat="1" ht="16.5"/>
    <row r="194" s="1" customFormat="1" ht="16.5"/>
    <row r="195" s="1" customFormat="1" ht="16.5"/>
    <row r="196" s="1" customFormat="1" ht="16.5"/>
    <row r="197" s="1" customFormat="1" ht="16.5"/>
    <row r="198" s="1" customFormat="1" ht="16.5"/>
    <row r="199" s="1" customFormat="1" ht="16.5"/>
    <row r="200" s="1" customFormat="1" ht="16.5"/>
    <row r="201" s="1" customFormat="1" ht="16.5"/>
    <row r="202" s="1" customFormat="1" ht="16.5"/>
    <row r="203" s="1" customFormat="1" ht="16.5"/>
    <row r="204" s="1" customFormat="1" ht="16.5"/>
    <row r="205" s="1" customFormat="1" ht="16.5"/>
    <row r="206" s="1" customFormat="1" ht="16.5"/>
    <row r="207" s="1" customFormat="1" ht="16.5"/>
    <row r="208" s="1" customFormat="1" ht="16.5"/>
    <row r="209" s="1" customFormat="1" ht="16.5"/>
    <row r="210" s="1" customFormat="1" ht="16.5"/>
    <row r="211" s="1" customFormat="1" ht="16.5"/>
    <row r="212" s="1" customFormat="1" ht="16.5"/>
    <row r="213" s="1" customFormat="1" ht="16.5"/>
    <row r="214" s="1" customFormat="1" ht="16.5"/>
    <row r="215" s="1" customFormat="1" ht="16.5"/>
    <row r="216" s="1" customFormat="1" ht="16.5"/>
    <row r="217" s="1" customFormat="1" ht="16.5"/>
    <row r="218" s="1" customFormat="1" ht="16.5"/>
    <row r="219" s="1" customFormat="1" ht="16.5"/>
    <row r="220" s="1" customFormat="1" ht="16.5"/>
    <row r="221" s="1" customFormat="1" ht="16.5"/>
    <row r="222" s="1" customFormat="1" ht="16.5"/>
    <row r="223" s="1" customFormat="1" ht="16.5"/>
    <row r="224" s="1" customFormat="1" ht="16.5"/>
    <row r="225" s="1" customFormat="1" ht="16.5"/>
    <row r="226" s="1" customFormat="1" ht="16.5"/>
    <row r="227" s="1" customFormat="1" ht="16.5"/>
    <row r="228" s="1" customFormat="1" ht="16.5"/>
    <row r="229" s="1" customFormat="1" ht="16.5"/>
    <row r="230" s="1" customFormat="1" ht="16.5"/>
    <row r="231" s="1" customFormat="1" ht="16.5"/>
    <row r="232" s="1" customFormat="1" ht="16.5"/>
    <row r="233" s="1" customFormat="1" ht="16.5"/>
    <row r="234" s="1" customFormat="1" ht="16.5"/>
    <row r="235" s="1" customFormat="1" ht="16.5"/>
    <row r="236" s="1" customFormat="1" ht="16.5"/>
    <row r="237" s="1" customFormat="1" ht="16.5"/>
    <row r="238" s="1" customFormat="1" ht="16.5"/>
    <row r="239" s="1" customFormat="1" ht="16.5"/>
    <row r="240" s="1" customFormat="1" ht="16.5"/>
    <row r="241" s="1" customFormat="1" ht="16.5"/>
    <row r="242" s="1" customFormat="1" ht="16.5"/>
    <row r="243" s="1" customFormat="1" ht="16.5"/>
    <row r="244" s="1" customFormat="1" ht="16.5"/>
    <row r="245" s="1" customFormat="1" ht="16.5"/>
    <row r="246" s="1" customFormat="1" ht="16.5"/>
    <row r="247" s="1" customFormat="1" ht="16.5"/>
    <row r="248" s="1" customFormat="1" ht="16.5"/>
    <row r="249" s="1" customFormat="1" ht="16.5"/>
    <row r="250" s="1" customFormat="1" ht="16.5"/>
    <row r="251" s="1" customFormat="1" ht="16.5"/>
    <row r="252" s="1" customFormat="1" ht="16.5"/>
    <row r="253" s="1" customFormat="1" ht="16.5"/>
    <row r="254" s="1" customFormat="1" ht="16.5"/>
    <row r="255" s="1" customFormat="1" ht="16.5"/>
    <row r="256" s="1" customFormat="1" ht="16.5"/>
    <row r="257" s="1" customFormat="1" ht="16.5"/>
    <row r="258" s="1" customFormat="1" ht="16.5"/>
    <row r="259" s="1" customFormat="1" ht="16.5"/>
    <row r="260" s="1" customFormat="1" ht="16.5"/>
    <row r="261" s="1" customFormat="1" ht="16.5"/>
    <row r="262" s="1" customFormat="1" ht="16.5"/>
    <row r="263" s="1" customFormat="1" ht="16.5"/>
    <row r="264" s="1" customFormat="1" ht="16.5"/>
    <row r="265" s="1" customFormat="1" ht="16.5"/>
    <row r="266" s="1" customFormat="1" ht="16.5"/>
    <row r="267" s="1" customFormat="1" ht="16.5"/>
    <row r="268" s="1" customFormat="1" ht="16.5"/>
    <row r="269" s="1" customFormat="1" ht="16.5"/>
    <row r="270" s="1" customFormat="1" ht="16.5"/>
    <row r="271" s="1" customFormat="1" ht="16.5"/>
    <row r="272" s="1" customFormat="1" ht="16.5"/>
    <row r="273" s="1" customFormat="1" ht="16.5"/>
    <row r="274" s="1" customFormat="1" ht="16.5"/>
    <row r="275" s="1" customFormat="1" ht="16.5"/>
    <row r="276" s="1" customFormat="1" ht="16.5"/>
    <row r="277" s="1" customFormat="1" ht="16.5"/>
    <row r="278" s="1" customFormat="1" ht="16.5"/>
    <row r="279" s="1" customFormat="1" ht="16.5"/>
    <row r="280" s="1" customFormat="1" ht="16.5"/>
    <row r="281" s="1" customFormat="1" ht="16.5"/>
    <row r="282" s="1" customFormat="1" ht="16.5"/>
    <row r="283" s="1" customFormat="1" ht="16.5"/>
    <row r="284" s="1" customFormat="1" ht="16.5"/>
    <row r="285" s="1" customFormat="1" ht="16.5"/>
    <row r="286" s="1" customFormat="1" ht="16.5"/>
    <row r="287" s="1" customFormat="1" ht="16.5"/>
    <row r="288" s="1" customFormat="1" ht="16.5"/>
    <row r="289" s="1" customFormat="1" ht="16.5"/>
    <row r="290" s="1" customFormat="1" ht="16.5"/>
    <row r="291" s="1" customFormat="1" ht="16.5"/>
    <row r="292" s="1" customFormat="1" ht="16.5"/>
    <row r="293" s="1" customFormat="1" ht="16.5"/>
    <row r="294" s="1" customFormat="1" ht="16.5"/>
    <row r="295" s="1" customFormat="1" ht="16.5"/>
    <row r="296" s="1" customFormat="1" ht="16.5"/>
    <row r="297" s="1" customFormat="1" ht="16.5"/>
    <row r="298" s="1" customFormat="1" ht="16.5"/>
    <row r="299" s="1" customFormat="1" ht="16.5"/>
    <row r="300" s="1" customFormat="1" ht="16.5"/>
    <row r="301" s="1" customFormat="1" ht="16.5"/>
    <row r="302" s="1" customFormat="1" ht="16.5"/>
    <row r="303" s="1" customFormat="1" ht="16.5"/>
    <row r="304" s="1" customFormat="1" ht="16.5"/>
    <row r="305" s="1" customFormat="1" ht="16.5"/>
    <row r="306" s="1" customFormat="1" ht="16.5"/>
    <row r="307" s="1" customFormat="1" ht="16.5"/>
    <row r="308" s="1" customFormat="1" ht="16.5"/>
    <row r="309" spans="1:7" ht="16.5">
      <c r="A309" s="1"/>
      <c r="B309" s="1"/>
      <c r="C309" s="1"/>
      <c r="D309" s="1"/>
      <c r="E309" s="1"/>
      <c r="F309" s="1"/>
      <c r="G309" s="1"/>
    </row>
    <row r="310" spans="1:7" ht="16.5">
      <c r="A310" s="1"/>
      <c r="B310" s="1"/>
      <c r="C310" s="1"/>
      <c r="D310" s="1"/>
      <c r="E310" s="1"/>
      <c r="F310" s="1"/>
      <c r="G310" s="1"/>
    </row>
    <row r="311" spans="1:7" ht="16.5">
      <c r="A311" s="1"/>
      <c r="B311" s="1"/>
      <c r="C311" s="1"/>
      <c r="D311" s="1"/>
      <c r="E311" s="1"/>
      <c r="F311" s="1"/>
      <c r="G311" s="1"/>
    </row>
    <row r="312" spans="1:7" ht="16.5">
      <c r="A312" s="1"/>
      <c r="B312" s="1"/>
      <c r="C312" s="1"/>
      <c r="D312" s="1"/>
      <c r="E312" s="1"/>
      <c r="F312" s="1"/>
      <c r="G312" s="1"/>
    </row>
    <row r="313" spans="1:7" ht="16.5">
      <c r="A313" s="1"/>
      <c r="B313" s="1"/>
      <c r="C313" s="1"/>
      <c r="D313" s="1"/>
      <c r="E313" s="1"/>
      <c r="F313" s="1"/>
      <c r="G313" s="1"/>
    </row>
  </sheetData>
  <sheetProtection/>
  <mergeCells count="2">
    <mergeCell ref="A1:G1"/>
    <mergeCell ref="A2:G2"/>
  </mergeCells>
  <printOptions horizontalCentered="1"/>
  <pageMargins left="0.1968503937007874" right="0.1968503937007874" top="0.9055118110236221" bottom="0.5118110236220472" header="0.31496062992125984" footer="0.31496062992125984"/>
  <pageSetup horizontalDpi="600" verticalDpi="60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5.7109375" style="167" customWidth="1"/>
    <col min="2" max="2" width="58.8515625" style="167" customWidth="1"/>
    <col min="3" max="3" width="8.421875" style="167" customWidth="1"/>
    <col min="4" max="4" width="8.7109375" style="167" customWidth="1"/>
    <col min="5" max="5" width="12.8515625" style="167" customWidth="1"/>
    <col min="6" max="6" width="10.421875" style="167" customWidth="1"/>
    <col min="7" max="7" width="11.421875" style="167" customWidth="1"/>
    <col min="8" max="8" width="9.421875" style="167" bestFit="1" customWidth="1"/>
    <col min="9" max="9" width="21.7109375" style="167" customWidth="1"/>
    <col min="10" max="10" width="34.8515625" style="167" customWidth="1"/>
    <col min="11" max="16384" width="9.140625" style="167" customWidth="1"/>
  </cols>
  <sheetData>
    <row r="1" spans="1:7" s="166" customFormat="1" ht="33.75" customHeight="1">
      <c r="A1" s="211" t="s">
        <v>136</v>
      </c>
      <c r="B1" s="211"/>
      <c r="C1" s="211"/>
      <c r="D1" s="211"/>
      <c r="E1" s="211"/>
      <c r="F1" s="211"/>
      <c r="G1" s="211"/>
    </row>
    <row r="2" spans="1:7" s="166" customFormat="1" ht="39" customHeight="1">
      <c r="A2" s="212" t="s">
        <v>129</v>
      </c>
      <c r="B2" s="213"/>
      <c r="C2" s="213"/>
      <c r="D2" s="213"/>
      <c r="E2" s="213"/>
      <c r="F2" s="213"/>
      <c r="G2" s="213"/>
    </row>
    <row r="3" spans="1:7" ht="33.75" customHeight="1">
      <c r="A3" s="204" t="s">
        <v>5</v>
      </c>
      <c r="B3" s="206" t="s">
        <v>71</v>
      </c>
      <c r="C3" s="208" t="s">
        <v>72</v>
      </c>
      <c r="D3" s="210" t="s">
        <v>73</v>
      </c>
      <c r="E3" s="210"/>
      <c r="F3" s="206"/>
      <c r="G3" s="206"/>
    </row>
    <row r="4" spans="1:7" ht="25.5" customHeight="1" thickBot="1">
      <c r="A4" s="205"/>
      <c r="B4" s="207"/>
      <c r="C4" s="209"/>
      <c r="D4" s="168" t="s">
        <v>8</v>
      </c>
      <c r="E4" s="169" t="s">
        <v>9</v>
      </c>
      <c r="F4" s="182" t="s">
        <v>130</v>
      </c>
      <c r="G4" s="182" t="s">
        <v>131</v>
      </c>
    </row>
    <row r="5" spans="1:7" ht="30" customHeight="1">
      <c r="A5" s="51"/>
      <c r="B5" s="165" t="s">
        <v>76</v>
      </c>
      <c r="C5" s="52"/>
      <c r="D5" s="52"/>
      <c r="E5" s="53"/>
      <c r="F5" s="55"/>
      <c r="G5" s="54"/>
    </row>
    <row r="6" spans="1:7" ht="48" customHeight="1">
      <c r="A6" s="56">
        <v>1</v>
      </c>
      <c r="B6" s="73" t="s">
        <v>77</v>
      </c>
      <c r="C6" s="74" t="s">
        <v>115</v>
      </c>
      <c r="D6" s="75"/>
      <c r="E6" s="163">
        <v>5</v>
      </c>
      <c r="F6" s="75"/>
      <c r="G6" s="58"/>
    </row>
    <row r="7" spans="1:7" ht="18.75" customHeight="1">
      <c r="A7" s="56"/>
      <c r="B7" s="177" t="s">
        <v>10</v>
      </c>
      <c r="C7" s="44" t="s">
        <v>18</v>
      </c>
      <c r="D7" s="60">
        <v>0.149</v>
      </c>
      <c r="E7" s="158">
        <f>E6*D7</f>
        <v>0.745</v>
      </c>
      <c r="F7" s="61"/>
      <c r="G7" s="58"/>
    </row>
    <row r="8" spans="1:7" ht="21" customHeight="1">
      <c r="A8" s="56"/>
      <c r="B8" s="177" t="s">
        <v>78</v>
      </c>
      <c r="C8" s="44" t="s">
        <v>79</v>
      </c>
      <c r="D8" s="62">
        <v>0.0216</v>
      </c>
      <c r="E8" s="158">
        <f>D8*E6</f>
        <v>0.10800000000000001</v>
      </c>
      <c r="F8" s="138"/>
      <c r="G8" s="58"/>
    </row>
    <row r="9" spans="1:7" ht="19.5" customHeight="1">
      <c r="A9" s="56"/>
      <c r="B9" s="177" t="s">
        <v>80</v>
      </c>
      <c r="C9" s="44" t="s">
        <v>79</v>
      </c>
      <c r="D9" s="62">
        <v>0.0041</v>
      </c>
      <c r="E9" s="158">
        <f>E6*D9</f>
        <v>0.0205</v>
      </c>
      <c r="F9" s="138"/>
      <c r="G9" s="58"/>
    </row>
    <row r="10" spans="1:7" ht="18.75" customHeight="1">
      <c r="A10" s="56"/>
      <c r="B10" s="177" t="s">
        <v>81</v>
      </c>
      <c r="C10" s="44" t="s">
        <v>79</v>
      </c>
      <c r="D10" s="62">
        <v>0.0182</v>
      </c>
      <c r="E10" s="158">
        <f>E6*D10</f>
        <v>0.091</v>
      </c>
      <c r="F10" s="138"/>
      <c r="G10" s="58"/>
    </row>
    <row r="11" spans="1:7" ht="19.5" customHeight="1">
      <c r="A11" s="56"/>
      <c r="B11" s="177" t="s">
        <v>82</v>
      </c>
      <c r="C11" s="44" t="s">
        <v>79</v>
      </c>
      <c r="D11" s="62">
        <v>0.0182</v>
      </c>
      <c r="E11" s="158">
        <f>E6*D11</f>
        <v>0.091</v>
      </c>
      <c r="F11" s="138"/>
      <c r="G11" s="58"/>
    </row>
    <row r="12" spans="1:7" ht="18" customHeight="1">
      <c r="A12" s="56"/>
      <c r="B12" s="177" t="s">
        <v>83</v>
      </c>
      <c r="C12" s="44" t="s">
        <v>79</v>
      </c>
      <c r="D12" s="62">
        <v>0.0069</v>
      </c>
      <c r="E12" s="158">
        <f>E6*D12</f>
        <v>0.0345</v>
      </c>
      <c r="F12" s="138"/>
      <c r="G12" s="58"/>
    </row>
    <row r="13" spans="1:7" ht="18.75" customHeight="1">
      <c r="A13" s="56"/>
      <c r="B13" s="177" t="s">
        <v>84</v>
      </c>
      <c r="C13" s="44" t="s">
        <v>15</v>
      </c>
      <c r="D13" s="60">
        <v>1.25</v>
      </c>
      <c r="E13" s="158">
        <f>D13*E6</f>
        <v>6.25</v>
      </c>
      <c r="F13" s="138"/>
      <c r="G13" s="58"/>
    </row>
    <row r="14" spans="1:7" ht="18" customHeight="1">
      <c r="A14" s="56"/>
      <c r="B14" s="177" t="s">
        <v>85</v>
      </c>
      <c r="C14" s="44" t="s">
        <v>15</v>
      </c>
      <c r="D14" s="60">
        <v>0.05</v>
      </c>
      <c r="E14" s="158">
        <f>E6*D14</f>
        <v>0.25</v>
      </c>
      <c r="F14" s="138"/>
      <c r="G14" s="58"/>
    </row>
    <row r="15" spans="1:7" ht="51.75" customHeight="1">
      <c r="A15" s="47">
        <v>2</v>
      </c>
      <c r="B15" s="76" t="s">
        <v>86</v>
      </c>
      <c r="C15" s="45" t="s">
        <v>87</v>
      </c>
      <c r="D15" s="75"/>
      <c r="E15" s="183">
        <v>0.3</v>
      </c>
      <c r="F15" s="57"/>
      <c r="G15" s="58"/>
    </row>
    <row r="16" spans="1:7" ht="15">
      <c r="A16" s="44"/>
      <c r="B16" s="59" t="s">
        <v>10</v>
      </c>
      <c r="C16" s="44" t="s">
        <v>18</v>
      </c>
      <c r="D16" s="60">
        <v>74</v>
      </c>
      <c r="E16" s="158">
        <f>E15*D16</f>
        <v>22.2</v>
      </c>
      <c r="F16" s="61"/>
      <c r="G16" s="58"/>
    </row>
    <row r="17" spans="1:7" ht="15">
      <c r="A17" s="44"/>
      <c r="B17" s="59" t="s">
        <v>11</v>
      </c>
      <c r="C17" s="44" t="s">
        <v>0</v>
      </c>
      <c r="D17" s="60">
        <v>0.71</v>
      </c>
      <c r="E17" s="158">
        <f>E15*D17</f>
        <v>0.213</v>
      </c>
      <c r="F17" s="138"/>
      <c r="G17" s="58"/>
    </row>
    <row r="18" spans="1:7" ht="15">
      <c r="A18" s="44"/>
      <c r="B18" s="59" t="s">
        <v>88</v>
      </c>
      <c r="C18" s="44" t="s">
        <v>89</v>
      </c>
      <c r="D18" s="60">
        <v>101</v>
      </c>
      <c r="E18" s="158">
        <f>E15*D18</f>
        <v>30.299999999999997</v>
      </c>
      <c r="F18" s="138"/>
      <c r="G18" s="58"/>
    </row>
    <row r="19" spans="1:7" ht="15">
      <c r="A19" s="44"/>
      <c r="B19" s="59" t="s">
        <v>90</v>
      </c>
      <c r="C19" s="44" t="s">
        <v>15</v>
      </c>
      <c r="D19" s="60">
        <v>5.9</v>
      </c>
      <c r="E19" s="158">
        <f>E15*D19</f>
        <v>1.77</v>
      </c>
      <c r="F19" s="138"/>
      <c r="G19" s="58"/>
    </row>
    <row r="20" spans="1:7" ht="15">
      <c r="A20" s="44"/>
      <c r="B20" s="59" t="s">
        <v>91</v>
      </c>
      <c r="C20" s="44" t="s">
        <v>15</v>
      </c>
      <c r="D20" s="60">
        <v>0.06</v>
      </c>
      <c r="E20" s="158">
        <f>E15*D20</f>
        <v>0.018</v>
      </c>
      <c r="F20" s="138"/>
      <c r="G20" s="58"/>
    </row>
    <row r="21" spans="1:7" ht="15">
      <c r="A21" s="44"/>
      <c r="B21" s="59" t="s">
        <v>16</v>
      </c>
      <c r="C21" s="44" t="s">
        <v>0</v>
      </c>
      <c r="D21" s="60">
        <v>9.6</v>
      </c>
      <c r="E21" s="158">
        <f>E15*D21</f>
        <v>2.88</v>
      </c>
      <c r="F21" s="138"/>
      <c r="G21" s="58"/>
    </row>
    <row r="22" spans="1:7" ht="31.5">
      <c r="A22" s="203">
        <v>3</v>
      </c>
      <c r="B22" s="78" t="s">
        <v>113</v>
      </c>
      <c r="C22" s="77" t="s">
        <v>116</v>
      </c>
      <c r="D22" s="79"/>
      <c r="E22" s="184">
        <v>5</v>
      </c>
      <c r="F22" s="63"/>
      <c r="G22" s="58"/>
    </row>
    <row r="23" spans="1:7" ht="15.75">
      <c r="A23" s="203"/>
      <c r="B23" s="64" t="s">
        <v>93</v>
      </c>
      <c r="C23" s="65" t="s">
        <v>94</v>
      </c>
      <c r="D23" s="65">
        <v>8.46</v>
      </c>
      <c r="E23" s="185">
        <f>E22*D23</f>
        <v>42.300000000000004</v>
      </c>
      <c r="F23" s="66"/>
      <c r="G23" s="58"/>
    </row>
    <row r="24" spans="1:7" ht="15.75">
      <c r="A24" s="203"/>
      <c r="B24" s="64" t="s">
        <v>11</v>
      </c>
      <c r="C24" s="65" t="s">
        <v>0</v>
      </c>
      <c r="D24" s="65">
        <v>0.82</v>
      </c>
      <c r="E24" s="185">
        <f>E22*D24</f>
        <v>4.1</v>
      </c>
      <c r="F24" s="66"/>
      <c r="G24" s="58"/>
    </row>
    <row r="25" spans="1:7" ht="18">
      <c r="A25" s="203"/>
      <c r="B25" s="64" t="s">
        <v>95</v>
      </c>
      <c r="C25" s="65" t="s">
        <v>92</v>
      </c>
      <c r="D25" s="65">
        <v>1.015</v>
      </c>
      <c r="E25" s="185">
        <f>E22*D25</f>
        <v>5.074999999999999</v>
      </c>
      <c r="F25" s="66"/>
      <c r="G25" s="58"/>
    </row>
    <row r="26" spans="1:7" ht="15.75">
      <c r="A26" s="203"/>
      <c r="B26" s="64" t="s">
        <v>16</v>
      </c>
      <c r="C26" s="65" t="s">
        <v>0</v>
      </c>
      <c r="D26" s="65">
        <v>0.07</v>
      </c>
      <c r="E26" s="185">
        <f>E22*D26</f>
        <v>0.35000000000000003</v>
      </c>
      <c r="F26" s="66"/>
      <c r="G26" s="58"/>
    </row>
    <row r="27" spans="1:7" ht="38.25" customHeight="1">
      <c r="A27" s="80">
        <v>4</v>
      </c>
      <c r="B27" s="73" t="s">
        <v>96</v>
      </c>
      <c r="C27" s="80" t="s">
        <v>117</v>
      </c>
      <c r="D27" s="75"/>
      <c r="E27" s="163">
        <v>50</v>
      </c>
      <c r="F27" s="57"/>
      <c r="G27" s="58"/>
    </row>
    <row r="28" spans="1:7" ht="19.5" customHeight="1">
      <c r="A28" s="56"/>
      <c r="B28" s="59" t="s">
        <v>10</v>
      </c>
      <c r="C28" s="44" t="s">
        <v>18</v>
      </c>
      <c r="D28" s="68">
        <v>1.737</v>
      </c>
      <c r="E28" s="158">
        <f>E27*D28</f>
        <v>86.85000000000001</v>
      </c>
      <c r="F28" s="61"/>
      <c r="G28" s="58"/>
    </row>
    <row r="29" spans="1:7" ht="21" customHeight="1">
      <c r="A29" s="56"/>
      <c r="B29" s="59" t="s">
        <v>97</v>
      </c>
      <c r="C29" s="44" t="s">
        <v>19</v>
      </c>
      <c r="D29" s="60">
        <v>1.1</v>
      </c>
      <c r="E29" s="158">
        <f>E27*D29</f>
        <v>55.00000000000001</v>
      </c>
      <c r="F29" s="138"/>
      <c r="G29" s="58"/>
    </row>
    <row r="30" spans="1:7" ht="18" customHeight="1">
      <c r="A30" s="56"/>
      <c r="B30" s="59" t="s">
        <v>98</v>
      </c>
      <c r="C30" s="44" t="s">
        <v>99</v>
      </c>
      <c r="D30" s="60">
        <v>0.2</v>
      </c>
      <c r="E30" s="158">
        <f>E27*D30</f>
        <v>10</v>
      </c>
      <c r="F30" s="138"/>
      <c r="G30" s="58"/>
    </row>
    <row r="31" spans="1:7" ht="39" customHeight="1">
      <c r="A31" s="178">
        <v>5</v>
      </c>
      <c r="B31" s="49" t="s">
        <v>100</v>
      </c>
      <c r="C31" s="51" t="s">
        <v>12</v>
      </c>
      <c r="D31" s="170"/>
      <c r="E31" s="186">
        <v>7</v>
      </c>
      <c r="F31" s="171"/>
      <c r="G31" s="58"/>
    </row>
    <row r="32" spans="1:7" ht="15">
      <c r="A32" s="172"/>
      <c r="B32" s="172" t="s">
        <v>101</v>
      </c>
      <c r="C32" s="172" t="s">
        <v>94</v>
      </c>
      <c r="D32" s="173">
        <v>6.14</v>
      </c>
      <c r="E32" s="187">
        <f>E31*D32</f>
        <v>42.98</v>
      </c>
      <c r="F32" s="171"/>
      <c r="G32" s="58"/>
    </row>
    <row r="33" spans="1:7" ht="15">
      <c r="A33" s="172"/>
      <c r="B33" s="172" t="s">
        <v>102</v>
      </c>
      <c r="C33" s="172" t="s">
        <v>0</v>
      </c>
      <c r="D33" s="173">
        <v>3.46</v>
      </c>
      <c r="E33" s="187">
        <f>E31*D33</f>
        <v>24.22</v>
      </c>
      <c r="F33" s="181"/>
      <c r="G33" s="58"/>
    </row>
    <row r="34" spans="1:7" ht="15">
      <c r="A34" s="172"/>
      <c r="B34" s="172" t="s">
        <v>103</v>
      </c>
      <c r="C34" s="172" t="s">
        <v>75</v>
      </c>
      <c r="D34" s="173">
        <v>0.15</v>
      </c>
      <c r="E34" s="187">
        <f>D34*E31</f>
        <v>1.05</v>
      </c>
      <c r="F34" s="181"/>
      <c r="G34" s="58"/>
    </row>
    <row r="35" spans="1:7" ht="24" customHeight="1">
      <c r="A35" s="172"/>
      <c r="B35" s="69" t="s">
        <v>104</v>
      </c>
      <c r="C35" s="67" t="s">
        <v>12</v>
      </c>
      <c r="D35" s="139">
        <v>1</v>
      </c>
      <c r="E35" s="164">
        <v>1</v>
      </c>
      <c r="F35" s="151"/>
      <c r="G35" s="58"/>
    </row>
    <row r="36" spans="1:7" ht="15">
      <c r="A36" s="172"/>
      <c r="B36" s="69" t="s">
        <v>105</v>
      </c>
      <c r="C36" s="67" t="s">
        <v>12</v>
      </c>
      <c r="D36" s="139">
        <v>1</v>
      </c>
      <c r="E36" s="164">
        <v>1</v>
      </c>
      <c r="F36" s="151"/>
      <c r="G36" s="58"/>
    </row>
    <row r="37" spans="1:7" ht="36.75" customHeight="1">
      <c r="A37" s="172"/>
      <c r="B37" s="69" t="s">
        <v>106</v>
      </c>
      <c r="C37" s="67" t="s">
        <v>12</v>
      </c>
      <c r="D37" s="139">
        <v>1</v>
      </c>
      <c r="E37" s="164">
        <v>1</v>
      </c>
      <c r="F37" s="151"/>
      <c r="G37" s="58"/>
    </row>
    <row r="38" spans="1:7" ht="33" customHeight="1">
      <c r="A38" s="172"/>
      <c r="B38" s="69" t="s">
        <v>107</v>
      </c>
      <c r="C38" s="67" t="s">
        <v>12</v>
      </c>
      <c r="D38" s="139">
        <v>1</v>
      </c>
      <c r="E38" s="164">
        <v>1</v>
      </c>
      <c r="F38" s="151"/>
      <c r="G38" s="58"/>
    </row>
    <row r="39" spans="1:7" ht="18" customHeight="1">
      <c r="A39" s="172"/>
      <c r="B39" s="69" t="s">
        <v>108</v>
      </c>
      <c r="C39" s="67" t="s">
        <v>12</v>
      </c>
      <c r="D39" s="139">
        <v>1</v>
      </c>
      <c r="E39" s="164">
        <v>1</v>
      </c>
      <c r="F39" s="151"/>
      <c r="G39" s="58"/>
    </row>
    <row r="40" spans="1:7" ht="38.25" customHeight="1">
      <c r="A40" s="172"/>
      <c r="B40" s="69" t="s">
        <v>109</v>
      </c>
      <c r="C40" s="67" t="s">
        <v>12</v>
      </c>
      <c r="D40" s="139">
        <v>1</v>
      </c>
      <c r="E40" s="164">
        <v>1</v>
      </c>
      <c r="F40" s="151"/>
      <c r="G40" s="58"/>
    </row>
    <row r="41" spans="1:7" ht="24" customHeight="1">
      <c r="A41" s="172"/>
      <c r="B41" s="69" t="s">
        <v>110</v>
      </c>
      <c r="C41" s="67" t="s">
        <v>12</v>
      </c>
      <c r="D41" s="139">
        <v>1</v>
      </c>
      <c r="E41" s="164">
        <v>1</v>
      </c>
      <c r="F41" s="151"/>
      <c r="G41" s="58"/>
    </row>
    <row r="42" spans="1:7" ht="39.75" customHeight="1">
      <c r="A42" s="178">
        <v>6</v>
      </c>
      <c r="B42" s="81" t="s">
        <v>118</v>
      </c>
      <c r="C42" s="130" t="s">
        <v>114</v>
      </c>
      <c r="D42" s="174"/>
      <c r="E42" s="157">
        <v>2</v>
      </c>
      <c r="F42" s="175"/>
      <c r="G42" s="176"/>
    </row>
    <row r="43" spans="1:7" ht="27.75" customHeight="1">
      <c r="A43" s="70"/>
      <c r="B43" s="45" t="s">
        <v>74</v>
      </c>
      <c r="C43" s="70"/>
      <c r="D43" s="70"/>
      <c r="E43" s="70"/>
      <c r="F43" s="71"/>
      <c r="G43" s="71"/>
    </row>
    <row r="44" spans="1:7" ht="22.5" customHeight="1">
      <c r="A44" s="70"/>
      <c r="B44" s="45" t="s">
        <v>111</v>
      </c>
      <c r="C44" s="180">
        <v>0.1</v>
      </c>
      <c r="D44" s="70"/>
      <c r="E44" s="70"/>
      <c r="F44" s="71"/>
      <c r="G44" s="71"/>
    </row>
    <row r="45" spans="1:7" ht="21.75" customHeight="1">
      <c r="A45" s="70"/>
      <c r="B45" s="45" t="s">
        <v>74</v>
      </c>
      <c r="C45" s="45"/>
      <c r="D45" s="70"/>
      <c r="E45" s="70"/>
      <c r="F45" s="71"/>
      <c r="G45" s="71"/>
    </row>
    <row r="46" spans="1:7" ht="23.25" customHeight="1">
      <c r="A46" s="70"/>
      <c r="B46" s="45" t="s">
        <v>112</v>
      </c>
      <c r="C46" s="180">
        <v>0.08</v>
      </c>
      <c r="D46" s="70"/>
      <c r="E46" s="70"/>
      <c r="F46" s="71"/>
      <c r="G46" s="71"/>
    </row>
    <row r="47" spans="1:7" ht="21" customHeight="1">
      <c r="A47" s="72"/>
      <c r="B47" s="179" t="s">
        <v>74</v>
      </c>
      <c r="C47" s="70"/>
      <c r="D47" s="70"/>
      <c r="E47" s="70"/>
      <c r="F47" s="70"/>
      <c r="G47" s="70"/>
    </row>
  </sheetData>
  <sheetProtection/>
  <mergeCells count="8">
    <mergeCell ref="A22:A26"/>
    <mergeCell ref="A1:G1"/>
    <mergeCell ref="A2:G2"/>
    <mergeCell ref="A3:A4"/>
    <mergeCell ref="B3:B4"/>
    <mergeCell ref="C3:C4"/>
    <mergeCell ref="D3:E3"/>
    <mergeCell ref="F3:G3"/>
  </mergeCells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Gio</cp:lastModifiedBy>
  <cp:lastPrinted>2022-05-25T09:31:28Z</cp:lastPrinted>
  <dcterms:created xsi:type="dcterms:W3CDTF">2017-02-11T08:57:52Z</dcterms:created>
  <dcterms:modified xsi:type="dcterms:W3CDTF">2022-06-17T09:35:36Z</dcterms:modified>
  <cp:category/>
  <cp:version/>
  <cp:contentType/>
  <cp:contentStatus/>
</cp:coreProperties>
</file>