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5925" tabRatio="795"/>
  </bookViews>
  <sheets>
    <sheet name="krebs" sheetId="45" r:id="rId1"/>
    <sheet name="4–1" sheetId="111" r:id="rId2"/>
    <sheet name="4–2" sheetId="112" r:id="rId3"/>
    <sheet name="6–1" sheetId="114" r:id="rId4"/>
  </sheets>
  <definedNames>
    <definedName name="_xlnm.Print_Titles" localSheetId="0">krebs!$10:$10</definedName>
  </definedNames>
  <calcPr calcId="152511"/>
</workbook>
</file>

<file path=xl/calcChain.xml><?xml version="1.0" encoding="utf-8"?>
<calcChain xmlns="http://schemas.openxmlformats.org/spreadsheetml/2006/main">
  <c r="F60" i="112" l="1"/>
  <c r="F60" i="111"/>
  <c r="F38" i="112"/>
  <c r="F38" i="111"/>
  <c r="F29" i="111"/>
  <c r="G21" i="45"/>
  <c r="F12" i="114"/>
  <c r="F11" i="114"/>
  <c r="L11" i="114" s="1"/>
  <c r="M11" i="114" s="1"/>
  <c r="F10" i="114"/>
  <c r="J10" i="114" s="1"/>
  <c r="M10" i="114" s="1"/>
  <c r="L12" i="114" l="1"/>
  <c r="M12" i="114" s="1"/>
  <c r="F26" i="114" l="1"/>
  <c r="H26" i="114" s="1"/>
  <c r="M26" i="114" s="1"/>
  <c r="F25" i="114"/>
  <c r="H25" i="114" s="1"/>
  <c r="M25" i="114" s="1"/>
  <c r="E24" i="114"/>
  <c r="F24" i="114" s="1"/>
  <c r="H24" i="114" s="1"/>
  <c r="M24" i="114" s="1"/>
  <c r="E23" i="114"/>
  <c r="F23" i="114" s="1"/>
  <c r="H23" i="114" s="1"/>
  <c r="M23" i="114" s="1"/>
  <c r="F22" i="114"/>
  <c r="L22" i="114" s="1"/>
  <c r="M22" i="114" s="1"/>
  <c r="F21" i="114"/>
  <c r="J21" i="114" s="1"/>
  <c r="M21" i="114" s="1"/>
  <c r="F19" i="114"/>
  <c r="H19" i="114" s="1"/>
  <c r="M19" i="114" s="1"/>
  <c r="F18" i="114"/>
  <c r="H18" i="114" s="1"/>
  <c r="M18" i="114" s="1"/>
  <c r="F17" i="114"/>
  <c r="H17" i="114" s="1"/>
  <c r="M17" i="114" s="1"/>
  <c r="F16" i="114"/>
  <c r="H16" i="114" s="1"/>
  <c r="M16" i="114" s="1"/>
  <c r="F15" i="114"/>
  <c r="L15" i="114" s="1"/>
  <c r="M15" i="114" s="1"/>
  <c r="F14" i="114"/>
  <c r="J14" i="114" s="1"/>
  <c r="M14" i="114" s="1"/>
  <c r="M27" i="114" l="1"/>
  <c r="M28" i="114"/>
  <c r="M29" i="114" s="1"/>
  <c r="M30" i="114" l="1"/>
  <c r="M31" i="114" s="1"/>
  <c r="D4" i="114" s="1"/>
  <c r="D20" i="45" s="1"/>
  <c r="H20" i="45" l="1"/>
  <c r="H21" i="45" s="1"/>
  <c r="D21" i="45"/>
  <c r="L61" i="112"/>
  <c r="M61" i="112" s="1"/>
  <c r="L60" i="112"/>
  <c r="M60" i="112" s="1"/>
  <c r="F57" i="112"/>
  <c r="F58" i="112" s="1"/>
  <c r="J58" i="112" s="1"/>
  <c r="M58" i="112" s="1"/>
  <c r="F52" i="112"/>
  <c r="F56" i="112" s="1"/>
  <c r="H56" i="112" s="1"/>
  <c r="M56" i="112" s="1"/>
  <c r="F51" i="112"/>
  <c r="L51" i="112" s="1"/>
  <c r="M51" i="112" s="1"/>
  <c r="F50" i="112"/>
  <c r="H50" i="112" s="1"/>
  <c r="M50" i="112" s="1"/>
  <c r="F49" i="112"/>
  <c r="L49" i="112" s="1"/>
  <c r="M49" i="112" s="1"/>
  <c r="F48" i="112"/>
  <c r="L48" i="112" s="1"/>
  <c r="M48" i="112" s="1"/>
  <c r="F47" i="112"/>
  <c r="J47" i="112" s="1"/>
  <c r="M47" i="112" s="1"/>
  <c r="H45" i="112"/>
  <c r="M45" i="112" s="1"/>
  <c r="H44" i="112"/>
  <c r="M44" i="112" s="1"/>
  <c r="F43" i="112"/>
  <c r="H43" i="112" s="1"/>
  <c r="M43" i="112" s="1"/>
  <c r="H37" i="112"/>
  <c r="M37" i="112" s="1"/>
  <c r="F36" i="112"/>
  <c r="H36" i="112" s="1"/>
  <c r="M36" i="112" s="1"/>
  <c r="F35" i="112"/>
  <c r="L35" i="112" s="1"/>
  <c r="M35" i="112" s="1"/>
  <c r="F34" i="112"/>
  <c r="L34" i="112" s="1"/>
  <c r="M34" i="112" s="1"/>
  <c r="F33" i="112"/>
  <c r="J33" i="112" s="1"/>
  <c r="M33" i="112" s="1"/>
  <c r="F31" i="112"/>
  <c r="H31" i="112" s="1"/>
  <c r="M31" i="112" s="1"/>
  <c r="F30" i="112"/>
  <c r="L30" i="112" s="1"/>
  <c r="M30" i="112" s="1"/>
  <c r="F29" i="112"/>
  <c r="J29" i="112" s="1"/>
  <c r="M29" i="112" s="1"/>
  <c r="F23" i="112"/>
  <c r="F26" i="112" s="1"/>
  <c r="L26" i="112" s="1"/>
  <c r="M26" i="112" s="1"/>
  <c r="F22" i="112"/>
  <c r="L22" i="112" s="1"/>
  <c r="M22" i="112" s="1"/>
  <c r="F21" i="112"/>
  <c r="J21" i="112" s="1"/>
  <c r="M21" i="112" s="1"/>
  <c r="F15" i="112"/>
  <c r="F19" i="112" s="1"/>
  <c r="H19" i="112" s="1"/>
  <c r="M19" i="112" s="1"/>
  <c r="F14" i="112"/>
  <c r="L14" i="112" s="1"/>
  <c r="M14" i="112" s="1"/>
  <c r="F13" i="112"/>
  <c r="H13" i="112" s="1"/>
  <c r="M13" i="112" s="1"/>
  <c r="F12" i="112"/>
  <c r="L12" i="112" s="1"/>
  <c r="M12" i="112" s="1"/>
  <c r="F11" i="112"/>
  <c r="L11" i="112" s="1"/>
  <c r="M11" i="112" s="1"/>
  <c r="F10" i="112"/>
  <c r="J10" i="112" s="1"/>
  <c r="M10" i="112" s="1"/>
  <c r="L61" i="111"/>
  <c r="M61" i="111" s="1"/>
  <c r="L60" i="111"/>
  <c r="M60" i="111" s="1"/>
  <c r="F57" i="111"/>
  <c r="F58" i="111" s="1"/>
  <c r="J58" i="111" s="1"/>
  <c r="M58" i="111" s="1"/>
  <c r="F52" i="111"/>
  <c r="F56" i="111" s="1"/>
  <c r="H56" i="111" s="1"/>
  <c r="M56" i="111" s="1"/>
  <c r="F51" i="111"/>
  <c r="L51" i="111" s="1"/>
  <c r="M51" i="111" s="1"/>
  <c r="F50" i="111"/>
  <c r="H50" i="111" s="1"/>
  <c r="M50" i="111" s="1"/>
  <c r="F49" i="111"/>
  <c r="L49" i="111" s="1"/>
  <c r="M49" i="111" s="1"/>
  <c r="F48" i="111"/>
  <c r="L48" i="111" s="1"/>
  <c r="M48" i="111" s="1"/>
  <c r="F47" i="111"/>
  <c r="J47" i="111" s="1"/>
  <c r="M47" i="111" s="1"/>
  <c r="H45" i="111"/>
  <c r="M45" i="111" s="1"/>
  <c r="H44" i="111"/>
  <c r="M44" i="111" s="1"/>
  <c r="F42" i="111"/>
  <c r="H42" i="111" s="1"/>
  <c r="M42" i="111" s="1"/>
  <c r="H37" i="111"/>
  <c r="M37" i="111" s="1"/>
  <c r="F36" i="111"/>
  <c r="H36" i="111" s="1"/>
  <c r="M36" i="111" s="1"/>
  <c r="F35" i="111"/>
  <c r="L35" i="111" s="1"/>
  <c r="M35" i="111" s="1"/>
  <c r="F34" i="111"/>
  <c r="L34" i="111" s="1"/>
  <c r="M34" i="111" s="1"/>
  <c r="F33" i="111"/>
  <c r="J33" i="111" s="1"/>
  <c r="M33" i="111" s="1"/>
  <c r="F31" i="111"/>
  <c r="H31" i="111" s="1"/>
  <c r="M31" i="111" s="1"/>
  <c r="F30" i="111"/>
  <c r="L30" i="111" s="1"/>
  <c r="M30" i="111" s="1"/>
  <c r="J29" i="111"/>
  <c r="M29" i="111" s="1"/>
  <c r="F23" i="111"/>
  <c r="F27" i="111" s="1"/>
  <c r="H27" i="111" s="1"/>
  <c r="M27" i="111" s="1"/>
  <c r="F22" i="111"/>
  <c r="L22" i="111" s="1"/>
  <c r="M22" i="111" s="1"/>
  <c r="F21" i="111"/>
  <c r="J21" i="111" s="1"/>
  <c r="M21" i="111" s="1"/>
  <c r="F15" i="111"/>
  <c r="F19" i="111" s="1"/>
  <c r="H19" i="111" s="1"/>
  <c r="M19" i="111" s="1"/>
  <c r="F14" i="111"/>
  <c r="L14" i="111" s="1"/>
  <c r="M14" i="111" s="1"/>
  <c r="F13" i="111"/>
  <c r="H13" i="111" s="1"/>
  <c r="M13" i="111" s="1"/>
  <c r="F12" i="111"/>
  <c r="L12" i="111" s="1"/>
  <c r="M12" i="111" s="1"/>
  <c r="F11" i="111"/>
  <c r="L11" i="111" s="1"/>
  <c r="M11" i="111" s="1"/>
  <c r="F10" i="111"/>
  <c r="J10" i="111" s="1"/>
  <c r="M10" i="111" s="1"/>
  <c r="F53" i="112" l="1"/>
  <c r="J53" i="112" s="1"/>
  <c r="M53" i="112" s="1"/>
  <c r="F55" i="112"/>
  <c r="L55" i="112" s="1"/>
  <c r="M55" i="112" s="1"/>
  <c r="F18" i="112"/>
  <c r="L18" i="112" s="1"/>
  <c r="M18" i="112" s="1"/>
  <c r="F16" i="112"/>
  <c r="J16" i="112" s="1"/>
  <c r="M16" i="112" s="1"/>
  <c r="F25" i="112"/>
  <c r="L25" i="112" s="1"/>
  <c r="M25" i="112" s="1"/>
  <c r="F27" i="112"/>
  <c r="H27" i="112" s="1"/>
  <c r="M27" i="112" s="1"/>
  <c r="F40" i="112"/>
  <c r="L40" i="112" s="1"/>
  <c r="M40" i="112" s="1"/>
  <c r="F42" i="112"/>
  <c r="H42" i="112" s="1"/>
  <c r="M42" i="112" s="1"/>
  <c r="F59" i="112"/>
  <c r="L59" i="112" s="1"/>
  <c r="M59" i="112" s="1"/>
  <c r="F17" i="112"/>
  <c r="L17" i="112" s="1"/>
  <c r="M17" i="112" s="1"/>
  <c r="F24" i="112"/>
  <c r="J24" i="112" s="1"/>
  <c r="M24" i="112" s="1"/>
  <c r="F39" i="112"/>
  <c r="J39" i="112" s="1"/>
  <c r="M39" i="112" s="1"/>
  <c r="F41" i="112"/>
  <c r="H41" i="112" s="1"/>
  <c r="M41" i="112" s="1"/>
  <c r="F54" i="112"/>
  <c r="L54" i="112" s="1"/>
  <c r="M54" i="112" s="1"/>
  <c r="F18" i="111"/>
  <c r="L18" i="111" s="1"/>
  <c r="M18" i="111" s="1"/>
  <c r="F16" i="111"/>
  <c r="J16" i="111" s="1"/>
  <c r="M16" i="111" s="1"/>
  <c r="F17" i="111"/>
  <c r="L17" i="111" s="1"/>
  <c r="M17" i="111" s="1"/>
  <c r="F24" i="111"/>
  <c r="J24" i="111" s="1"/>
  <c r="M24" i="111" s="1"/>
  <c r="F26" i="111"/>
  <c r="L26" i="111" s="1"/>
  <c r="M26" i="111" s="1"/>
  <c r="F39" i="111"/>
  <c r="J39" i="111" s="1"/>
  <c r="M39" i="111" s="1"/>
  <c r="F41" i="111"/>
  <c r="H41" i="111" s="1"/>
  <c r="M41" i="111" s="1"/>
  <c r="F43" i="111"/>
  <c r="H43" i="111" s="1"/>
  <c r="M43" i="111" s="1"/>
  <c r="F53" i="111"/>
  <c r="J53" i="111" s="1"/>
  <c r="M53" i="111" s="1"/>
  <c r="F55" i="111"/>
  <c r="L55" i="111" s="1"/>
  <c r="M55" i="111" s="1"/>
  <c r="F59" i="111"/>
  <c r="L59" i="111" s="1"/>
  <c r="M59" i="111" s="1"/>
  <c r="F25" i="111"/>
  <c r="L25" i="111" s="1"/>
  <c r="M25" i="111" s="1"/>
  <c r="F40" i="111"/>
  <c r="L40" i="111" s="1"/>
  <c r="M40" i="111" s="1"/>
  <c r="F54" i="111"/>
  <c r="L54" i="111" s="1"/>
  <c r="M54" i="111" s="1"/>
  <c r="M62" i="112" l="1"/>
  <c r="M63" i="112" s="1"/>
  <c r="M64" i="112" s="1"/>
  <c r="M62" i="111"/>
  <c r="M63" i="111" s="1"/>
  <c r="M64" i="111" s="1"/>
  <c r="M65" i="112" l="1"/>
  <c r="M66" i="112" s="1"/>
  <c r="D4" i="112" s="1"/>
  <c r="D16" i="45" s="1"/>
  <c r="H16" i="45" s="1"/>
  <c r="M65" i="111"/>
  <c r="M66" i="111" s="1"/>
  <c r="D4" i="111" s="1"/>
  <c r="D15" i="45" s="1"/>
  <c r="D17" i="45" l="1"/>
  <c r="H15" i="45"/>
  <c r="H17" i="45" s="1"/>
  <c r="H24" i="45" l="1"/>
  <c r="H26" i="45"/>
  <c r="H28" i="45" s="1"/>
  <c r="D26" i="45"/>
  <c r="D28" i="45" s="1"/>
  <c r="D32" i="45" s="1"/>
  <c r="D24" i="45"/>
  <c r="G31" i="45" l="1"/>
  <c r="D34" i="45" l="1"/>
  <c r="H31" i="45"/>
  <c r="H32" i="45" l="1"/>
  <c r="G33" i="45" s="1"/>
  <c r="H33" i="45" l="1"/>
  <c r="H34" i="45" s="1"/>
  <c r="G28" i="45"/>
  <c r="G32" i="45" s="1"/>
  <c r="G34" i="45" s="1"/>
</calcChain>
</file>

<file path=xl/sharedStrings.xml><?xml version="1.0" encoding="utf-8"?>
<sst xmlns="http://schemas.openxmlformats.org/spreadsheetml/2006/main" count="471" uniqueCount="134">
  <si>
    <t>_</t>
  </si>
  <si>
    <t>13</t>
  </si>
  <si>
    <t>%</t>
  </si>
  <si>
    <t>თავი 1. მშენებლობისთვის ტერიტორიის მომზადება</t>
  </si>
  <si>
    <t>თავი 2. მიწის ვაკისი</t>
  </si>
  <si>
    <t>სამუშაოები და დანახარჯები არ არის</t>
  </si>
  <si>
    <t>თავი 3. საგზაო სამოსი</t>
  </si>
  <si>
    <t>თავი 4. ხელოვნური ნაგებობები</t>
  </si>
  <si>
    <t>თავი 5. გადაკვეთები და მიერთებები</t>
  </si>
  <si>
    <t>თვაი 6. გზების მოწყობა და საგზაო მოწყობილიბა</t>
  </si>
  <si>
    <t>№</t>
  </si>
  <si>
    <t>ხარჯთაღრიცხვის №</t>
  </si>
  <si>
    <t>თავების, ობიექტების, სამუშაოთა და დანახარჯების დასახელება</t>
  </si>
  <si>
    <t>სამშენებლო სამუშაოები</t>
  </si>
  <si>
    <t>სამონტაჟო სამუშაოები</t>
  </si>
  <si>
    <t>მოწყობილობები</t>
  </si>
  <si>
    <t>საერთო სახარჯთაღრიცხვო ღირებულება, ათ. ლარი</t>
  </si>
  <si>
    <t>დანარჩენი დანახარჯ.</t>
  </si>
  <si>
    <t>სახარჯთაღრიცხვო ღირებ. ათასი ლარი</t>
  </si>
  <si>
    <t>სამინისტრო უწყება</t>
  </si>
  <si>
    <t>მთ. სამმართველო</t>
  </si>
  <si>
    <t>ნაკრები ხარჯთაღრიცხვის ანგარიში თანხით</t>
  </si>
  <si>
    <t>მათ შორის დასაბრუნებელი თანხა</t>
  </si>
  <si>
    <t>ათასი ლარი</t>
  </si>
  <si>
    <t>დამტკიცებულია</t>
  </si>
  <si>
    <t>საფუძველი</t>
  </si>
  <si>
    <t>სამუშაოების, რესურსების დასახელება</t>
  </si>
  <si>
    <t>განზ.</t>
  </si>
  <si>
    <t>ნორმატიული რესურსი</t>
  </si>
  <si>
    <t>ერთეული</t>
  </si>
  <si>
    <t>სულ</t>
  </si>
  <si>
    <t>მასალა</t>
  </si>
  <si>
    <t>ერთ. ფასი</t>
  </si>
  <si>
    <t>ჯამი</t>
  </si>
  <si>
    <t>ხელფასი</t>
  </si>
  <si>
    <t>მანქანა–მექანიზმები</t>
  </si>
  <si>
    <t>100 მ3</t>
  </si>
  <si>
    <t>შრომის დანახარჯი</t>
  </si>
  <si>
    <t>კ/სთ</t>
  </si>
  <si>
    <t>სხვა მანქანები</t>
  </si>
  <si>
    <t>ლარი</t>
  </si>
  <si>
    <t>სხვა მასალები</t>
  </si>
  <si>
    <t>მ3</t>
  </si>
  <si>
    <t>ტ</t>
  </si>
  <si>
    <t>ზედნადები ხარჯები</t>
  </si>
  <si>
    <t>სახარჯთაღრიცხვო მოგება</t>
  </si>
  <si>
    <t>სულ ხარჯთაღრიცხვით</t>
  </si>
  <si>
    <t>მ/სთ</t>
  </si>
  <si>
    <t>თავი 7. საგზაო და ავტოსატრანსპორტო სამსახური</t>
  </si>
  <si>
    <t>თავი 8. გზასთან მისასვლელები</t>
  </si>
  <si>
    <t>სულ 1–8 თავების მიხედვით</t>
  </si>
  <si>
    <t>თავი 9. დროებითი შენობა–ნაგებობები</t>
  </si>
  <si>
    <t>სულ 1–9 თავების მიხედვით</t>
  </si>
  <si>
    <t>თავი 10. სხვადასხვა სამუშაოები და დანახარჯები</t>
  </si>
  <si>
    <t>სულ 1–10 თავების მიხედვით</t>
  </si>
  <si>
    <t>თავი 11. დირექციის შენახვის ხარჯები</t>
  </si>
  <si>
    <t>თავი 12. საპროექტო–საძიებო სამუშაოები</t>
  </si>
  <si>
    <t>გაუთვალისწინებელი სამუშაოები და დანახარჯები – 3%</t>
  </si>
  <si>
    <t>დ.ღ.გ. – 18%</t>
  </si>
  <si>
    <t>სულ ნაკრები ხარჯთაღრიცხვის ანგარიშით</t>
  </si>
  <si>
    <t>შედგენილია 2022  I  კვ. ფასებში</t>
  </si>
  <si>
    <t>მშენ. შემფ. კავშ. მით. 2022</t>
  </si>
  <si>
    <t>ღირებულება 2022 I კვ. ფასებში</t>
  </si>
  <si>
    <t>ლოკალური ხარჯთაღრიცხვა 4–1</t>
  </si>
  <si>
    <t>1-22-15</t>
  </si>
  <si>
    <t xml:space="preserve">III კატეგორიის გრუნტის (33გ) დამუშავება ექსკავატორით, თვითმცლელებზე დატვირთვით </t>
  </si>
  <si>
    <t>1000 მ3</t>
  </si>
  <si>
    <t>ექსკავატორი 0,5 მ3</t>
  </si>
  <si>
    <t>ღორღი</t>
  </si>
  <si>
    <t xml:space="preserve">2022-I       გვ.138    </t>
  </si>
  <si>
    <t>გადაზიდვა ნაყარში თვითმცლელებით 5 კმ–ზე</t>
  </si>
  <si>
    <t>1-25-2</t>
  </si>
  <si>
    <t>სამუშაოები ნაყარში</t>
  </si>
  <si>
    <t>ბულდოზერი 108 ცხ. ძ.</t>
  </si>
  <si>
    <t>ენდაგ 89 კრ.2 გამ.1          2-1-54 ცხრ.2 პ.1ვ</t>
  </si>
  <si>
    <t>III კატეგორიის გრუნტის (33გ) დამუშავება ხელით, თვითმცლელებზე დატვირთვით</t>
  </si>
  <si>
    <t>გრუნტის გადაზიდვა ნაყარში თვითმცლელებით 5 კმ–ზე</t>
  </si>
  <si>
    <t>30-3-1</t>
  </si>
  <si>
    <t>ღორღის საგები, სისქით 10 სმ</t>
  </si>
  <si>
    <t>37–65–3</t>
  </si>
  <si>
    <t xml:space="preserve">ანაკრები რ/ბ ღარი  </t>
  </si>
  <si>
    <t>ამწე მუხლუხა სვლით 10 ტ</t>
  </si>
  <si>
    <t>ცემენტის ხსნარი მ–150</t>
  </si>
  <si>
    <t xml:space="preserve"> 2022-I    გვ.29 პ.170</t>
  </si>
  <si>
    <t>ანაკრები ღარის ღირებულება ერთმაგი არმირებით</t>
  </si>
  <si>
    <t>მ</t>
  </si>
  <si>
    <t>8-7-5</t>
  </si>
  <si>
    <t>ლითონის ცხაურის ადგილზე დამზადება და მონტაჟი</t>
  </si>
  <si>
    <t>ცემენტის ხსნარი 1:3</t>
  </si>
  <si>
    <t>კავები</t>
  </si>
  <si>
    <t xml:space="preserve"> 2022-I   გვ.3 პ.41</t>
  </si>
  <si>
    <t>კუთხოვანას ღირებულება</t>
  </si>
  <si>
    <t xml:space="preserve"> 2022-I   გვ.6 პ.24</t>
  </si>
  <si>
    <t>ფურცლოვანი ფოლადის ღირებულება</t>
  </si>
  <si>
    <t>1–22–2</t>
  </si>
  <si>
    <t>კარიერში ხრეშოვანი გრუნტის (6ბ) დამუშავება ექსკავატორით, თვითმცლელებზე დატვირთვით, უკუჩასაყრელად</t>
  </si>
  <si>
    <t>ექსკავატორი 1 მ3</t>
  </si>
  <si>
    <t>გრუნტის მოზიდვა თვითმცლელებით 10 კმ–ზე</t>
  </si>
  <si>
    <t xml:space="preserve">1–25–2 </t>
  </si>
  <si>
    <t>1–118–11</t>
  </si>
  <si>
    <t>დატკეპვნა პნევმოსატკეპნებით</t>
  </si>
  <si>
    <t>პნევმოსატკეპნები</t>
  </si>
  <si>
    <t xml:space="preserve">2022-I გვ.138   </t>
  </si>
  <si>
    <t>ლითონის ელემენტების ტრანსპორტირება 70 კმ–ზეა. კრებულით გათვალისწინებულია  20 კმ. გადაზიდვა ხდება                       70–20=50 კმ–ზე</t>
  </si>
  <si>
    <t>ლოკალური ხარჯთაღრიცხვა 4–2</t>
  </si>
  <si>
    <t xml:space="preserve"> 2022-I    გვ.29 პ.171</t>
  </si>
  <si>
    <t>ღორღისა და ანაკრები კონსტრუქციების  ტრანსპორტირება 60 კმ–ზეა. კრებულით გათვალისწინებულია  20 კმ. გადაზიდვა ხდება                       60–20=40 კმ–ზე</t>
  </si>
  <si>
    <t>ბეტონის ბორდიურების მოწყობა</t>
  </si>
  <si>
    <t>ბეტონის ბორდიურების მოწყობა ბეტონის საფუძველზე (15*30 სმ)</t>
  </si>
  <si>
    <t>100 მ</t>
  </si>
  <si>
    <t xml:space="preserve">ბეტონი B20                 </t>
  </si>
  <si>
    <t>2022-I               გვ.27  პ.107</t>
  </si>
  <si>
    <t>ბორდიურები</t>
  </si>
  <si>
    <t>ბეტონის ბორდიურების მოწყობა ბეტონის საფუძველზე (10*20 სმ)</t>
  </si>
  <si>
    <t>2022-I                 გვ.27  პ.102</t>
  </si>
  <si>
    <t>ლოკალური ხარჯთაღრიცხვა 6-1</t>
  </si>
  <si>
    <t>30–11–2</t>
  </si>
  <si>
    <t>დაშლილი ბორდიურების გადაზიდვა ნაყარში თვითმცლელებით  5 კმ–ზე</t>
  </si>
  <si>
    <t>4-4-82  I  ნაწ   გვ.6 პ.29     2022-I გვ.138</t>
  </si>
  <si>
    <t>დაზიანებული ბორდიურების დემონტაჟი</t>
  </si>
  <si>
    <t xml:space="preserve">27–19–2 </t>
  </si>
  <si>
    <t>სულ თავი 4–ის მიხედვით</t>
  </si>
  <si>
    <t>ანაკრები რ/ბ ღარი (0,4*0,4) ერთმაგი არმირებით</t>
  </si>
  <si>
    <t>ანაკრები რ/ბ ღარი (0,5*0,5) ერთმაგი არმირებით</t>
  </si>
  <si>
    <t>4–1</t>
  </si>
  <si>
    <t>4–2</t>
  </si>
  <si>
    <t>სულ თავი 6–ის მიხედვით</t>
  </si>
  <si>
    <t xml:space="preserve">27–19–2       ტნპ 3.9       </t>
  </si>
  <si>
    <t>ანაკრები ღარის ღირებულება ერთმაგი არმირებით  0.5*0.5 მ</t>
  </si>
  <si>
    <t>6–1</t>
  </si>
  <si>
    <t>ანაკრები რ/ბ ღარის მოწყობა (სიგრძით 305  მ, კვეთით 0,4*0,4 მ), ერთმაგი არმირებით</t>
  </si>
  <si>
    <t>ანაკრები რ/ბ ღარის მოწყობა (სიგრძით 305 მ, კვეთით 0,5*0,5 მ), ერთმაგი არმირებით</t>
  </si>
  <si>
    <t xml:space="preserve"> სანიაღვრე რკინა/ბეტონის ღარის, ლითონის ცხაურებისა და ბეტონის ბორდიურების მოწყობის სამუშაოები</t>
  </si>
  <si>
    <t>დანართი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</si>
</sst>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"/>
    <numFmt numFmtId="166" formatCode="0.0000"/>
    <numFmt numFmtId="167" formatCode="0.00000"/>
    <numFmt numFmtId="168" formatCode="0.000000"/>
  </numFmts>
  <fonts count="1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1"/>
      <name val="Sylfaen"/>
      <family val="1"/>
    </font>
    <font>
      <b/>
      <sz val="11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9"/>
      <name val="Sylfaen"/>
      <family val="1"/>
    </font>
    <font>
      <b/>
      <sz val="12"/>
      <name val="Sylfaen"/>
      <family val="1"/>
    </font>
    <font>
      <sz val="11"/>
      <color theme="1"/>
      <name val="Sylfaen"/>
      <family val="1"/>
    </font>
    <font>
      <b/>
      <sz val="12"/>
      <color theme="1"/>
      <name val="Sylfaen"/>
      <family val="1"/>
    </font>
    <font>
      <b/>
      <sz val="11"/>
      <color theme="1"/>
      <name val="Sylfaen"/>
      <family val="1"/>
    </font>
    <font>
      <i/>
      <sz val="10"/>
      <name val="Sylfaen"/>
      <family val="1"/>
    </font>
    <font>
      <u/>
      <sz val="10"/>
      <name val="Sylfaen"/>
      <family val="1"/>
    </font>
    <font>
      <sz val="11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2" fillId="0" borderId="0"/>
  </cellStyleXfs>
  <cellXfs count="142">
    <xf numFmtId="0" fontId="0" fillId="0" borderId="0" xfId="0"/>
    <xf numFmtId="0" fontId="6" fillId="0" borderId="0" xfId="0" applyFont="1"/>
    <xf numFmtId="0" fontId="6" fillId="0" borderId="0" xfId="0" applyFont="1" applyFill="1" applyAlignment="1">
      <alignment vertical="center"/>
    </xf>
    <xf numFmtId="2" fontId="6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167" fontId="6" fillId="0" borderId="1" xfId="1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2" fontId="6" fillId="0" borderId="1" xfId="1" applyNumberFormat="1" applyFont="1" applyFill="1" applyBorder="1" applyAlignment="1">
      <alignment horizontal="left" vertical="center" wrapText="1"/>
    </xf>
    <xf numFmtId="166" fontId="6" fillId="0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0" fillId="0" borderId="0" xfId="0" applyFont="1"/>
    <xf numFmtId="0" fontId="7" fillId="0" borderId="1" xfId="0" applyFont="1" applyFill="1" applyBorder="1" applyAlignment="1">
      <alignment wrapText="1"/>
    </xf>
    <xf numFmtId="0" fontId="10" fillId="0" borderId="0" xfId="0" applyFont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6" fillId="0" borderId="0" xfId="0" applyNumberFormat="1" applyFont="1" applyAlignment="1"/>
    <xf numFmtId="164" fontId="6" fillId="0" borderId="0" xfId="0" applyNumberFormat="1" applyFont="1" applyAlignment="1"/>
    <xf numFmtId="0" fontId="11" fillId="0" borderId="0" xfId="0" applyFont="1" applyAlignment="1">
      <alignment vertical="center" wrapText="1"/>
    </xf>
    <xf numFmtId="0" fontId="12" fillId="0" borderId="0" xfId="0" applyFont="1"/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vertical="center"/>
    </xf>
    <xf numFmtId="167" fontId="6" fillId="0" borderId="1" xfId="0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Border="1" applyAlignment="1">
      <alignment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2" fontId="6" fillId="0" borderId="1" xfId="0" applyNumberFormat="1" applyFont="1" applyBorder="1" applyAlignment="1">
      <alignment vertical="center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2" fontId="7" fillId="0" borderId="0" xfId="0" applyNumberFormat="1" applyFont="1" applyFill="1" applyAlignment="1">
      <alignment vertical="center"/>
    </xf>
    <xf numFmtId="2" fontId="6" fillId="0" borderId="1" xfId="0" applyNumberFormat="1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wrapText="1"/>
    </xf>
    <xf numFmtId="2" fontId="6" fillId="0" borderId="1" xfId="0" applyNumberFormat="1" applyFont="1" applyBorder="1" applyAlignment="1"/>
    <xf numFmtId="168" fontId="6" fillId="0" borderId="1" xfId="1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Protection="1">
      <protection locked="0"/>
    </xf>
    <xf numFmtId="2" fontId="6" fillId="0" borderId="1" xfId="0" applyNumberFormat="1" applyFont="1" applyBorder="1" applyProtection="1">
      <protection locked="0"/>
    </xf>
    <xf numFmtId="1" fontId="7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165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4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2" fontId="6" fillId="0" borderId="1" xfId="0" quotePrefix="1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 applyProtection="1">
      <alignment horizontal="center" vertical="center"/>
      <protection locked="0"/>
    </xf>
    <xf numFmtId="49" fontId="6" fillId="0" borderId="6" xfId="0" applyNumberFormat="1" applyFont="1" applyBorder="1" applyAlignment="1" applyProtection="1">
      <alignment horizontal="center" vertical="center"/>
      <protection locked="0"/>
    </xf>
    <xf numFmtId="49" fontId="6" fillId="0" borderId="5" xfId="0" applyNumberFormat="1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textRotation="90"/>
    </xf>
    <xf numFmtId="49" fontId="7" fillId="0" borderId="7" xfId="0" applyNumberFormat="1" applyFont="1" applyFill="1" applyBorder="1" applyAlignment="1">
      <alignment horizontal="center" vertical="center" textRotation="90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64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</cellXfs>
  <cellStyles count="4">
    <cellStyle name="Normal" xfId="0" builtinId="0"/>
    <cellStyle name="Обычный 2" xfId="2"/>
    <cellStyle name="Обычный 2 2" xfId="3"/>
    <cellStyle name="Обычный_Лист1" xfId="1"/>
  </cellStyles>
  <dxfs count="108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40"/>
  <sheetViews>
    <sheetView tabSelected="1" workbookViewId="0">
      <selection activeCell="C4" sqref="C4:H4"/>
    </sheetView>
  </sheetViews>
  <sheetFormatPr defaultRowHeight="15" x14ac:dyDescent="0.25"/>
  <cols>
    <col min="1" max="1" width="4.28515625" style="36" customWidth="1"/>
    <col min="2" max="2" width="17.7109375" style="36" customWidth="1"/>
    <col min="3" max="3" width="53" style="36" customWidth="1"/>
    <col min="4" max="6" width="11.7109375" style="36" customWidth="1"/>
    <col min="7" max="8" width="12.28515625" style="36" customWidth="1"/>
    <col min="9" max="16384" width="9.140625" style="36"/>
  </cols>
  <sheetData>
    <row r="1" spans="1:13" ht="15.75" x14ac:dyDescent="0.3">
      <c r="A1" s="1"/>
      <c r="B1" s="1"/>
      <c r="C1" s="1"/>
      <c r="D1" s="1"/>
      <c r="E1" s="1"/>
      <c r="F1" s="123" t="s">
        <v>24</v>
      </c>
      <c r="G1" s="123"/>
      <c r="H1" s="123"/>
    </row>
    <row r="2" spans="1:13" ht="15.75" x14ac:dyDescent="0.3">
      <c r="A2" s="124" t="s">
        <v>19</v>
      </c>
      <c r="B2" s="124"/>
      <c r="C2" s="125" t="s">
        <v>21</v>
      </c>
      <c r="D2" s="125"/>
      <c r="E2" s="125"/>
      <c r="F2" s="41"/>
      <c r="G2" s="126" t="s">
        <v>23</v>
      </c>
      <c r="H2" s="126"/>
    </row>
    <row r="3" spans="1:13" ht="15" customHeight="1" x14ac:dyDescent="0.3">
      <c r="A3" s="127" t="s">
        <v>20</v>
      </c>
      <c r="B3" s="127"/>
      <c r="C3" s="125" t="s">
        <v>22</v>
      </c>
      <c r="D3" s="125"/>
      <c r="E3" s="125"/>
      <c r="F3" s="42"/>
      <c r="G3" s="126" t="s">
        <v>23</v>
      </c>
      <c r="H3" s="126"/>
    </row>
    <row r="4" spans="1:13" ht="15.75" x14ac:dyDescent="0.3">
      <c r="A4" s="1"/>
      <c r="B4" s="1"/>
      <c r="C4" s="108" t="s">
        <v>133</v>
      </c>
      <c r="D4" s="108"/>
      <c r="E4" s="108"/>
      <c r="F4" s="108"/>
      <c r="G4" s="108"/>
      <c r="H4" s="108"/>
    </row>
    <row r="5" spans="1:13" s="44" customFormat="1" ht="24.75" customHeight="1" x14ac:dyDescent="0.25">
      <c r="A5" s="118" t="s">
        <v>132</v>
      </c>
      <c r="B5" s="118"/>
      <c r="C5" s="118"/>
      <c r="D5" s="118"/>
      <c r="E5" s="118"/>
      <c r="F5" s="118"/>
      <c r="G5" s="118"/>
      <c r="H5" s="118"/>
      <c r="I5" s="43"/>
      <c r="J5" s="43"/>
      <c r="K5" s="43"/>
      <c r="L5" s="43"/>
      <c r="M5" s="43"/>
    </row>
    <row r="6" spans="1:13" ht="18.75" customHeight="1" x14ac:dyDescent="0.25">
      <c r="A6" s="119"/>
      <c r="B6" s="119"/>
      <c r="C6" s="119"/>
      <c r="D6" s="119"/>
      <c r="E6" s="119"/>
      <c r="F6" s="119"/>
      <c r="G6" s="119"/>
      <c r="H6" s="119"/>
    </row>
    <row r="7" spans="1:13" ht="16.5" customHeight="1" x14ac:dyDescent="0.25">
      <c r="A7" s="45"/>
      <c r="B7" s="46"/>
      <c r="C7" s="45"/>
      <c r="D7" s="45"/>
      <c r="E7" s="122" t="s">
        <v>60</v>
      </c>
      <c r="F7" s="122"/>
      <c r="G7" s="122"/>
      <c r="H7" s="122"/>
    </row>
    <row r="8" spans="1:13" ht="24.75" customHeight="1" x14ac:dyDescent="0.25">
      <c r="A8" s="120" t="s">
        <v>10</v>
      </c>
      <c r="B8" s="120" t="s">
        <v>11</v>
      </c>
      <c r="C8" s="120" t="s">
        <v>12</v>
      </c>
      <c r="D8" s="121" t="s">
        <v>18</v>
      </c>
      <c r="E8" s="121"/>
      <c r="F8" s="121"/>
      <c r="G8" s="121"/>
      <c r="H8" s="121" t="s">
        <v>16</v>
      </c>
    </row>
    <row r="9" spans="1:13" ht="60" customHeight="1" x14ac:dyDescent="0.25">
      <c r="A9" s="120"/>
      <c r="B9" s="120"/>
      <c r="C9" s="120"/>
      <c r="D9" s="105" t="s">
        <v>13</v>
      </c>
      <c r="E9" s="105" t="s">
        <v>14</v>
      </c>
      <c r="F9" s="105" t="s">
        <v>15</v>
      </c>
      <c r="G9" s="105" t="s">
        <v>17</v>
      </c>
      <c r="H9" s="121"/>
    </row>
    <row r="10" spans="1:13" x14ac:dyDescent="0.25">
      <c r="A10" s="47">
        <v>1</v>
      </c>
      <c r="B10" s="48">
        <v>2</v>
      </c>
      <c r="C10" s="48">
        <v>3</v>
      </c>
      <c r="D10" s="106">
        <v>4</v>
      </c>
      <c r="E10" s="106">
        <v>5</v>
      </c>
      <c r="F10" s="106">
        <v>6</v>
      </c>
      <c r="G10" s="106">
        <v>7</v>
      </c>
      <c r="H10" s="106">
        <v>8</v>
      </c>
    </row>
    <row r="11" spans="1:13" ht="18.75" customHeight="1" x14ac:dyDescent="0.25">
      <c r="A11" s="49"/>
      <c r="B11" s="116" t="s">
        <v>3</v>
      </c>
      <c r="C11" s="117"/>
      <c r="D11" s="113" t="s">
        <v>5</v>
      </c>
      <c r="E11" s="114"/>
      <c r="F11" s="114"/>
      <c r="G11" s="114"/>
      <c r="H11" s="115"/>
    </row>
    <row r="12" spans="1:13" ht="17.25" customHeight="1" x14ac:dyDescent="0.25">
      <c r="A12" s="110" t="s">
        <v>4</v>
      </c>
      <c r="B12" s="111"/>
      <c r="C12" s="112"/>
      <c r="D12" s="113" t="s">
        <v>5</v>
      </c>
      <c r="E12" s="114"/>
      <c r="F12" s="114"/>
      <c r="G12" s="114"/>
      <c r="H12" s="115"/>
    </row>
    <row r="13" spans="1:13" ht="17.25" customHeight="1" x14ac:dyDescent="0.25">
      <c r="A13" s="110" t="s">
        <v>6</v>
      </c>
      <c r="B13" s="111"/>
      <c r="C13" s="112"/>
      <c r="D13" s="113" t="s">
        <v>5</v>
      </c>
      <c r="E13" s="114"/>
      <c r="F13" s="114"/>
      <c r="G13" s="114"/>
      <c r="H13" s="115"/>
    </row>
    <row r="14" spans="1:13" ht="17.25" customHeight="1" x14ac:dyDescent="0.25">
      <c r="A14" s="110" t="s">
        <v>7</v>
      </c>
      <c r="B14" s="111"/>
      <c r="C14" s="112"/>
      <c r="D14" s="113"/>
      <c r="E14" s="114"/>
      <c r="F14" s="114"/>
      <c r="G14" s="114"/>
      <c r="H14" s="115"/>
    </row>
    <row r="15" spans="1:13" ht="17.25" customHeight="1" x14ac:dyDescent="0.25">
      <c r="A15" s="39">
        <v>1</v>
      </c>
      <c r="B15" s="24" t="s">
        <v>124</v>
      </c>
      <c r="C15" s="25" t="s">
        <v>122</v>
      </c>
      <c r="D15" s="107">
        <f>'4–1'!D4</f>
        <v>0</v>
      </c>
      <c r="E15" s="101" t="s">
        <v>0</v>
      </c>
      <c r="F15" s="101" t="s">
        <v>0</v>
      </c>
      <c r="G15" s="101" t="s">
        <v>0</v>
      </c>
      <c r="H15" s="90">
        <f t="shared" ref="H15:H16" si="0">D15</f>
        <v>0</v>
      </c>
    </row>
    <row r="16" spans="1:13" ht="17.25" customHeight="1" x14ac:dyDescent="0.25">
      <c r="A16" s="39">
        <v>2</v>
      </c>
      <c r="B16" s="24" t="s">
        <v>125</v>
      </c>
      <c r="C16" s="25" t="s">
        <v>123</v>
      </c>
      <c r="D16" s="107">
        <f>'4–2'!D4</f>
        <v>0</v>
      </c>
      <c r="E16" s="101" t="s">
        <v>0</v>
      </c>
      <c r="F16" s="101" t="s">
        <v>0</v>
      </c>
      <c r="G16" s="101" t="s">
        <v>0</v>
      </c>
      <c r="H16" s="90">
        <f t="shared" si="0"/>
        <v>0</v>
      </c>
    </row>
    <row r="17" spans="1:10" ht="17.25" customHeight="1" x14ac:dyDescent="0.25">
      <c r="A17" s="39"/>
      <c r="B17" s="50"/>
      <c r="C17" s="25" t="s">
        <v>121</v>
      </c>
      <c r="D17" s="90">
        <f>SUM(D15:D16)</f>
        <v>0</v>
      </c>
      <c r="E17" s="101" t="s">
        <v>0</v>
      </c>
      <c r="F17" s="101" t="s">
        <v>0</v>
      </c>
      <c r="G17" s="101"/>
      <c r="H17" s="90">
        <f>SUM(H15:H16)</f>
        <v>0</v>
      </c>
    </row>
    <row r="18" spans="1:10" ht="17.25" customHeight="1" x14ac:dyDescent="0.25">
      <c r="A18" s="110" t="s">
        <v>8</v>
      </c>
      <c r="B18" s="111"/>
      <c r="C18" s="112"/>
      <c r="D18" s="113" t="s">
        <v>5</v>
      </c>
      <c r="E18" s="114"/>
      <c r="F18" s="114"/>
      <c r="G18" s="114"/>
      <c r="H18" s="115"/>
    </row>
    <row r="19" spans="1:10" ht="17.25" customHeight="1" x14ac:dyDescent="0.25">
      <c r="A19" s="110" t="s">
        <v>9</v>
      </c>
      <c r="B19" s="111"/>
      <c r="C19" s="112"/>
      <c r="D19" s="113"/>
      <c r="E19" s="114"/>
      <c r="F19" s="114"/>
      <c r="G19" s="114"/>
      <c r="H19" s="115"/>
    </row>
    <row r="20" spans="1:10" ht="17.25" customHeight="1" x14ac:dyDescent="0.25">
      <c r="A20" s="39">
        <v>3</v>
      </c>
      <c r="B20" s="24" t="s">
        <v>129</v>
      </c>
      <c r="C20" s="25" t="s">
        <v>112</v>
      </c>
      <c r="D20" s="107">
        <f>'6–1'!D4</f>
        <v>0</v>
      </c>
      <c r="E20" s="101" t="s">
        <v>0</v>
      </c>
      <c r="F20" s="101" t="s">
        <v>0</v>
      </c>
      <c r="G20" s="101" t="s">
        <v>0</v>
      </c>
      <c r="H20" s="90">
        <f t="shared" ref="H20" si="1">D20</f>
        <v>0</v>
      </c>
    </row>
    <row r="21" spans="1:10" ht="17.25" customHeight="1" x14ac:dyDescent="0.25">
      <c r="A21" s="39"/>
      <c r="B21" s="50"/>
      <c r="C21" s="25" t="s">
        <v>126</v>
      </c>
      <c r="D21" s="90">
        <f>SUM(D20)</f>
        <v>0</v>
      </c>
      <c r="E21" s="101" t="s">
        <v>0</v>
      </c>
      <c r="F21" s="101" t="s">
        <v>0</v>
      </c>
      <c r="G21" s="101">
        <f>SUM(G20:G20)</f>
        <v>0</v>
      </c>
      <c r="H21" s="90">
        <f>SUM(H20:H20)</f>
        <v>0</v>
      </c>
    </row>
    <row r="22" spans="1:10" ht="17.25" customHeight="1" x14ac:dyDescent="0.25">
      <c r="A22" s="110" t="s">
        <v>48</v>
      </c>
      <c r="B22" s="111"/>
      <c r="C22" s="112"/>
      <c r="D22" s="113" t="s">
        <v>5</v>
      </c>
      <c r="E22" s="114"/>
      <c r="F22" s="114"/>
      <c r="G22" s="114"/>
      <c r="H22" s="115"/>
    </row>
    <row r="23" spans="1:10" ht="17.25" customHeight="1" x14ac:dyDescent="0.25">
      <c r="A23" s="110" t="s">
        <v>49</v>
      </c>
      <c r="B23" s="111"/>
      <c r="C23" s="112"/>
      <c r="D23" s="113" t="s">
        <v>5</v>
      </c>
      <c r="E23" s="114"/>
      <c r="F23" s="114"/>
      <c r="G23" s="114"/>
      <c r="H23" s="115"/>
    </row>
    <row r="24" spans="1:10" ht="17.25" customHeight="1" x14ac:dyDescent="0.25">
      <c r="A24" s="39"/>
      <c r="B24" s="50"/>
      <c r="C24" s="25" t="s">
        <v>50</v>
      </c>
      <c r="D24" s="90">
        <f>D17+D21</f>
        <v>0</v>
      </c>
      <c r="E24" s="101"/>
      <c r="F24" s="101"/>
      <c r="G24" s="101"/>
      <c r="H24" s="90">
        <f>H17+H21</f>
        <v>0</v>
      </c>
    </row>
    <row r="25" spans="1:10" ht="17.25" customHeight="1" x14ac:dyDescent="0.25">
      <c r="A25" s="110" t="s">
        <v>51</v>
      </c>
      <c r="B25" s="111"/>
      <c r="C25" s="112"/>
      <c r="D25" s="113" t="s">
        <v>5</v>
      </c>
      <c r="E25" s="114"/>
      <c r="F25" s="114"/>
      <c r="G25" s="114"/>
      <c r="H25" s="115"/>
    </row>
    <row r="26" spans="1:10" ht="17.25" customHeight="1" x14ac:dyDescent="0.25">
      <c r="A26" s="39"/>
      <c r="B26" s="50"/>
      <c r="C26" s="25" t="s">
        <v>52</v>
      </c>
      <c r="D26" s="90">
        <f>D17+D21</f>
        <v>0</v>
      </c>
      <c r="E26" s="101" t="s">
        <v>0</v>
      </c>
      <c r="F26" s="101" t="s">
        <v>0</v>
      </c>
      <c r="G26" s="90"/>
      <c r="H26" s="90">
        <f>H17+H21</f>
        <v>0</v>
      </c>
    </row>
    <row r="27" spans="1:10" ht="17.25" customHeight="1" x14ac:dyDescent="0.25">
      <c r="A27" s="110" t="s">
        <v>53</v>
      </c>
      <c r="B27" s="111"/>
      <c r="C27" s="112"/>
      <c r="D27" s="113" t="s">
        <v>5</v>
      </c>
      <c r="E27" s="114"/>
      <c r="F27" s="114"/>
      <c r="G27" s="114"/>
      <c r="H27" s="115"/>
    </row>
    <row r="28" spans="1:10" ht="17.25" customHeight="1" x14ac:dyDescent="0.25">
      <c r="A28" s="39"/>
      <c r="B28" s="50"/>
      <c r="C28" s="25" t="s">
        <v>54</v>
      </c>
      <c r="D28" s="90">
        <f>D26</f>
        <v>0</v>
      </c>
      <c r="E28" s="101" t="s">
        <v>0</v>
      </c>
      <c r="F28" s="101" t="s">
        <v>0</v>
      </c>
      <c r="G28" s="101">
        <f>G26</f>
        <v>0</v>
      </c>
      <c r="H28" s="90">
        <f>H26</f>
        <v>0</v>
      </c>
    </row>
    <row r="29" spans="1:10" ht="17.25" customHeight="1" x14ac:dyDescent="0.25">
      <c r="A29" s="51"/>
      <c r="B29" s="52"/>
      <c r="C29" s="51" t="s">
        <v>55</v>
      </c>
      <c r="D29" s="113" t="s">
        <v>5</v>
      </c>
      <c r="E29" s="114"/>
      <c r="F29" s="114"/>
      <c r="G29" s="114"/>
      <c r="H29" s="115"/>
    </row>
    <row r="30" spans="1:10" ht="17.25" customHeight="1" x14ac:dyDescent="0.25">
      <c r="A30" s="51"/>
      <c r="B30" s="52"/>
      <c r="C30" s="51" t="s">
        <v>56</v>
      </c>
      <c r="D30" s="113" t="s">
        <v>5</v>
      </c>
      <c r="E30" s="114"/>
      <c r="F30" s="114"/>
      <c r="G30" s="114"/>
      <c r="H30" s="115"/>
      <c r="I30" s="53"/>
      <c r="J30" s="53"/>
    </row>
    <row r="31" spans="1:10" ht="30" x14ac:dyDescent="0.25">
      <c r="A31" s="39">
        <v>4</v>
      </c>
      <c r="B31" s="39" t="s">
        <v>61</v>
      </c>
      <c r="C31" s="25" t="s">
        <v>57</v>
      </c>
      <c r="D31" s="101" t="s">
        <v>0</v>
      </c>
      <c r="E31" s="101" t="s">
        <v>0</v>
      </c>
      <c r="F31" s="101" t="s">
        <v>0</v>
      </c>
      <c r="G31" s="90">
        <f>ROUND(0.03*H28,2)</f>
        <v>0</v>
      </c>
      <c r="H31" s="90">
        <f>SUM(G31)</f>
        <v>0</v>
      </c>
    </row>
    <row r="32" spans="1:10" x14ac:dyDescent="0.25">
      <c r="A32" s="32"/>
      <c r="B32" s="32"/>
      <c r="C32" s="39" t="s">
        <v>30</v>
      </c>
      <c r="D32" s="90">
        <f>D28</f>
        <v>0</v>
      </c>
      <c r="E32" s="101" t="s">
        <v>0</v>
      </c>
      <c r="F32" s="101" t="s">
        <v>0</v>
      </c>
      <c r="G32" s="90">
        <f>G28+G31</f>
        <v>0</v>
      </c>
      <c r="H32" s="90">
        <f>H28+H31</f>
        <v>0</v>
      </c>
    </row>
    <row r="33" spans="1:8" ht="30" x14ac:dyDescent="0.25">
      <c r="A33" s="39">
        <v>5</v>
      </c>
      <c r="B33" s="39" t="s">
        <v>61</v>
      </c>
      <c r="C33" s="39" t="s">
        <v>58</v>
      </c>
      <c r="D33" s="101" t="s">
        <v>0</v>
      </c>
      <c r="E33" s="101" t="s">
        <v>0</v>
      </c>
      <c r="F33" s="101" t="s">
        <v>0</v>
      </c>
      <c r="G33" s="90">
        <f>ROUND(0.18*H32,2)</f>
        <v>0</v>
      </c>
      <c r="H33" s="90">
        <f>ROUND(H32*0.18,2)</f>
        <v>0</v>
      </c>
    </row>
    <row r="34" spans="1:8" x14ac:dyDescent="0.25">
      <c r="A34" s="12"/>
      <c r="B34" s="54"/>
      <c r="C34" s="12" t="s">
        <v>59</v>
      </c>
      <c r="D34" s="90">
        <f>D32</f>
        <v>0</v>
      </c>
      <c r="E34" s="101" t="s">
        <v>0</v>
      </c>
      <c r="F34" s="101" t="s">
        <v>0</v>
      </c>
      <c r="G34" s="90">
        <f>SUM(G32:G33)</f>
        <v>0</v>
      </c>
      <c r="H34" s="90">
        <f>SUM(H32:H33)</f>
        <v>0</v>
      </c>
    </row>
    <row r="35" spans="1:8" x14ac:dyDescent="0.25">
      <c r="A35" s="56"/>
      <c r="B35" s="57"/>
      <c r="C35" s="56"/>
      <c r="D35" s="58"/>
      <c r="E35" s="59"/>
      <c r="F35" s="59"/>
      <c r="G35" s="58"/>
      <c r="H35" s="58"/>
    </row>
    <row r="36" spans="1:8" x14ac:dyDescent="0.25">
      <c r="A36" s="56"/>
      <c r="B36" s="57"/>
      <c r="C36" s="56"/>
      <c r="D36" s="58"/>
      <c r="E36" s="59"/>
      <c r="F36" s="59"/>
      <c r="G36" s="58"/>
      <c r="H36" s="58"/>
    </row>
    <row r="37" spans="1:8" x14ac:dyDescent="0.25">
      <c r="A37" s="40"/>
      <c r="B37" s="40"/>
      <c r="C37" s="40"/>
      <c r="D37" s="40"/>
      <c r="E37" s="40"/>
      <c r="F37" s="40"/>
      <c r="G37" s="40"/>
      <c r="H37" s="40"/>
    </row>
    <row r="38" spans="1:8" x14ac:dyDescent="0.25">
      <c r="A38" s="40"/>
      <c r="B38" s="109"/>
      <c r="C38" s="109"/>
      <c r="D38" s="40"/>
      <c r="E38" s="40"/>
      <c r="F38" s="109"/>
      <c r="G38" s="109"/>
      <c r="H38" s="109"/>
    </row>
    <row r="40" spans="1:8" x14ac:dyDescent="0.25">
      <c r="C40" s="55"/>
    </row>
  </sheetData>
  <mergeCells count="40">
    <mergeCell ref="F1:H1"/>
    <mergeCell ref="A2:B2"/>
    <mergeCell ref="C2:E2"/>
    <mergeCell ref="G2:H2"/>
    <mergeCell ref="C3:E3"/>
    <mergeCell ref="G3:H3"/>
    <mergeCell ref="A3:B3"/>
    <mergeCell ref="A5:H5"/>
    <mergeCell ref="A6:H6"/>
    <mergeCell ref="A8:A9"/>
    <mergeCell ref="B8:B9"/>
    <mergeCell ref="C8:C9"/>
    <mergeCell ref="D8:G8"/>
    <mergeCell ref="H8:H9"/>
    <mergeCell ref="E7:H7"/>
    <mergeCell ref="D19:H19"/>
    <mergeCell ref="B11:C11"/>
    <mergeCell ref="D11:H11"/>
    <mergeCell ref="A13:C13"/>
    <mergeCell ref="D13:H13"/>
    <mergeCell ref="A12:C12"/>
    <mergeCell ref="D12:H12"/>
    <mergeCell ref="A14:C14"/>
    <mergeCell ref="D14:H14"/>
    <mergeCell ref="C4:H4"/>
    <mergeCell ref="B38:C38"/>
    <mergeCell ref="F38:H38"/>
    <mergeCell ref="A22:C22"/>
    <mergeCell ref="D22:H22"/>
    <mergeCell ref="A23:C23"/>
    <mergeCell ref="D23:H23"/>
    <mergeCell ref="A25:C25"/>
    <mergeCell ref="D25:H25"/>
    <mergeCell ref="A27:C27"/>
    <mergeCell ref="D27:H27"/>
    <mergeCell ref="D29:H29"/>
    <mergeCell ref="D30:H30"/>
    <mergeCell ref="A18:C18"/>
    <mergeCell ref="D18:H18"/>
    <mergeCell ref="A19:C19"/>
  </mergeCells>
  <printOptions horizontalCentered="1"/>
  <pageMargins left="0.31496062992125984" right="0.31496062992125984" top="0.35433070866141736" bottom="0" header="0.51181102362204722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9"/>
  <sheetViews>
    <sheetView topLeftCell="A3" workbookViewId="0">
      <selection activeCell="G9" sqref="G9:M66"/>
    </sheetView>
  </sheetViews>
  <sheetFormatPr defaultRowHeight="15" x14ac:dyDescent="0.25"/>
  <cols>
    <col min="1" max="1" width="3" style="36" customWidth="1"/>
    <col min="2" max="2" width="10.85546875" style="36" customWidth="1"/>
    <col min="3" max="3" width="31.140625" style="38" customWidth="1"/>
    <col min="4" max="4" width="7.7109375" style="36" customWidth="1"/>
    <col min="5" max="5" width="10.85546875" style="36" customWidth="1"/>
    <col min="6" max="6" width="11.42578125" style="36" bestFit="1" customWidth="1"/>
    <col min="7" max="7" width="7.85546875" style="36" customWidth="1"/>
    <col min="8" max="8" width="9.140625" style="36"/>
    <col min="9" max="9" width="6.7109375" style="36" customWidth="1"/>
    <col min="10" max="10" width="9.140625" style="36"/>
    <col min="11" max="11" width="7.85546875" style="36" customWidth="1"/>
    <col min="12" max="12" width="9.140625" style="36"/>
    <col min="13" max="13" width="10.140625" style="36" customWidth="1"/>
    <col min="14" max="16384" width="9.140625" style="36"/>
  </cols>
  <sheetData>
    <row r="1" spans="1:15" s="1" customFormat="1" x14ac:dyDescent="0.3">
      <c r="A1" s="137" t="s">
        <v>63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5" s="2" customFormat="1" x14ac:dyDescent="0.25">
      <c r="A2" s="138" t="s">
        <v>130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5" s="2" customFormat="1" ht="18" x14ac:dyDescent="0.25">
      <c r="A3" s="139"/>
      <c r="B3" s="139"/>
      <c r="C3" s="139"/>
      <c r="D3" s="139"/>
      <c r="E3" s="139"/>
      <c r="F3" s="139"/>
      <c r="G3" s="27"/>
      <c r="H3" s="140"/>
      <c r="I3" s="140"/>
      <c r="J3" s="140"/>
      <c r="K3" s="140"/>
      <c r="L3" s="3"/>
      <c r="M3" s="77"/>
    </row>
    <row r="4" spans="1:15" s="2" customFormat="1" x14ac:dyDescent="0.25">
      <c r="B4" s="141" t="s">
        <v>62</v>
      </c>
      <c r="C4" s="141"/>
      <c r="D4" s="3">
        <f>ROUND(M66*0.001,2)</f>
        <v>0</v>
      </c>
      <c r="E4" s="2" t="s">
        <v>23</v>
      </c>
      <c r="I4" s="4"/>
      <c r="J4" s="78"/>
      <c r="K4" s="78"/>
      <c r="L4" s="3"/>
      <c r="M4" s="77"/>
    </row>
    <row r="5" spans="1:15" s="2" customFormat="1" x14ac:dyDescent="0.25">
      <c r="A5" s="5"/>
      <c r="B5" s="5"/>
      <c r="C5" s="28"/>
      <c r="D5" s="6"/>
      <c r="E5" s="6"/>
      <c r="F5" s="3"/>
      <c r="G5" s="76"/>
      <c r="H5" s="136"/>
      <c r="I5" s="136"/>
      <c r="J5" s="136"/>
      <c r="K5" s="136"/>
      <c r="L5" s="3"/>
      <c r="M5" s="77"/>
    </row>
    <row r="6" spans="1:15" s="6" customFormat="1" ht="32.25" customHeight="1" x14ac:dyDescent="0.25">
      <c r="A6" s="131" t="s">
        <v>10</v>
      </c>
      <c r="B6" s="132" t="s">
        <v>25</v>
      </c>
      <c r="C6" s="134" t="s">
        <v>26</v>
      </c>
      <c r="D6" s="131" t="s">
        <v>27</v>
      </c>
      <c r="E6" s="128" t="s">
        <v>28</v>
      </c>
      <c r="F6" s="129"/>
      <c r="G6" s="128" t="s">
        <v>31</v>
      </c>
      <c r="H6" s="129"/>
      <c r="I6" s="128" t="s">
        <v>34</v>
      </c>
      <c r="J6" s="129"/>
      <c r="K6" s="128" t="s">
        <v>35</v>
      </c>
      <c r="L6" s="129"/>
      <c r="M6" s="130" t="s">
        <v>33</v>
      </c>
    </row>
    <row r="7" spans="1:15" s="6" customFormat="1" ht="30" x14ac:dyDescent="0.25">
      <c r="A7" s="131"/>
      <c r="B7" s="133"/>
      <c r="C7" s="135"/>
      <c r="D7" s="131"/>
      <c r="E7" s="7" t="s">
        <v>29</v>
      </c>
      <c r="F7" s="7" t="s">
        <v>30</v>
      </c>
      <c r="G7" s="7" t="s">
        <v>32</v>
      </c>
      <c r="H7" s="8" t="s">
        <v>33</v>
      </c>
      <c r="I7" s="7" t="s">
        <v>32</v>
      </c>
      <c r="J7" s="8" t="s">
        <v>33</v>
      </c>
      <c r="K7" s="7" t="s">
        <v>32</v>
      </c>
      <c r="L7" s="8" t="s">
        <v>33</v>
      </c>
      <c r="M7" s="130"/>
      <c r="O7" s="76"/>
    </row>
    <row r="8" spans="1:15" s="6" customFormat="1" x14ac:dyDescent="0.25">
      <c r="A8" s="9">
        <v>1</v>
      </c>
      <c r="B8" s="10">
        <v>2</v>
      </c>
      <c r="C8" s="29">
        <v>3</v>
      </c>
      <c r="D8" s="10">
        <v>4</v>
      </c>
      <c r="E8" s="9">
        <v>5</v>
      </c>
      <c r="F8" s="10">
        <v>6</v>
      </c>
      <c r="G8" s="11">
        <v>7</v>
      </c>
      <c r="H8" s="10">
        <v>8</v>
      </c>
      <c r="I8" s="9">
        <v>9</v>
      </c>
      <c r="J8" s="10">
        <v>10</v>
      </c>
      <c r="K8" s="9">
        <v>11</v>
      </c>
      <c r="L8" s="11">
        <v>12</v>
      </c>
      <c r="M8" s="10" t="s">
        <v>1</v>
      </c>
    </row>
    <row r="9" spans="1:15" s="2" customFormat="1" ht="45" x14ac:dyDescent="0.25">
      <c r="A9" s="17">
        <v>1</v>
      </c>
      <c r="B9" s="79" t="s">
        <v>64</v>
      </c>
      <c r="C9" s="80" t="s">
        <v>65</v>
      </c>
      <c r="D9" s="26" t="s">
        <v>66</v>
      </c>
      <c r="E9" s="26"/>
      <c r="F9" s="30">
        <v>0.15</v>
      </c>
      <c r="G9" s="95"/>
      <c r="H9" s="95"/>
      <c r="I9" s="96"/>
      <c r="J9" s="97"/>
      <c r="K9" s="95"/>
      <c r="L9" s="96"/>
      <c r="M9" s="97"/>
      <c r="N9" s="81"/>
    </row>
    <row r="10" spans="1:15" s="2" customFormat="1" x14ac:dyDescent="0.25">
      <c r="A10" s="17"/>
      <c r="B10" s="31"/>
      <c r="C10" s="32" t="s">
        <v>37</v>
      </c>
      <c r="D10" s="17" t="s">
        <v>38</v>
      </c>
      <c r="E10" s="13">
        <v>20</v>
      </c>
      <c r="F10" s="13">
        <f>ROUND(E10*F9,2)</f>
        <v>3</v>
      </c>
      <c r="G10" s="98">
        <v>0</v>
      </c>
      <c r="H10" s="98">
        <v>0</v>
      </c>
      <c r="I10" s="96">
        <v>0</v>
      </c>
      <c r="J10" s="96">
        <f>ROUND(I10*F10,2)</f>
        <v>0</v>
      </c>
      <c r="K10" s="98">
        <v>0</v>
      </c>
      <c r="L10" s="96">
        <v>0</v>
      </c>
      <c r="M10" s="96">
        <f>L10+J10+H10</f>
        <v>0</v>
      </c>
    </row>
    <row r="11" spans="1:15" s="2" customFormat="1" x14ac:dyDescent="0.25">
      <c r="A11" s="17"/>
      <c r="B11" s="31"/>
      <c r="C11" s="32" t="s">
        <v>67</v>
      </c>
      <c r="D11" s="17" t="s">
        <v>47</v>
      </c>
      <c r="E11" s="13">
        <v>44.8</v>
      </c>
      <c r="F11" s="13">
        <f>ROUND(E11*F9,2)</f>
        <v>6.72</v>
      </c>
      <c r="G11" s="98">
        <v>0</v>
      </c>
      <c r="H11" s="98">
        <v>0</v>
      </c>
      <c r="I11" s="95">
        <v>0</v>
      </c>
      <c r="J11" s="97">
        <v>0</v>
      </c>
      <c r="K11" s="95">
        <v>0</v>
      </c>
      <c r="L11" s="96">
        <f>ROUND(K11*F11,2)</f>
        <v>0</v>
      </c>
      <c r="M11" s="96">
        <f>L11+J11+H11</f>
        <v>0</v>
      </c>
    </row>
    <row r="12" spans="1:15" s="6" customFormat="1" x14ac:dyDescent="0.25">
      <c r="A12" s="17"/>
      <c r="B12" s="82"/>
      <c r="C12" s="25" t="s">
        <v>39</v>
      </c>
      <c r="D12" s="17" t="s">
        <v>40</v>
      </c>
      <c r="E12" s="13">
        <v>2.1</v>
      </c>
      <c r="F12" s="13">
        <f>ROUND(E12*F9,2)</f>
        <v>0.32</v>
      </c>
      <c r="G12" s="96">
        <v>0</v>
      </c>
      <c r="H12" s="97">
        <v>0</v>
      </c>
      <c r="I12" s="96">
        <v>0</v>
      </c>
      <c r="J12" s="97">
        <v>0</v>
      </c>
      <c r="K12" s="96">
        <v>0</v>
      </c>
      <c r="L12" s="96">
        <f>ROUND(F12*K12,2)</f>
        <v>0</v>
      </c>
      <c r="M12" s="96">
        <f>L12+J12+H12</f>
        <v>0</v>
      </c>
      <c r="N12" s="2"/>
    </row>
    <row r="13" spans="1:15" s="1" customFormat="1" x14ac:dyDescent="0.3">
      <c r="A13" s="19"/>
      <c r="B13" s="20"/>
      <c r="C13" s="83" t="s">
        <v>68</v>
      </c>
      <c r="D13" s="20" t="s">
        <v>42</v>
      </c>
      <c r="E13" s="16">
        <v>0.05</v>
      </c>
      <c r="F13" s="13">
        <f>ROUND(E13*F9,2)</f>
        <v>0.01</v>
      </c>
      <c r="G13" s="90">
        <v>0</v>
      </c>
      <c r="H13" s="99">
        <f>ROUND(F13*G13,2)</f>
        <v>0</v>
      </c>
      <c r="I13" s="91">
        <v>0</v>
      </c>
      <c r="J13" s="97">
        <v>0</v>
      </c>
      <c r="K13" s="91">
        <v>0</v>
      </c>
      <c r="L13" s="96">
        <v>0</v>
      </c>
      <c r="M13" s="96">
        <f>L13+J13+H13</f>
        <v>0</v>
      </c>
    </row>
    <row r="14" spans="1:15" s="6" customFormat="1" ht="30" x14ac:dyDescent="0.25">
      <c r="A14" s="17">
        <v>2</v>
      </c>
      <c r="B14" s="24" t="s">
        <v>69</v>
      </c>
      <c r="C14" s="33" t="s">
        <v>70</v>
      </c>
      <c r="D14" s="13" t="s">
        <v>43</v>
      </c>
      <c r="E14" s="15"/>
      <c r="F14" s="23">
        <f>F9*1.95*1000</f>
        <v>292.5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f>ROUND(F14*K14,2)</f>
        <v>0</v>
      </c>
      <c r="M14" s="96">
        <f>L14+J14+H14</f>
        <v>0</v>
      </c>
    </row>
    <row r="15" spans="1:15" s="2" customFormat="1" x14ac:dyDescent="0.25">
      <c r="A15" s="17">
        <v>3</v>
      </c>
      <c r="B15" s="79" t="s">
        <v>71</v>
      </c>
      <c r="C15" s="25" t="s">
        <v>72</v>
      </c>
      <c r="D15" s="26" t="s">
        <v>66</v>
      </c>
      <c r="E15" s="26"/>
      <c r="F15" s="30">
        <f>F9</f>
        <v>0.15</v>
      </c>
      <c r="G15" s="95"/>
      <c r="H15" s="95"/>
      <c r="I15" s="96"/>
      <c r="J15" s="97"/>
      <c r="K15" s="95"/>
      <c r="L15" s="96"/>
      <c r="M15" s="96"/>
      <c r="N15" s="81"/>
    </row>
    <row r="16" spans="1:15" s="2" customFormat="1" x14ac:dyDescent="0.25">
      <c r="A16" s="17"/>
      <c r="B16" s="22"/>
      <c r="C16" s="25" t="s">
        <v>37</v>
      </c>
      <c r="D16" s="26" t="s">
        <v>38</v>
      </c>
      <c r="E16" s="26">
        <v>3.23</v>
      </c>
      <c r="F16" s="15">
        <f>ROUND(F15*E16,2)</f>
        <v>0.48</v>
      </c>
      <c r="G16" s="95">
        <v>0</v>
      </c>
      <c r="H16" s="95">
        <v>0</v>
      </c>
      <c r="I16" s="96">
        <v>0</v>
      </c>
      <c r="J16" s="96">
        <f>ROUND(F16*I16,2)</f>
        <v>0</v>
      </c>
      <c r="K16" s="95">
        <v>0</v>
      </c>
      <c r="L16" s="96">
        <v>0</v>
      </c>
      <c r="M16" s="96">
        <f>H16+J16+L16</f>
        <v>0</v>
      </c>
      <c r="N16" s="81"/>
    </row>
    <row r="17" spans="1:256" s="2" customFormat="1" x14ac:dyDescent="0.25">
      <c r="A17" s="17"/>
      <c r="B17" s="22"/>
      <c r="C17" s="25" t="s">
        <v>73</v>
      </c>
      <c r="D17" s="26" t="s">
        <v>47</v>
      </c>
      <c r="E17" s="26">
        <v>3.62</v>
      </c>
      <c r="F17" s="15">
        <f>ROUND(F15*E17,2)</f>
        <v>0.54</v>
      </c>
      <c r="G17" s="95">
        <v>0</v>
      </c>
      <c r="H17" s="95">
        <v>0</v>
      </c>
      <c r="I17" s="96">
        <v>0</v>
      </c>
      <c r="J17" s="97">
        <v>0</v>
      </c>
      <c r="K17" s="95">
        <v>0</v>
      </c>
      <c r="L17" s="96">
        <f>ROUND(F17*K17,2)</f>
        <v>0</v>
      </c>
      <c r="M17" s="96">
        <f>H17+J17+L17</f>
        <v>0</v>
      </c>
      <c r="N17" s="81"/>
    </row>
    <row r="18" spans="1:256" s="2" customFormat="1" x14ac:dyDescent="0.25">
      <c r="A18" s="17"/>
      <c r="B18" s="22"/>
      <c r="C18" s="25" t="s">
        <v>39</v>
      </c>
      <c r="D18" s="26" t="s">
        <v>40</v>
      </c>
      <c r="E18" s="26">
        <v>0.18</v>
      </c>
      <c r="F18" s="15">
        <f>ROUND(F15*E18,2)</f>
        <v>0.03</v>
      </c>
      <c r="G18" s="95">
        <v>0</v>
      </c>
      <c r="H18" s="95">
        <v>0</v>
      </c>
      <c r="I18" s="96">
        <v>0</v>
      </c>
      <c r="J18" s="97">
        <v>0</v>
      </c>
      <c r="K18" s="95">
        <v>0</v>
      </c>
      <c r="L18" s="96">
        <f>ROUND(F18*K18,2)</f>
        <v>0</v>
      </c>
      <c r="M18" s="96">
        <f>H18+J18+L18</f>
        <v>0</v>
      </c>
      <c r="N18" s="81"/>
    </row>
    <row r="19" spans="1:256" s="2" customFormat="1" x14ac:dyDescent="0.25">
      <c r="A19" s="17"/>
      <c r="B19" s="20"/>
      <c r="C19" s="83" t="s">
        <v>68</v>
      </c>
      <c r="D19" s="26" t="s">
        <v>42</v>
      </c>
      <c r="E19" s="26">
        <v>0.04</v>
      </c>
      <c r="F19" s="15">
        <f>ROUND(F15*E19,2)</f>
        <v>0.01</v>
      </c>
      <c r="G19" s="90">
        <v>0</v>
      </c>
      <c r="H19" s="95">
        <f>ROUND(F19*G19,2)</f>
        <v>0</v>
      </c>
      <c r="I19" s="96">
        <v>0</v>
      </c>
      <c r="J19" s="97">
        <v>0</v>
      </c>
      <c r="K19" s="95">
        <v>0</v>
      </c>
      <c r="L19" s="96">
        <v>0</v>
      </c>
      <c r="M19" s="96">
        <f>H19+J19+L19</f>
        <v>0</v>
      </c>
      <c r="N19" s="81"/>
    </row>
    <row r="20" spans="1:256" s="2" customFormat="1" ht="60" x14ac:dyDescent="0.25">
      <c r="A20" s="17">
        <v>4</v>
      </c>
      <c r="B20" s="79" t="s">
        <v>74</v>
      </c>
      <c r="C20" s="25" t="s">
        <v>75</v>
      </c>
      <c r="D20" s="26" t="s">
        <v>42</v>
      </c>
      <c r="E20" s="26"/>
      <c r="F20" s="34">
        <v>9</v>
      </c>
      <c r="G20" s="95"/>
      <c r="H20" s="95"/>
      <c r="I20" s="96"/>
      <c r="J20" s="97"/>
      <c r="K20" s="95"/>
      <c r="L20" s="96"/>
      <c r="M20" s="96"/>
      <c r="N20" s="81"/>
    </row>
    <row r="21" spans="1:256" s="2" customFormat="1" x14ac:dyDescent="0.25">
      <c r="A21" s="17"/>
      <c r="B21" s="22"/>
      <c r="C21" s="25" t="s">
        <v>37</v>
      </c>
      <c r="D21" s="26" t="s">
        <v>38</v>
      </c>
      <c r="E21" s="26">
        <v>2.1</v>
      </c>
      <c r="F21" s="15">
        <f>ROUND(F20*E21,2)</f>
        <v>18.899999999999999</v>
      </c>
      <c r="G21" s="95">
        <v>0</v>
      </c>
      <c r="H21" s="95">
        <v>0</v>
      </c>
      <c r="I21" s="96">
        <v>0</v>
      </c>
      <c r="J21" s="96">
        <f>ROUND(F21*I21,2)</f>
        <v>0</v>
      </c>
      <c r="K21" s="95">
        <v>0</v>
      </c>
      <c r="L21" s="96">
        <v>0</v>
      </c>
      <c r="M21" s="96">
        <f>H21+J21+L21</f>
        <v>0</v>
      </c>
      <c r="N21" s="81"/>
    </row>
    <row r="22" spans="1:256" s="6" customFormat="1" ht="30" x14ac:dyDescent="0.25">
      <c r="A22" s="17">
        <v>5</v>
      </c>
      <c r="B22" s="24" t="s">
        <v>69</v>
      </c>
      <c r="C22" s="33" t="s">
        <v>76</v>
      </c>
      <c r="D22" s="13" t="s">
        <v>43</v>
      </c>
      <c r="E22" s="15"/>
      <c r="F22" s="23">
        <f>F20*1.95</f>
        <v>17.55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f>ROUND(F22*K22,2)</f>
        <v>0</v>
      </c>
      <c r="M22" s="96">
        <f>L22+J22+H22</f>
        <v>0</v>
      </c>
    </row>
    <row r="23" spans="1:256" s="2" customFormat="1" x14ac:dyDescent="0.25">
      <c r="A23" s="17">
        <v>6</v>
      </c>
      <c r="B23" s="79" t="s">
        <v>71</v>
      </c>
      <c r="C23" s="25" t="s">
        <v>72</v>
      </c>
      <c r="D23" s="26" t="s">
        <v>66</v>
      </c>
      <c r="E23" s="26"/>
      <c r="F23" s="30">
        <f>F20*0.001</f>
        <v>9.0000000000000011E-3</v>
      </c>
      <c r="G23" s="95"/>
      <c r="H23" s="95"/>
      <c r="I23" s="96"/>
      <c r="J23" s="97"/>
      <c r="K23" s="95"/>
      <c r="L23" s="96"/>
      <c r="M23" s="96"/>
      <c r="N23" s="81"/>
    </row>
    <row r="24" spans="1:256" s="2" customFormat="1" x14ac:dyDescent="0.25">
      <c r="A24" s="17"/>
      <c r="B24" s="22"/>
      <c r="C24" s="25" t="s">
        <v>37</v>
      </c>
      <c r="D24" s="26" t="s">
        <v>38</v>
      </c>
      <c r="E24" s="26">
        <v>3.23</v>
      </c>
      <c r="F24" s="15">
        <f>ROUND(F23*E24,2)</f>
        <v>0.03</v>
      </c>
      <c r="G24" s="95">
        <v>0</v>
      </c>
      <c r="H24" s="95">
        <v>0</v>
      </c>
      <c r="I24" s="96">
        <v>0</v>
      </c>
      <c r="J24" s="96">
        <f>ROUND(F24*I24,2)</f>
        <v>0</v>
      </c>
      <c r="K24" s="95">
        <v>0</v>
      </c>
      <c r="L24" s="96">
        <v>0</v>
      </c>
      <c r="M24" s="96">
        <f>H24+J24+L24</f>
        <v>0</v>
      </c>
      <c r="N24" s="81"/>
    </row>
    <row r="25" spans="1:256" s="2" customFormat="1" x14ac:dyDescent="0.25">
      <c r="A25" s="17"/>
      <c r="B25" s="22"/>
      <c r="C25" s="25" t="s">
        <v>73</v>
      </c>
      <c r="D25" s="26" t="s">
        <v>47</v>
      </c>
      <c r="E25" s="26">
        <v>3.62</v>
      </c>
      <c r="F25" s="15">
        <f>ROUND(F23*E25,2)</f>
        <v>0.03</v>
      </c>
      <c r="G25" s="95">
        <v>0</v>
      </c>
      <c r="H25" s="95">
        <v>0</v>
      </c>
      <c r="I25" s="96">
        <v>0</v>
      </c>
      <c r="J25" s="97">
        <v>0</v>
      </c>
      <c r="K25" s="95">
        <v>0</v>
      </c>
      <c r="L25" s="96">
        <f>ROUND(F25*K25,2)</f>
        <v>0</v>
      </c>
      <c r="M25" s="96">
        <f>H25+J25+L25</f>
        <v>0</v>
      </c>
      <c r="N25" s="81"/>
    </row>
    <row r="26" spans="1:256" s="2" customFormat="1" x14ac:dyDescent="0.25">
      <c r="A26" s="17"/>
      <c r="B26" s="22"/>
      <c r="C26" s="25" t="s">
        <v>39</v>
      </c>
      <c r="D26" s="26" t="s">
        <v>40</v>
      </c>
      <c r="E26" s="26">
        <v>0.18</v>
      </c>
      <c r="F26" s="15">
        <f>ROUND(F23*E26,2)</f>
        <v>0</v>
      </c>
      <c r="G26" s="95">
        <v>0</v>
      </c>
      <c r="H26" s="95">
        <v>0</v>
      </c>
      <c r="I26" s="96">
        <v>0</v>
      </c>
      <c r="J26" s="97">
        <v>0</v>
      </c>
      <c r="K26" s="95">
        <v>0</v>
      </c>
      <c r="L26" s="96">
        <f>ROUND(F26*K26,2)</f>
        <v>0</v>
      </c>
      <c r="M26" s="96">
        <f>H26+J26+L26</f>
        <v>0</v>
      </c>
      <c r="N26" s="81"/>
    </row>
    <row r="27" spans="1:256" s="2" customFormat="1" x14ac:dyDescent="0.25">
      <c r="A27" s="17"/>
      <c r="B27" s="20"/>
      <c r="C27" s="83" t="s">
        <v>68</v>
      </c>
      <c r="D27" s="26" t="s">
        <v>42</v>
      </c>
      <c r="E27" s="26">
        <v>0.04</v>
      </c>
      <c r="F27" s="15">
        <f>ROUND(F23*E27,2)</f>
        <v>0</v>
      </c>
      <c r="G27" s="90">
        <v>0</v>
      </c>
      <c r="H27" s="95">
        <f>ROUND(F27*G27,2)</f>
        <v>0</v>
      </c>
      <c r="I27" s="96"/>
      <c r="J27" s="97"/>
      <c r="K27" s="95"/>
      <c r="L27" s="96"/>
      <c r="M27" s="96">
        <f>H27+J27+L27</f>
        <v>0</v>
      </c>
      <c r="N27" s="81"/>
    </row>
    <row r="28" spans="1:256" s="1" customFormat="1" x14ac:dyDescent="0.3">
      <c r="A28" s="17">
        <v>7</v>
      </c>
      <c r="B28" s="24" t="s">
        <v>77</v>
      </c>
      <c r="C28" s="18" t="s">
        <v>78</v>
      </c>
      <c r="D28" s="13" t="s">
        <v>36</v>
      </c>
      <c r="E28" s="13"/>
      <c r="F28" s="63">
        <v>0.27</v>
      </c>
      <c r="G28" s="96"/>
      <c r="H28" s="96"/>
      <c r="I28" s="96"/>
      <c r="J28" s="96"/>
      <c r="K28" s="96"/>
      <c r="L28" s="96"/>
      <c r="M28" s="96"/>
      <c r="N28" s="6"/>
      <c r="O28" s="6"/>
      <c r="P28" s="6"/>
      <c r="Q28" s="6"/>
      <c r="R28" s="84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s="1" customFormat="1" x14ac:dyDescent="0.3">
      <c r="A29" s="17"/>
      <c r="B29" s="24"/>
      <c r="C29" s="85" t="s">
        <v>37</v>
      </c>
      <c r="D29" s="13" t="s">
        <v>38</v>
      </c>
      <c r="E29" s="13">
        <v>218</v>
      </c>
      <c r="F29" s="15">
        <f>ROUND(F28*E29,2)</f>
        <v>58.86</v>
      </c>
      <c r="G29" s="96">
        <v>0</v>
      </c>
      <c r="H29" s="96">
        <v>0</v>
      </c>
      <c r="I29" s="96">
        <v>0</v>
      </c>
      <c r="J29" s="96">
        <f>ROUND(F29*I29,2)</f>
        <v>0</v>
      </c>
      <c r="K29" s="96">
        <v>0</v>
      </c>
      <c r="L29" s="96">
        <v>0</v>
      </c>
      <c r="M29" s="96">
        <f>L29+J29+H29</f>
        <v>0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s="1" customFormat="1" x14ac:dyDescent="0.3">
      <c r="A30" s="17"/>
      <c r="B30" s="24"/>
      <c r="C30" s="85" t="s">
        <v>39</v>
      </c>
      <c r="D30" s="13" t="s">
        <v>40</v>
      </c>
      <c r="E30" s="13">
        <v>11.5</v>
      </c>
      <c r="F30" s="13">
        <f>ROUND(F28*E30,2)</f>
        <v>3.11</v>
      </c>
      <c r="G30" s="96">
        <v>0</v>
      </c>
      <c r="H30" s="96">
        <v>0</v>
      </c>
      <c r="I30" s="96">
        <v>0</v>
      </c>
      <c r="J30" s="96">
        <v>0</v>
      </c>
      <c r="K30" s="96">
        <v>0</v>
      </c>
      <c r="L30" s="96">
        <f>ROUND(F30*K30,2)</f>
        <v>0</v>
      </c>
      <c r="M30" s="96">
        <f>L30+J30+H30</f>
        <v>0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s="1" customFormat="1" x14ac:dyDescent="0.3">
      <c r="A31" s="17"/>
      <c r="B31" s="24"/>
      <c r="C31" s="18" t="s">
        <v>68</v>
      </c>
      <c r="D31" s="15" t="s">
        <v>42</v>
      </c>
      <c r="E31" s="13">
        <v>139</v>
      </c>
      <c r="F31" s="13">
        <f>ROUND(F28*E31,2)</f>
        <v>37.53</v>
      </c>
      <c r="G31" s="96">
        <v>0</v>
      </c>
      <c r="H31" s="96">
        <f>ROUND(F31*G31,2)</f>
        <v>0</v>
      </c>
      <c r="I31" s="96">
        <v>0</v>
      </c>
      <c r="J31" s="96">
        <v>0</v>
      </c>
      <c r="K31" s="96">
        <v>0</v>
      </c>
      <c r="L31" s="96">
        <v>0</v>
      </c>
      <c r="M31" s="96">
        <f>H31+J31+L31</f>
        <v>0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s="1" customFormat="1" x14ac:dyDescent="0.3">
      <c r="A32" s="17">
        <v>8</v>
      </c>
      <c r="B32" s="24" t="s">
        <v>79</v>
      </c>
      <c r="C32" s="18" t="s">
        <v>80</v>
      </c>
      <c r="D32" s="13" t="s">
        <v>36</v>
      </c>
      <c r="E32" s="60"/>
      <c r="F32" s="34">
        <v>0.7</v>
      </c>
      <c r="G32" s="96"/>
      <c r="H32" s="96"/>
      <c r="I32" s="96"/>
      <c r="J32" s="96"/>
      <c r="K32" s="96"/>
      <c r="L32" s="96"/>
      <c r="M32" s="96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" customFormat="1" x14ac:dyDescent="0.3">
      <c r="A33" s="17"/>
      <c r="B33" s="22"/>
      <c r="C33" s="18" t="s">
        <v>37</v>
      </c>
      <c r="D33" s="13" t="s">
        <v>38</v>
      </c>
      <c r="E33" s="15">
        <v>565</v>
      </c>
      <c r="F33" s="13">
        <f>ROUND(F32*E33,2)</f>
        <v>395.5</v>
      </c>
      <c r="G33" s="96">
        <v>0</v>
      </c>
      <c r="H33" s="96">
        <v>0</v>
      </c>
      <c r="I33" s="96">
        <v>0</v>
      </c>
      <c r="J33" s="96">
        <f>ROUND(F33*I33,2)</f>
        <v>0</v>
      </c>
      <c r="K33" s="96">
        <v>0</v>
      </c>
      <c r="L33" s="96">
        <v>0</v>
      </c>
      <c r="M33" s="96">
        <f t="shared" ref="M33:M37" si="0">L33+J33+H33</f>
        <v>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" customFormat="1" x14ac:dyDescent="0.3">
      <c r="A34" s="17"/>
      <c r="B34" s="86"/>
      <c r="C34" s="18" t="s">
        <v>81</v>
      </c>
      <c r="D34" s="15" t="s">
        <v>47</v>
      </c>
      <c r="E34" s="15">
        <v>82</v>
      </c>
      <c r="F34" s="13">
        <f>ROUND(F32*E34,2)</f>
        <v>57.4</v>
      </c>
      <c r="G34" s="96">
        <v>0</v>
      </c>
      <c r="H34" s="96">
        <v>0</v>
      </c>
      <c r="I34" s="96">
        <v>0</v>
      </c>
      <c r="J34" s="96">
        <v>0</v>
      </c>
      <c r="K34" s="96">
        <v>0</v>
      </c>
      <c r="L34" s="96">
        <f>ROUND(F34*K34,2)</f>
        <v>0</v>
      </c>
      <c r="M34" s="96">
        <f t="shared" si="0"/>
        <v>0</v>
      </c>
      <c r="N34" s="2"/>
      <c r="O34" s="2"/>
      <c r="P34" s="2"/>
      <c r="Q34" s="2"/>
      <c r="R34" s="6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" customFormat="1" x14ac:dyDescent="0.3">
      <c r="A35" s="17"/>
      <c r="B35" s="61"/>
      <c r="C35" s="18" t="s">
        <v>39</v>
      </c>
      <c r="D35" s="13" t="s">
        <v>40</v>
      </c>
      <c r="E35" s="15">
        <v>73</v>
      </c>
      <c r="F35" s="13">
        <f>ROUND(F32*E35,2)</f>
        <v>51.1</v>
      </c>
      <c r="G35" s="96">
        <v>0</v>
      </c>
      <c r="H35" s="96">
        <v>0</v>
      </c>
      <c r="I35" s="96">
        <v>0</v>
      </c>
      <c r="J35" s="96">
        <v>0</v>
      </c>
      <c r="K35" s="96">
        <v>0</v>
      </c>
      <c r="L35" s="96">
        <f>ROUND(F35*K35,2)</f>
        <v>0</v>
      </c>
      <c r="M35" s="96">
        <f t="shared" si="0"/>
        <v>0</v>
      </c>
      <c r="N35" s="2"/>
      <c r="O35" s="6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1" customFormat="1" x14ac:dyDescent="0.3">
      <c r="A36" s="17"/>
      <c r="B36" s="24"/>
      <c r="C36" s="18" t="s">
        <v>82</v>
      </c>
      <c r="D36" s="15" t="s">
        <v>42</v>
      </c>
      <c r="E36" s="15">
        <v>2.09</v>
      </c>
      <c r="F36" s="13">
        <f>ROUND(F32*E36,2)</f>
        <v>1.46</v>
      </c>
      <c r="G36" s="100">
        <v>0</v>
      </c>
      <c r="H36" s="96">
        <f>ROUND(F36*G36,2)</f>
        <v>0</v>
      </c>
      <c r="I36" s="96">
        <v>0</v>
      </c>
      <c r="J36" s="96">
        <v>0</v>
      </c>
      <c r="K36" s="96">
        <v>0</v>
      </c>
      <c r="L36" s="96">
        <v>0</v>
      </c>
      <c r="M36" s="96">
        <f t="shared" si="0"/>
        <v>0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69" customFormat="1" ht="30" x14ac:dyDescent="0.25">
      <c r="A37" s="17">
        <v>9</v>
      </c>
      <c r="B37" s="79" t="s">
        <v>83</v>
      </c>
      <c r="C37" s="18" t="s">
        <v>84</v>
      </c>
      <c r="D37" s="13" t="s">
        <v>85</v>
      </c>
      <c r="E37" s="15"/>
      <c r="F37" s="68">
        <v>305</v>
      </c>
      <c r="G37" s="96">
        <v>0</v>
      </c>
      <c r="H37" s="96">
        <f t="shared" ref="H37" si="1">ROUND(F37*G37,2)</f>
        <v>0</v>
      </c>
      <c r="I37" s="96">
        <v>0</v>
      </c>
      <c r="J37" s="96">
        <v>0</v>
      </c>
      <c r="K37" s="96">
        <v>0</v>
      </c>
      <c r="L37" s="96">
        <v>0</v>
      </c>
      <c r="M37" s="96">
        <f t="shared" si="0"/>
        <v>0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1" customFormat="1" ht="30" x14ac:dyDescent="0.3">
      <c r="A38" s="74">
        <v>10</v>
      </c>
      <c r="B38" s="79" t="s">
        <v>86</v>
      </c>
      <c r="C38" s="87" t="s">
        <v>87</v>
      </c>
      <c r="D38" s="13" t="s">
        <v>43</v>
      </c>
      <c r="E38" s="14"/>
      <c r="F38" s="68">
        <f>3.294+14.125+0.261</f>
        <v>17.68</v>
      </c>
      <c r="G38" s="101"/>
      <c r="H38" s="101"/>
      <c r="I38" s="101"/>
      <c r="J38" s="101"/>
      <c r="K38" s="101"/>
      <c r="L38" s="101"/>
      <c r="M38" s="101"/>
    </row>
    <row r="39" spans="1:256" s="1" customFormat="1" x14ac:dyDescent="0.3">
      <c r="A39" s="74"/>
      <c r="B39" s="74"/>
      <c r="C39" s="88" t="s">
        <v>37</v>
      </c>
      <c r="D39" s="14" t="s">
        <v>38</v>
      </c>
      <c r="E39" s="14">
        <v>37.4</v>
      </c>
      <c r="F39" s="13">
        <f>ROUND(F38*E39,2)</f>
        <v>661.23</v>
      </c>
      <c r="G39" s="96">
        <v>0</v>
      </c>
      <c r="H39" s="96">
        <v>0</v>
      </c>
      <c r="I39" s="102">
        <v>0</v>
      </c>
      <c r="J39" s="96">
        <f>ROUND(F39*I39,2)</f>
        <v>0</v>
      </c>
      <c r="K39" s="96">
        <v>0</v>
      </c>
      <c r="L39" s="96">
        <v>0</v>
      </c>
      <c r="M39" s="96">
        <f t="shared" ref="M39:M43" si="2">H39+J39+L39</f>
        <v>0</v>
      </c>
    </row>
    <row r="40" spans="1:256" s="1" customFormat="1" x14ac:dyDescent="0.3">
      <c r="A40" s="74"/>
      <c r="B40" s="74"/>
      <c r="C40" s="87" t="s">
        <v>39</v>
      </c>
      <c r="D40" s="14" t="s">
        <v>40</v>
      </c>
      <c r="E40" s="14">
        <v>6.32</v>
      </c>
      <c r="F40" s="13">
        <f>ROUND(F38*E40,2)</f>
        <v>111.74</v>
      </c>
      <c r="G40" s="96">
        <v>0</v>
      </c>
      <c r="H40" s="96">
        <v>0</v>
      </c>
      <c r="I40" s="96">
        <v>0</v>
      </c>
      <c r="J40" s="96">
        <v>0</v>
      </c>
      <c r="K40" s="96">
        <v>0</v>
      </c>
      <c r="L40" s="96">
        <f>ROUND(F40*K40,2)</f>
        <v>0</v>
      </c>
      <c r="M40" s="96">
        <f t="shared" si="2"/>
        <v>0</v>
      </c>
    </row>
    <row r="41" spans="1:256" s="1" customFormat="1" ht="15.75" x14ac:dyDescent="0.3">
      <c r="A41" s="72"/>
      <c r="B41" s="20"/>
      <c r="C41" s="64" t="s">
        <v>88</v>
      </c>
      <c r="D41" s="15" t="s">
        <v>42</v>
      </c>
      <c r="E41" s="16">
        <v>0.75</v>
      </c>
      <c r="F41" s="13">
        <f>ROUND(F38*E41,2)</f>
        <v>13.26</v>
      </c>
      <c r="G41" s="101">
        <v>0</v>
      </c>
      <c r="H41" s="101">
        <f t="shared" ref="H41:H42" si="3">ROUND(F41*G41,2)</f>
        <v>0</v>
      </c>
      <c r="I41" s="96">
        <v>0</v>
      </c>
      <c r="J41" s="96">
        <v>0</v>
      </c>
      <c r="K41" s="96">
        <v>0</v>
      </c>
      <c r="L41" s="96">
        <v>0</v>
      </c>
      <c r="M41" s="96">
        <f t="shared" si="2"/>
        <v>0</v>
      </c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  <c r="IG41" s="69"/>
      <c r="IH41" s="69"/>
      <c r="II41" s="69"/>
      <c r="IJ41" s="69"/>
      <c r="IK41" s="69"/>
      <c r="IL41" s="69"/>
      <c r="IM41" s="69"/>
      <c r="IN41" s="69"/>
      <c r="IO41" s="69"/>
      <c r="IP41" s="69"/>
      <c r="IQ41" s="69"/>
      <c r="IR41" s="69"/>
      <c r="IS41" s="69"/>
    </row>
    <row r="42" spans="1:256" s="1" customFormat="1" x14ac:dyDescent="0.3">
      <c r="A42" s="74"/>
      <c r="B42" s="74"/>
      <c r="C42" s="88" t="s">
        <v>89</v>
      </c>
      <c r="D42" s="15" t="s">
        <v>43</v>
      </c>
      <c r="E42" s="14">
        <v>0.06</v>
      </c>
      <c r="F42" s="21">
        <f>ROUND(F38*E42,3)</f>
        <v>1.0609999999999999</v>
      </c>
      <c r="G42" s="101">
        <v>0</v>
      </c>
      <c r="H42" s="101">
        <f t="shared" si="3"/>
        <v>0</v>
      </c>
      <c r="I42" s="96">
        <v>0</v>
      </c>
      <c r="J42" s="96">
        <v>0</v>
      </c>
      <c r="K42" s="96">
        <v>0</v>
      </c>
      <c r="L42" s="96">
        <v>0</v>
      </c>
      <c r="M42" s="96">
        <f t="shared" si="2"/>
        <v>0</v>
      </c>
    </row>
    <row r="43" spans="1:256" s="1" customFormat="1" x14ac:dyDescent="0.3">
      <c r="A43" s="74"/>
      <c r="B43" s="74"/>
      <c r="C43" s="87" t="s">
        <v>41</v>
      </c>
      <c r="D43" s="14" t="s">
        <v>40</v>
      </c>
      <c r="E43" s="14">
        <v>7.63</v>
      </c>
      <c r="F43" s="13">
        <f>ROUND(F38*E43,2)</f>
        <v>134.9</v>
      </c>
      <c r="G43" s="101">
        <v>0</v>
      </c>
      <c r="H43" s="101">
        <f>ROUND(F43*G43,2)</f>
        <v>0</v>
      </c>
      <c r="I43" s="96">
        <v>0</v>
      </c>
      <c r="J43" s="96">
        <v>0</v>
      </c>
      <c r="K43" s="96">
        <v>0</v>
      </c>
      <c r="L43" s="96">
        <v>0</v>
      </c>
      <c r="M43" s="96">
        <f t="shared" si="2"/>
        <v>0</v>
      </c>
    </row>
    <row r="44" spans="1:256" s="69" customFormat="1" ht="30" x14ac:dyDescent="0.25">
      <c r="A44" s="17">
        <v>11</v>
      </c>
      <c r="B44" s="79" t="s">
        <v>90</v>
      </c>
      <c r="C44" s="18" t="s">
        <v>91</v>
      </c>
      <c r="D44" s="13" t="s">
        <v>43</v>
      </c>
      <c r="E44" s="15"/>
      <c r="F44" s="68">
        <v>3.294</v>
      </c>
      <c r="G44" s="96">
        <v>0</v>
      </c>
      <c r="H44" s="96">
        <f t="shared" ref="H44:H45" si="4">ROUND(F44*G44,2)</f>
        <v>0</v>
      </c>
      <c r="I44" s="96">
        <v>0</v>
      </c>
      <c r="J44" s="96">
        <v>0</v>
      </c>
      <c r="K44" s="96">
        <v>0</v>
      </c>
      <c r="L44" s="96">
        <v>0</v>
      </c>
      <c r="M44" s="96">
        <f t="shared" ref="M44:M45" si="5">L44+J44+H44</f>
        <v>0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69" customFormat="1" ht="30" x14ac:dyDescent="0.25">
      <c r="A45" s="17">
        <v>12</v>
      </c>
      <c r="B45" s="79" t="s">
        <v>92</v>
      </c>
      <c r="C45" s="18" t="s">
        <v>93</v>
      </c>
      <c r="D45" s="13" t="s">
        <v>43</v>
      </c>
      <c r="E45" s="15"/>
      <c r="F45" s="68">
        <v>14.346</v>
      </c>
      <c r="G45" s="96">
        <v>0</v>
      </c>
      <c r="H45" s="96">
        <f t="shared" si="4"/>
        <v>0</v>
      </c>
      <c r="I45" s="96">
        <v>0</v>
      </c>
      <c r="J45" s="96">
        <v>0</v>
      </c>
      <c r="K45" s="96">
        <v>0</v>
      </c>
      <c r="L45" s="96">
        <v>0</v>
      </c>
      <c r="M45" s="96">
        <f t="shared" si="5"/>
        <v>0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2" customFormat="1" ht="60" x14ac:dyDescent="0.25">
      <c r="A46" s="17">
        <v>13</v>
      </c>
      <c r="B46" s="79" t="s">
        <v>94</v>
      </c>
      <c r="C46" s="80" t="s">
        <v>95</v>
      </c>
      <c r="D46" s="26" t="s">
        <v>66</v>
      </c>
      <c r="E46" s="26"/>
      <c r="F46" s="30">
        <v>0.09</v>
      </c>
      <c r="G46" s="95"/>
      <c r="H46" s="95"/>
      <c r="I46" s="96"/>
      <c r="J46" s="97"/>
      <c r="K46" s="95"/>
      <c r="L46" s="96"/>
      <c r="M46" s="97"/>
      <c r="N46" s="81"/>
    </row>
    <row r="47" spans="1:256" s="2" customFormat="1" x14ac:dyDescent="0.25">
      <c r="A47" s="17"/>
      <c r="B47" s="31"/>
      <c r="C47" s="25" t="s">
        <v>37</v>
      </c>
      <c r="D47" s="17" t="s">
        <v>38</v>
      </c>
      <c r="E47" s="13">
        <v>7.25</v>
      </c>
      <c r="F47" s="13">
        <f>ROUND(E47*F46,2)</f>
        <v>0.65</v>
      </c>
      <c r="G47" s="98">
        <v>0</v>
      </c>
      <c r="H47" s="98">
        <v>0</v>
      </c>
      <c r="I47" s="96">
        <v>0</v>
      </c>
      <c r="J47" s="96">
        <f>ROUND(I47*F47,2)</f>
        <v>0</v>
      </c>
      <c r="K47" s="98">
        <v>0</v>
      </c>
      <c r="L47" s="96">
        <v>0</v>
      </c>
      <c r="M47" s="96">
        <f>L47+J47+H47</f>
        <v>0</v>
      </c>
    </row>
    <row r="48" spans="1:256" s="2" customFormat="1" x14ac:dyDescent="0.25">
      <c r="A48" s="17"/>
      <c r="B48" s="31"/>
      <c r="C48" s="32" t="s">
        <v>96</v>
      </c>
      <c r="D48" s="17" t="s">
        <v>47</v>
      </c>
      <c r="E48" s="13">
        <v>16.2</v>
      </c>
      <c r="F48" s="13">
        <f>ROUND(E48*F46,2)</f>
        <v>1.46</v>
      </c>
      <c r="G48" s="98">
        <v>0</v>
      </c>
      <c r="H48" s="98">
        <v>0</v>
      </c>
      <c r="I48" s="95">
        <v>0</v>
      </c>
      <c r="J48" s="97">
        <v>0</v>
      </c>
      <c r="K48" s="95">
        <v>0</v>
      </c>
      <c r="L48" s="96">
        <f>ROUND(K48*F48,2)</f>
        <v>0</v>
      </c>
      <c r="M48" s="96">
        <f>L48+J48+H48</f>
        <v>0</v>
      </c>
    </row>
    <row r="49" spans="1:14" s="6" customFormat="1" x14ac:dyDescent="0.25">
      <c r="A49" s="17"/>
      <c r="B49" s="82"/>
      <c r="C49" s="25" t="s">
        <v>39</v>
      </c>
      <c r="D49" s="17" t="s">
        <v>40</v>
      </c>
      <c r="E49" s="13">
        <v>1.35</v>
      </c>
      <c r="F49" s="13">
        <f>ROUND(E49*F46,2)</f>
        <v>0.12</v>
      </c>
      <c r="G49" s="96">
        <v>0</v>
      </c>
      <c r="H49" s="97">
        <v>0</v>
      </c>
      <c r="I49" s="96">
        <v>0</v>
      </c>
      <c r="J49" s="97">
        <v>0</v>
      </c>
      <c r="K49" s="96">
        <v>0</v>
      </c>
      <c r="L49" s="96">
        <f>ROUND(F49*K49,2)</f>
        <v>0</v>
      </c>
      <c r="M49" s="96">
        <f>L49+J49+H49</f>
        <v>0</v>
      </c>
      <c r="N49" s="2"/>
    </row>
    <row r="50" spans="1:14" s="1" customFormat="1" x14ac:dyDescent="0.3">
      <c r="A50" s="19"/>
      <c r="B50" s="20"/>
      <c r="C50" s="83" t="s">
        <v>68</v>
      </c>
      <c r="D50" s="20" t="s">
        <v>42</v>
      </c>
      <c r="E50" s="16">
        <v>0.04</v>
      </c>
      <c r="F50" s="13">
        <f>ROUND(E50*F46,2)</f>
        <v>0</v>
      </c>
      <c r="G50" s="90">
        <v>0</v>
      </c>
      <c r="H50" s="99">
        <f>ROUND(F50*G50,2)</f>
        <v>0</v>
      </c>
      <c r="I50" s="91">
        <v>0</v>
      </c>
      <c r="J50" s="97">
        <v>0</v>
      </c>
      <c r="K50" s="91">
        <v>0</v>
      </c>
      <c r="L50" s="96">
        <v>0</v>
      </c>
      <c r="M50" s="96">
        <f>L50+J50+H50</f>
        <v>0</v>
      </c>
    </row>
    <row r="51" spans="1:14" s="6" customFormat="1" ht="30" x14ac:dyDescent="0.25">
      <c r="A51" s="17">
        <v>14</v>
      </c>
      <c r="B51" s="24" t="s">
        <v>69</v>
      </c>
      <c r="C51" s="33" t="s">
        <v>97</v>
      </c>
      <c r="D51" s="13" t="s">
        <v>43</v>
      </c>
      <c r="E51" s="15"/>
      <c r="F51" s="23">
        <f>F46*1.95*1000</f>
        <v>175.5</v>
      </c>
      <c r="G51" s="96">
        <v>0</v>
      </c>
      <c r="H51" s="96">
        <v>0</v>
      </c>
      <c r="I51" s="96">
        <v>0</v>
      </c>
      <c r="J51" s="96">
        <v>0</v>
      </c>
      <c r="K51" s="96">
        <v>0</v>
      </c>
      <c r="L51" s="96">
        <f>ROUND(F51*K51,2)</f>
        <v>0</v>
      </c>
      <c r="M51" s="96">
        <f>L51+J51+H51</f>
        <v>0</v>
      </c>
    </row>
    <row r="52" spans="1:14" s="2" customFormat="1" x14ac:dyDescent="0.25">
      <c r="A52" s="17">
        <v>15</v>
      </c>
      <c r="B52" s="79" t="s">
        <v>98</v>
      </c>
      <c r="C52" s="25" t="s">
        <v>72</v>
      </c>
      <c r="D52" s="26" t="s">
        <v>66</v>
      </c>
      <c r="E52" s="26"/>
      <c r="F52" s="30">
        <f>F46</f>
        <v>0.09</v>
      </c>
      <c r="G52" s="95"/>
      <c r="H52" s="95"/>
      <c r="I52" s="96"/>
      <c r="J52" s="97"/>
      <c r="K52" s="95"/>
      <c r="L52" s="96"/>
      <c r="M52" s="96"/>
      <c r="N52" s="81"/>
    </row>
    <row r="53" spans="1:14" s="2" customFormat="1" x14ac:dyDescent="0.25">
      <c r="A53" s="17"/>
      <c r="B53" s="22"/>
      <c r="C53" s="25" t="s">
        <v>37</v>
      </c>
      <c r="D53" s="26" t="s">
        <v>38</v>
      </c>
      <c r="E53" s="26">
        <v>3.23</v>
      </c>
      <c r="F53" s="15">
        <f>ROUND(F52*E53,2)</f>
        <v>0.28999999999999998</v>
      </c>
      <c r="G53" s="95">
        <v>0</v>
      </c>
      <c r="H53" s="95">
        <v>0</v>
      </c>
      <c r="I53" s="96">
        <v>0</v>
      </c>
      <c r="J53" s="96">
        <f>ROUND(F53*I53,2)</f>
        <v>0</v>
      </c>
      <c r="K53" s="95">
        <v>0</v>
      </c>
      <c r="L53" s="96">
        <v>0</v>
      </c>
      <c r="M53" s="96">
        <f>H53+J53+L53</f>
        <v>0</v>
      </c>
      <c r="N53" s="81"/>
    </row>
    <row r="54" spans="1:14" s="2" customFormat="1" x14ac:dyDescent="0.25">
      <c r="A54" s="17"/>
      <c r="B54" s="22"/>
      <c r="C54" s="25" t="s">
        <v>73</v>
      </c>
      <c r="D54" s="26" t="s">
        <v>47</v>
      </c>
      <c r="E54" s="26">
        <v>3.62</v>
      </c>
      <c r="F54" s="15">
        <f>ROUND(F52*E54,2)</f>
        <v>0.33</v>
      </c>
      <c r="G54" s="95">
        <v>0</v>
      </c>
      <c r="H54" s="95">
        <v>0</v>
      </c>
      <c r="I54" s="96">
        <v>0</v>
      </c>
      <c r="J54" s="97">
        <v>0</v>
      </c>
      <c r="K54" s="95">
        <v>0</v>
      </c>
      <c r="L54" s="96">
        <f>ROUND(F54*K54,2)</f>
        <v>0</v>
      </c>
      <c r="M54" s="96">
        <f>H54+J54+L54</f>
        <v>0</v>
      </c>
      <c r="N54" s="81"/>
    </row>
    <row r="55" spans="1:14" s="2" customFormat="1" x14ac:dyDescent="0.25">
      <c r="A55" s="17"/>
      <c r="B55" s="22"/>
      <c r="C55" s="25" t="s">
        <v>39</v>
      </c>
      <c r="D55" s="26" t="s">
        <v>40</v>
      </c>
      <c r="E55" s="26">
        <v>0.18</v>
      </c>
      <c r="F55" s="15">
        <f>ROUND(F52*E55,2)</f>
        <v>0.02</v>
      </c>
      <c r="G55" s="95">
        <v>0</v>
      </c>
      <c r="H55" s="95">
        <v>0</v>
      </c>
      <c r="I55" s="96">
        <v>0</v>
      </c>
      <c r="J55" s="97">
        <v>0</v>
      </c>
      <c r="K55" s="95">
        <v>0</v>
      </c>
      <c r="L55" s="96">
        <f>ROUND(F55*K55,2)</f>
        <v>0</v>
      </c>
      <c r="M55" s="96">
        <f>H55+J55+L55</f>
        <v>0</v>
      </c>
      <c r="N55" s="81"/>
    </row>
    <row r="56" spans="1:14" s="2" customFormat="1" x14ac:dyDescent="0.25">
      <c r="A56" s="17"/>
      <c r="B56" s="20"/>
      <c r="C56" s="83" t="s">
        <v>68</v>
      </c>
      <c r="D56" s="26" t="s">
        <v>42</v>
      </c>
      <c r="E56" s="26">
        <v>0.04</v>
      </c>
      <c r="F56" s="15">
        <f>ROUND(F52*E56,2)</f>
        <v>0</v>
      </c>
      <c r="G56" s="90">
        <v>0</v>
      </c>
      <c r="H56" s="95">
        <f>ROUND(F56*G56,2)</f>
        <v>0</v>
      </c>
      <c r="I56" s="96">
        <v>0</v>
      </c>
      <c r="J56" s="97">
        <v>0</v>
      </c>
      <c r="K56" s="95">
        <v>0</v>
      </c>
      <c r="L56" s="96">
        <v>0</v>
      </c>
      <c r="M56" s="96">
        <f>H56+J56+L56</f>
        <v>0</v>
      </c>
      <c r="N56" s="81"/>
    </row>
    <row r="57" spans="1:14" s="2" customFormat="1" x14ac:dyDescent="0.25">
      <c r="A57" s="17">
        <v>16</v>
      </c>
      <c r="B57" s="79" t="s">
        <v>99</v>
      </c>
      <c r="C57" s="25" t="s">
        <v>100</v>
      </c>
      <c r="D57" s="26" t="s">
        <v>36</v>
      </c>
      <c r="E57" s="26"/>
      <c r="F57" s="89">
        <f>F46*10</f>
        <v>0.89999999999999991</v>
      </c>
      <c r="G57" s="95"/>
      <c r="H57" s="95"/>
      <c r="I57" s="96"/>
      <c r="J57" s="97"/>
      <c r="K57" s="95"/>
      <c r="L57" s="96"/>
      <c r="M57" s="96"/>
      <c r="N57" s="81"/>
    </row>
    <row r="58" spans="1:14" s="2" customFormat="1" x14ac:dyDescent="0.25">
      <c r="A58" s="17"/>
      <c r="B58" s="22"/>
      <c r="C58" s="25" t="s">
        <v>37</v>
      </c>
      <c r="D58" s="26" t="s">
        <v>38</v>
      </c>
      <c r="E58" s="26">
        <v>13.4</v>
      </c>
      <c r="F58" s="15">
        <f>ROUND(F57*E58,2)</f>
        <v>12.06</v>
      </c>
      <c r="G58" s="95">
        <v>0</v>
      </c>
      <c r="H58" s="95">
        <v>0</v>
      </c>
      <c r="I58" s="96">
        <v>0</v>
      </c>
      <c r="J58" s="96">
        <f>ROUND(F58*I58,2)</f>
        <v>0</v>
      </c>
      <c r="K58" s="95">
        <v>0</v>
      </c>
      <c r="L58" s="96">
        <v>0</v>
      </c>
      <c r="M58" s="96">
        <f t="shared" ref="M58:M59" si="6">H58+J58+L58</f>
        <v>0</v>
      </c>
      <c r="N58" s="81"/>
    </row>
    <row r="59" spans="1:14" s="2" customFormat="1" x14ac:dyDescent="0.25">
      <c r="A59" s="17"/>
      <c r="B59" s="22"/>
      <c r="C59" s="25" t="s">
        <v>101</v>
      </c>
      <c r="D59" s="26" t="s">
        <v>47</v>
      </c>
      <c r="E59" s="26">
        <v>13</v>
      </c>
      <c r="F59" s="15">
        <f>ROUND(F57*E59,2)</f>
        <v>11.7</v>
      </c>
      <c r="G59" s="95">
        <v>0</v>
      </c>
      <c r="H59" s="95">
        <v>0</v>
      </c>
      <c r="I59" s="96">
        <v>0</v>
      </c>
      <c r="J59" s="97">
        <v>0</v>
      </c>
      <c r="K59" s="95">
        <v>0</v>
      </c>
      <c r="L59" s="96">
        <f>ROUND(F59*K59,2)</f>
        <v>0</v>
      </c>
      <c r="M59" s="96">
        <f t="shared" si="6"/>
        <v>0</v>
      </c>
      <c r="N59" s="81"/>
    </row>
    <row r="60" spans="1:14" s="6" customFormat="1" ht="90" x14ac:dyDescent="0.25">
      <c r="A60" s="17">
        <v>17</v>
      </c>
      <c r="B60" s="24" t="s">
        <v>102</v>
      </c>
      <c r="C60" s="33" t="s">
        <v>106</v>
      </c>
      <c r="D60" s="13" t="s">
        <v>43</v>
      </c>
      <c r="E60" s="15"/>
      <c r="F60" s="34">
        <f>37.53*1.6+70*2.5</f>
        <v>235.048</v>
      </c>
      <c r="G60" s="96">
        <v>0</v>
      </c>
      <c r="H60" s="103">
        <v>0</v>
      </c>
      <c r="I60" s="96">
        <v>0</v>
      </c>
      <c r="J60" s="96">
        <v>0</v>
      </c>
      <c r="K60" s="96">
        <v>0</v>
      </c>
      <c r="L60" s="96">
        <f t="shared" ref="L60:L61" si="7">ROUND(F60*K60,2)</f>
        <v>0</v>
      </c>
      <c r="M60" s="96">
        <f t="shared" ref="M60:M61" si="8">L60+J60+H60</f>
        <v>0</v>
      </c>
    </row>
    <row r="61" spans="1:14" s="6" customFormat="1" ht="75" x14ac:dyDescent="0.25">
      <c r="A61" s="17">
        <v>18</v>
      </c>
      <c r="B61" s="24" t="s">
        <v>102</v>
      </c>
      <c r="C61" s="33" t="s">
        <v>103</v>
      </c>
      <c r="D61" s="13" t="s">
        <v>43</v>
      </c>
      <c r="E61" s="15"/>
      <c r="F61" s="34">
        <v>17.68</v>
      </c>
      <c r="G61" s="96">
        <v>0</v>
      </c>
      <c r="H61" s="103">
        <v>0</v>
      </c>
      <c r="I61" s="96">
        <v>0</v>
      </c>
      <c r="J61" s="96">
        <v>0</v>
      </c>
      <c r="K61" s="96">
        <v>0</v>
      </c>
      <c r="L61" s="96">
        <f t="shared" si="7"/>
        <v>0</v>
      </c>
      <c r="M61" s="96">
        <f t="shared" si="8"/>
        <v>0</v>
      </c>
    </row>
    <row r="62" spans="1:14" ht="15.75" x14ac:dyDescent="0.3">
      <c r="A62" s="19"/>
      <c r="B62" s="19"/>
      <c r="C62" s="35" t="s">
        <v>30</v>
      </c>
      <c r="D62" s="75" t="s">
        <v>40</v>
      </c>
      <c r="E62" s="90"/>
      <c r="F62" s="91"/>
      <c r="G62" s="91"/>
      <c r="H62" s="92"/>
      <c r="I62" s="92"/>
      <c r="J62" s="92"/>
      <c r="K62" s="92"/>
      <c r="L62" s="92"/>
      <c r="M62" s="92">
        <f>SUM(M9:M61)</f>
        <v>0</v>
      </c>
    </row>
    <row r="63" spans="1:14" ht="15.75" x14ac:dyDescent="0.3">
      <c r="A63" s="19"/>
      <c r="B63" s="19"/>
      <c r="C63" s="37" t="s">
        <v>44</v>
      </c>
      <c r="D63" s="75" t="s">
        <v>2</v>
      </c>
      <c r="E63" s="93">
        <v>0</v>
      </c>
      <c r="F63" s="91"/>
      <c r="G63" s="91"/>
      <c r="H63" s="91"/>
      <c r="I63" s="91"/>
      <c r="J63" s="91"/>
      <c r="K63" s="91"/>
      <c r="L63" s="91"/>
      <c r="M63" s="92">
        <f>ROUND(0.1*M62,2)</f>
        <v>0</v>
      </c>
    </row>
    <row r="64" spans="1:14" ht="15.75" x14ac:dyDescent="0.3">
      <c r="A64" s="19"/>
      <c r="B64" s="19"/>
      <c r="C64" s="37" t="s">
        <v>30</v>
      </c>
      <c r="D64" s="75" t="s">
        <v>40</v>
      </c>
      <c r="E64" s="93"/>
      <c r="F64" s="91"/>
      <c r="G64" s="91"/>
      <c r="H64" s="91"/>
      <c r="I64" s="91"/>
      <c r="J64" s="91"/>
      <c r="K64" s="91"/>
      <c r="L64" s="91"/>
      <c r="M64" s="92">
        <f>SUM(M62:M63)</f>
        <v>0</v>
      </c>
    </row>
    <row r="65" spans="1:13" ht="15.75" x14ac:dyDescent="0.3">
      <c r="A65" s="19"/>
      <c r="B65" s="19"/>
      <c r="C65" s="37" t="s">
        <v>45</v>
      </c>
      <c r="D65" s="75" t="s">
        <v>2</v>
      </c>
      <c r="E65" s="93">
        <v>0</v>
      </c>
      <c r="F65" s="91"/>
      <c r="G65" s="91"/>
      <c r="H65" s="91"/>
      <c r="I65" s="91"/>
      <c r="J65" s="91"/>
      <c r="K65" s="91"/>
      <c r="L65" s="91"/>
      <c r="M65" s="92">
        <f>ROUND(0.08*M64,2)</f>
        <v>0</v>
      </c>
    </row>
    <row r="66" spans="1:13" ht="15.75" x14ac:dyDescent="0.3">
      <c r="A66" s="19"/>
      <c r="B66" s="19"/>
      <c r="C66" s="37" t="s">
        <v>46</v>
      </c>
      <c r="D66" s="75" t="s">
        <v>40</v>
      </c>
      <c r="E66" s="94"/>
      <c r="F66" s="91"/>
      <c r="G66" s="91"/>
      <c r="H66" s="91"/>
      <c r="I66" s="91"/>
      <c r="J66" s="91"/>
      <c r="K66" s="91"/>
      <c r="L66" s="91"/>
      <c r="M66" s="92">
        <f>SUM(M64:M65)</f>
        <v>0</v>
      </c>
    </row>
    <row r="68" spans="1:13" x14ac:dyDescent="0.25">
      <c r="C68" s="36"/>
    </row>
    <row r="69" spans="1:13" x14ac:dyDescent="0.25">
      <c r="C69" s="36"/>
    </row>
  </sheetData>
  <sheetProtection algorithmName="SHA-512" hashValue="TNfc3AeZvtaoCKCLs+WKk9O6Q6FJgZ7cyYoWIXIXWSwAeDqTA+WsKlryLExcbBsuQZotf2WZ9Rcm6bm0LdXbXQ==" saltValue="QCx8zCrCdhuQ1WJA10hcUA==" spinCount="100000" sheet="1" objects="1" scenarios="1"/>
  <mergeCells count="15">
    <mergeCell ref="H5:K5"/>
    <mergeCell ref="A1:M1"/>
    <mergeCell ref="A2:M2"/>
    <mergeCell ref="A3:F3"/>
    <mergeCell ref="H3:K3"/>
    <mergeCell ref="B4:C4"/>
    <mergeCell ref="I6:J6"/>
    <mergeCell ref="K6:L6"/>
    <mergeCell ref="M6:M7"/>
    <mergeCell ref="A6:A7"/>
    <mergeCell ref="B6:B7"/>
    <mergeCell ref="C6:C7"/>
    <mergeCell ref="D6:D7"/>
    <mergeCell ref="E6:F6"/>
    <mergeCell ref="G6:H6"/>
  </mergeCells>
  <conditionalFormatting sqref="A8:IU210">
    <cfRule type="cellIs" dxfId="1085" priority="456" stopIfTrue="1" operator="equal">
      <formula>8223.307275</formula>
    </cfRule>
  </conditionalFormatting>
  <conditionalFormatting sqref="A98:IU125 A126:IR126">
    <cfRule type="cellIs" dxfId="1084" priority="455" stopIfTrue="1" operator="equal">
      <formula>8223.307275</formula>
    </cfRule>
  </conditionalFormatting>
  <conditionalFormatting sqref="A103:IU103 IS108:IU119 A123:IU127 A143:IU170 A101:IU101 A102:IR102 A104:IR122 A128:IR142 A171:IR171">
    <cfRule type="cellIs" dxfId="1083" priority="454" stopIfTrue="1" operator="equal">
      <formula>8223.307275</formula>
    </cfRule>
  </conditionalFormatting>
  <conditionalFormatting sqref="A103:IO109">
    <cfRule type="cellIs" dxfId="1082" priority="453" stopIfTrue="1" operator="equal">
      <formula>8223.307275</formula>
    </cfRule>
  </conditionalFormatting>
  <conditionalFormatting sqref="A130:IO136 HN98:IR108 HN109:IO122">
    <cfRule type="cellIs" dxfId="1081" priority="452" stopIfTrue="1" operator="equal">
      <formula>8223.307275</formula>
    </cfRule>
  </conditionalFormatting>
  <conditionalFormatting sqref="A134:IO140 HN102:IR112 HN113:IO126">
    <cfRule type="cellIs" dxfId="1080" priority="451" stopIfTrue="1" operator="equal">
      <formula>8223.307275</formula>
    </cfRule>
  </conditionalFormatting>
  <conditionalFormatting sqref="A103:IU107 A123:IU150 A108:IR122 A151:IR151">
    <cfRule type="cellIs" dxfId="1079" priority="450" stopIfTrue="1" operator="equal">
      <formula>8223.307275</formula>
    </cfRule>
  </conditionalFormatting>
  <conditionalFormatting sqref="A110:IO116">
    <cfRule type="cellIs" dxfId="1078" priority="449" stopIfTrue="1" operator="equal">
      <formula>8223.307275</formula>
    </cfRule>
  </conditionalFormatting>
  <conditionalFormatting sqref="A114:IO120">
    <cfRule type="cellIs" dxfId="1077" priority="448" stopIfTrue="1" operator="equal">
      <formula>8223.307275</formula>
    </cfRule>
  </conditionalFormatting>
  <conditionalFormatting sqref="A103:IU103 IS108:IU119 A123:IU127 A143:IU170 A101:IU101 A102:IR102 A104:IR122 A128:IR142 A171:IR171">
    <cfRule type="cellIs" dxfId="1076" priority="447" stopIfTrue="1" operator="equal">
      <formula>8223.307275</formula>
    </cfRule>
  </conditionalFormatting>
  <conditionalFormatting sqref="A103:IO109">
    <cfRule type="cellIs" dxfId="1075" priority="446" stopIfTrue="1" operator="equal">
      <formula>8223.307275</formula>
    </cfRule>
  </conditionalFormatting>
  <conditionalFormatting sqref="A130:IO136 HN98:IR108 HN109:IO122">
    <cfRule type="cellIs" dxfId="1074" priority="445" stopIfTrue="1" operator="equal">
      <formula>8223.307275</formula>
    </cfRule>
  </conditionalFormatting>
  <conditionalFormatting sqref="A134:IO140 HN102:IR112 HN113:IO126">
    <cfRule type="cellIs" dxfId="1073" priority="444" stopIfTrue="1" operator="equal">
      <formula>8223.307275</formula>
    </cfRule>
  </conditionalFormatting>
  <conditionalFormatting sqref="A105:IU108">
    <cfRule type="cellIs" dxfId="1072" priority="443" stopIfTrue="1" operator="equal">
      <formula>8223.307275</formula>
    </cfRule>
  </conditionalFormatting>
  <conditionalFormatting sqref="A112:IU112 IS117:IU128 A132:IU136 A152:IU179 A110:IU110 A111:IR111 A113:IR131 A137:IR151 A180:IR180">
    <cfRule type="cellIs" dxfId="1071" priority="442" stopIfTrue="1" operator="equal">
      <formula>8223.307275</formula>
    </cfRule>
  </conditionalFormatting>
  <conditionalFormatting sqref="A112:IO118">
    <cfRule type="cellIs" dxfId="1070" priority="441" stopIfTrue="1" operator="equal">
      <formula>8223.307275</formula>
    </cfRule>
  </conditionalFormatting>
  <conditionalFormatting sqref="A139:IO145 HN107:IR117 HN118:IO131">
    <cfRule type="cellIs" dxfId="1069" priority="440" stopIfTrue="1" operator="equal">
      <formula>8223.307275</formula>
    </cfRule>
  </conditionalFormatting>
  <conditionalFormatting sqref="A143:IO149 HN111:IR121 HN122:IO135">
    <cfRule type="cellIs" dxfId="1068" priority="439" stopIfTrue="1" operator="equal">
      <formula>8223.307275</formula>
    </cfRule>
  </conditionalFormatting>
  <conditionalFormatting sqref="HN174:IQ214 A174:HM191 IR174:IR191">
    <cfRule type="cellIs" dxfId="1067" priority="438" stopIfTrue="1" operator="equal">
      <formula>8223.307275</formula>
    </cfRule>
  </conditionalFormatting>
  <conditionalFormatting sqref="A187:IU190">
    <cfRule type="cellIs" dxfId="1066" priority="437" stopIfTrue="1" operator="equal">
      <formula>8223.307275</formula>
    </cfRule>
  </conditionalFormatting>
  <conditionalFormatting sqref="IS174:IU187">
    <cfRule type="cellIs" dxfId="1065" priority="436" stopIfTrue="1" operator="equal">
      <formula>8223.307275</formula>
    </cfRule>
  </conditionalFormatting>
  <conditionalFormatting sqref="A194:IU194 IS199:IU210 A214:IU218 A234:IU261 A192:IU192 A193:IR193 A195:IR213 A219:IR233 A262:IR262">
    <cfRule type="cellIs" dxfId="1064" priority="435" stopIfTrue="1" operator="equal">
      <formula>8223.307275</formula>
    </cfRule>
  </conditionalFormatting>
  <conditionalFormatting sqref="A194:IO200">
    <cfRule type="cellIs" dxfId="1063" priority="434" stopIfTrue="1" operator="equal">
      <formula>8223.307275</formula>
    </cfRule>
  </conditionalFormatting>
  <conditionalFormatting sqref="A221:IO227 HN189:IR199 HN200:IO213">
    <cfRule type="cellIs" dxfId="1062" priority="433" stopIfTrue="1" operator="equal">
      <formula>8223.307275</formula>
    </cfRule>
  </conditionalFormatting>
  <conditionalFormatting sqref="A174:IQ245">
    <cfRule type="cellIs" dxfId="1061" priority="432" stopIfTrue="1" operator="equal">
      <formula>8223.307275</formula>
    </cfRule>
  </conditionalFormatting>
  <conditionalFormatting sqref="A225:IO231 A175:HM224 HN193:IR203 HN176:IO192 HN204:IO217">
    <cfRule type="cellIs" dxfId="1060" priority="431" stopIfTrue="1" operator="equal">
      <formula>8223.307275</formula>
    </cfRule>
  </conditionalFormatting>
  <conditionalFormatting sqref="D174:E178">
    <cfRule type="cellIs" dxfId="1059" priority="430" stopIfTrue="1" operator="equal">
      <formula>8223.307275</formula>
    </cfRule>
  </conditionalFormatting>
  <conditionalFormatting sqref="D174:D178">
    <cfRule type="cellIs" dxfId="1058" priority="429" stopIfTrue="1" operator="equal">
      <formula>8223.307275</formula>
    </cfRule>
  </conditionalFormatting>
  <conditionalFormatting sqref="HN137:IQ177 A137:HM154 IR137:IR154">
    <cfRule type="cellIs" dxfId="1057" priority="428" stopIfTrue="1" operator="equal">
      <formula>8223.307275</formula>
    </cfRule>
  </conditionalFormatting>
  <conditionalFormatting sqref="A150:IU153">
    <cfRule type="cellIs" dxfId="1056" priority="427" stopIfTrue="1" operator="equal">
      <formula>8223.307275</formula>
    </cfRule>
  </conditionalFormatting>
  <conditionalFormatting sqref="IS137:IU150">
    <cfRule type="cellIs" dxfId="1055" priority="426" stopIfTrue="1" operator="equal">
      <formula>8223.307275</formula>
    </cfRule>
  </conditionalFormatting>
  <conditionalFormatting sqref="A157:IU157 IS162:IU173 A177:IU181 A197:IU224 A155:IU155 A156:IR156 A158:IR176 A182:IR196 A225:IR225">
    <cfRule type="cellIs" dxfId="1054" priority="425" stopIfTrue="1" operator="equal">
      <formula>8223.307275</formula>
    </cfRule>
  </conditionalFormatting>
  <conditionalFormatting sqref="A157:IO163">
    <cfRule type="cellIs" dxfId="1053" priority="424" stopIfTrue="1" operator="equal">
      <formula>8223.307275</formula>
    </cfRule>
  </conditionalFormatting>
  <conditionalFormatting sqref="A184:IO190 HN152:IR162 HN163:IO176">
    <cfRule type="cellIs" dxfId="1052" priority="423" stopIfTrue="1" operator="equal">
      <formula>8223.307275</formula>
    </cfRule>
  </conditionalFormatting>
  <conditionalFormatting sqref="A137:IQ208">
    <cfRule type="cellIs" dxfId="1051" priority="422" stopIfTrue="1" operator="equal">
      <formula>8223.307275</formula>
    </cfRule>
  </conditionalFormatting>
  <conditionalFormatting sqref="A188:IO194 A138:HM187 HN156:IR166 HN139:IO155 HN167:IO180">
    <cfRule type="cellIs" dxfId="1050" priority="421" stopIfTrue="1" operator="equal">
      <formula>8223.307275</formula>
    </cfRule>
  </conditionalFormatting>
  <conditionalFormatting sqref="D137:E141">
    <cfRule type="cellIs" dxfId="1049" priority="420" stopIfTrue="1" operator="equal">
      <formula>8223.307275</formula>
    </cfRule>
  </conditionalFormatting>
  <conditionalFormatting sqref="D137:D141">
    <cfRule type="cellIs" dxfId="1048" priority="419" stopIfTrue="1" operator="equal">
      <formula>8223.307275</formula>
    </cfRule>
  </conditionalFormatting>
  <conditionalFormatting sqref="IS98:IU109 A113:IU117 A133:IU160 A118:IR132 A161:IR161">
    <cfRule type="cellIs" dxfId="1047" priority="418" stopIfTrue="1" operator="equal">
      <formula>8223.307275</formula>
    </cfRule>
  </conditionalFormatting>
  <conditionalFormatting sqref="A120:IO126 HN99:IO112">
    <cfRule type="cellIs" dxfId="1046" priority="417" stopIfTrue="1" operator="equal">
      <formula>8223.307275</formula>
    </cfRule>
  </conditionalFormatting>
  <conditionalFormatting sqref="A124:IO130 HN103:IO116">
    <cfRule type="cellIs" dxfId="1045" priority="416" stopIfTrue="1" operator="equal">
      <formula>8223.307275</formula>
    </cfRule>
  </conditionalFormatting>
  <conditionalFormatting sqref="A108:IU111">
    <cfRule type="cellIs" dxfId="1044" priority="415" stopIfTrue="1" operator="equal">
      <formula>8223.307275</formula>
    </cfRule>
  </conditionalFormatting>
  <conditionalFormatting sqref="A115:IU115 IS120:IU131 A135:IU139 A155:IU182 A113:IU113 A114:IR114 A116:IR134 A140:IR154 A183:IR183">
    <cfRule type="cellIs" dxfId="1043" priority="414" stopIfTrue="1" operator="equal">
      <formula>8223.307275</formula>
    </cfRule>
  </conditionalFormatting>
  <conditionalFormatting sqref="A115:IO121">
    <cfRule type="cellIs" dxfId="1042" priority="413" stopIfTrue="1" operator="equal">
      <formula>8223.307275</formula>
    </cfRule>
  </conditionalFormatting>
  <conditionalFormatting sqref="A142:IO148 HN110:IR120 HN121:IO134">
    <cfRule type="cellIs" dxfId="1041" priority="412" stopIfTrue="1" operator="equal">
      <formula>8223.307275</formula>
    </cfRule>
  </conditionalFormatting>
  <conditionalFormatting sqref="A146:IO152 HN114:IR124 HN97:IO113 HN125:IO138">
    <cfRule type="cellIs" dxfId="1040" priority="411" stopIfTrue="1" operator="equal">
      <formula>8223.307275</formula>
    </cfRule>
  </conditionalFormatting>
  <conditionalFormatting sqref="HN198:IQ238 A198:HM215 IR198:IR215">
    <cfRule type="cellIs" dxfId="1039" priority="410" stopIfTrue="1" operator="equal">
      <formula>8223.307275</formula>
    </cfRule>
  </conditionalFormatting>
  <conditionalFormatting sqref="A211:IU214">
    <cfRule type="cellIs" dxfId="1038" priority="409" stopIfTrue="1" operator="equal">
      <formula>8223.307275</formula>
    </cfRule>
  </conditionalFormatting>
  <conditionalFormatting sqref="IS198:IU211">
    <cfRule type="cellIs" dxfId="1037" priority="408" stopIfTrue="1" operator="equal">
      <formula>8223.307275</formula>
    </cfRule>
  </conditionalFormatting>
  <conditionalFormatting sqref="A218:IU218 IS223:IU234 A238:IU242 A258:IU285 A216:IU216 A217:IR217 A219:IR237 A243:IR257 A286:IR286">
    <cfRule type="cellIs" dxfId="1036" priority="407" stopIfTrue="1" operator="equal">
      <formula>8223.307275</formula>
    </cfRule>
  </conditionalFormatting>
  <conditionalFormatting sqref="A218:IO224">
    <cfRule type="cellIs" dxfId="1035" priority="406" stopIfTrue="1" operator="equal">
      <formula>8223.307275</formula>
    </cfRule>
  </conditionalFormatting>
  <conditionalFormatting sqref="A245:IO251 HN213:IR223 HN224:IO237">
    <cfRule type="cellIs" dxfId="1034" priority="405" stopIfTrue="1" operator="equal">
      <formula>8223.307275</formula>
    </cfRule>
  </conditionalFormatting>
  <conditionalFormatting sqref="A198:IQ269">
    <cfRule type="cellIs" dxfId="1033" priority="404" stopIfTrue="1" operator="equal">
      <formula>8223.307275</formula>
    </cfRule>
  </conditionalFormatting>
  <conditionalFormatting sqref="A249:IO255 A199:HM248 HN217:IR227 HN200:IO216 HN228:IO241">
    <cfRule type="cellIs" dxfId="1032" priority="403" stopIfTrue="1" operator="equal">
      <formula>8223.307275</formula>
    </cfRule>
  </conditionalFormatting>
  <conditionalFormatting sqref="D198:E202">
    <cfRule type="cellIs" dxfId="1031" priority="402" stopIfTrue="1" operator="equal">
      <formula>8223.307275</formula>
    </cfRule>
  </conditionalFormatting>
  <conditionalFormatting sqref="D198:D202">
    <cfRule type="cellIs" dxfId="1030" priority="401" stopIfTrue="1" operator="equal">
      <formula>8223.307275</formula>
    </cfRule>
  </conditionalFormatting>
  <conditionalFormatting sqref="HN161:IQ201 A161:HM178 IR161:IR178">
    <cfRule type="cellIs" dxfId="1029" priority="400" stopIfTrue="1" operator="equal">
      <formula>8223.307275</formula>
    </cfRule>
  </conditionalFormatting>
  <conditionalFormatting sqref="A174:IU177">
    <cfRule type="cellIs" dxfId="1028" priority="399" stopIfTrue="1" operator="equal">
      <formula>8223.307275</formula>
    </cfRule>
  </conditionalFormatting>
  <conditionalFormatting sqref="IS161:IU174">
    <cfRule type="cellIs" dxfId="1027" priority="398" stopIfTrue="1" operator="equal">
      <formula>8223.307275</formula>
    </cfRule>
  </conditionalFormatting>
  <conditionalFormatting sqref="A181:IU181 IS186:IU197 A201:IU205 A221:IU248 A179:IU179 A180:IR180 A182:IR200 A206:IR220 A249:IR249">
    <cfRule type="cellIs" dxfId="1026" priority="397" stopIfTrue="1" operator="equal">
      <formula>8223.307275</formula>
    </cfRule>
  </conditionalFormatting>
  <conditionalFormatting sqref="A181:IO187">
    <cfRule type="cellIs" dxfId="1025" priority="396" stopIfTrue="1" operator="equal">
      <formula>8223.307275</formula>
    </cfRule>
  </conditionalFormatting>
  <conditionalFormatting sqref="A208:IO214 HN176:IR186 HN187:IO200">
    <cfRule type="cellIs" dxfId="1024" priority="395" stopIfTrue="1" operator="equal">
      <formula>8223.307275</formula>
    </cfRule>
  </conditionalFormatting>
  <conditionalFormatting sqref="A161:IQ232">
    <cfRule type="cellIs" dxfId="1023" priority="394" stopIfTrue="1" operator="equal">
      <formula>8223.307275</formula>
    </cfRule>
  </conditionalFormatting>
  <conditionalFormatting sqref="A212:IO218 A162:HM211 HN180:IR190 HN163:IO179 HN191:IO204">
    <cfRule type="cellIs" dxfId="1022" priority="393" stopIfTrue="1" operator="equal">
      <formula>8223.307275</formula>
    </cfRule>
  </conditionalFormatting>
  <conditionalFormatting sqref="D161:E165">
    <cfRule type="cellIs" dxfId="1021" priority="392" stopIfTrue="1" operator="equal">
      <formula>8223.307275</formula>
    </cfRule>
  </conditionalFormatting>
  <conditionalFormatting sqref="D161:D165">
    <cfRule type="cellIs" dxfId="1020" priority="391" stopIfTrue="1" operator="equal">
      <formula>8223.307275</formula>
    </cfRule>
  </conditionalFormatting>
  <conditionalFormatting sqref="HN97:IQ137 A97:HM114 IR97:IR114">
    <cfRule type="cellIs" dxfId="1019" priority="390" stopIfTrue="1" operator="equal">
      <formula>8223.307275</formula>
    </cfRule>
  </conditionalFormatting>
  <conditionalFormatting sqref="A110:IU113">
    <cfRule type="cellIs" dxfId="1018" priority="389" stopIfTrue="1" operator="equal">
      <formula>8223.307275</formula>
    </cfRule>
  </conditionalFormatting>
  <conditionalFormatting sqref="IS97:IU110">
    <cfRule type="cellIs" dxfId="1017" priority="388" stopIfTrue="1" operator="equal">
      <formula>8223.307275</formula>
    </cfRule>
  </conditionalFormatting>
  <conditionalFormatting sqref="A117:IU117 IS122:IU133 A137:IU141 A157:IU184 A115:IU115 A116:IR116 A118:IR136 A142:IR156 A185:IR185">
    <cfRule type="cellIs" dxfId="1016" priority="387" stopIfTrue="1" operator="equal">
      <formula>8223.307275</formula>
    </cfRule>
  </conditionalFormatting>
  <conditionalFormatting sqref="A117:IO123">
    <cfRule type="cellIs" dxfId="1015" priority="386" stopIfTrue="1" operator="equal">
      <formula>8223.307275</formula>
    </cfRule>
  </conditionalFormatting>
  <conditionalFormatting sqref="A144:IO150 HN112:IR122 HN123:IO136">
    <cfRule type="cellIs" dxfId="1014" priority="385" stopIfTrue="1" operator="equal">
      <formula>8223.307275</formula>
    </cfRule>
  </conditionalFormatting>
  <conditionalFormatting sqref="A97:IQ168">
    <cfRule type="cellIs" dxfId="1013" priority="384" stopIfTrue="1" operator="equal">
      <formula>8223.307275</formula>
    </cfRule>
  </conditionalFormatting>
  <conditionalFormatting sqref="A148:IO154 A98:HM147 HN116:IR126 HN99:IO115 HN127:IO140">
    <cfRule type="cellIs" dxfId="1012" priority="383" stopIfTrue="1" operator="equal">
      <formula>8223.307275</formula>
    </cfRule>
  </conditionalFormatting>
  <conditionalFormatting sqref="D97:E101">
    <cfRule type="cellIs" dxfId="1011" priority="382" stopIfTrue="1" operator="equal">
      <formula>8223.307275</formula>
    </cfRule>
  </conditionalFormatting>
  <conditionalFormatting sqref="D97:D101">
    <cfRule type="cellIs" dxfId="1010" priority="381" stopIfTrue="1" operator="equal">
      <formula>8223.307275</formula>
    </cfRule>
  </conditionalFormatting>
  <conditionalFormatting sqref="A69:IR69">
    <cfRule type="cellIs" dxfId="1009" priority="380" stopIfTrue="1" operator="equal">
      <formula>8223.307275</formula>
    </cfRule>
  </conditionalFormatting>
  <conditionalFormatting sqref="A66:IU70 A86:IU113 A71:IR85 A114:IR114">
    <cfRule type="cellIs" dxfId="1008" priority="379" stopIfTrue="1" operator="equal">
      <formula>8223.307275</formula>
    </cfRule>
  </conditionalFormatting>
  <conditionalFormatting sqref="A73:IO79">
    <cfRule type="cellIs" dxfId="1007" priority="378" stopIfTrue="1" operator="equal">
      <formula>8223.307275</formula>
    </cfRule>
  </conditionalFormatting>
  <conditionalFormatting sqref="A77:IO83">
    <cfRule type="cellIs" dxfId="1006" priority="377" stopIfTrue="1" operator="equal">
      <formula>8223.307275</formula>
    </cfRule>
  </conditionalFormatting>
  <conditionalFormatting sqref="A66:IU93 A94:IR94">
    <cfRule type="cellIs" dxfId="1005" priority="376" stopIfTrue="1" operator="equal">
      <formula>8223.307275</formula>
    </cfRule>
  </conditionalFormatting>
  <conditionalFormatting sqref="A66:IU70 A86:IU113 A71:IR85 A114:IR114">
    <cfRule type="cellIs" dxfId="1004" priority="375" stopIfTrue="1" operator="equal">
      <formula>8223.307275</formula>
    </cfRule>
  </conditionalFormatting>
  <conditionalFormatting sqref="A73:IO79">
    <cfRule type="cellIs" dxfId="1003" priority="374" stopIfTrue="1" operator="equal">
      <formula>8223.307275</formula>
    </cfRule>
  </conditionalFormatting>
  <conditionalFormatting sqref="A77:IO83">
    <cfRule type="cellIs" dxfId="1002" priority="373" stopIfTrue="1" operator="equal">
      <formula>8223.307275</formula>
    </cfRule>
  </conditionalFormatting>
  <conditionalFormatting sqref="A75:IU79 A95:IU122 A80:IR94 A123:IR123">
    <cfRule type="cellIs" dxfId="1001" priority="372" stopIfTrue="1" operator="equal">
      <formula>8223.307275</formula>
    </cfRule>
  </conditionalFormatting>
  <conditionalFormatting sqref="A82:IO88">
    <cfRule type="cellIs" dxfId="1000" priority="371" stopIfTrue="1" operator="equal">
      <formula>8223.307275</formula>
    </cfRule>
  </conditionalFormatting>
  <conditionalFormatting sqref="A86:IO92 HN65:IO78">
    <cfRule type="cellIs" dxfId="999" priority="370" stopIfTrue="1" operator="equal">
      <formula>8223.307275</formula>
    </cfRule>
  </conditionalFormatting>
  <conditionalFormatting sqref="HN117:IQ157 A117:HM134 IR117:IR134">
    <cfRule type="cellIs" dxfId="998" priority="369" stopIfTrue="1" operator="equal">
      <formula>8223.307275</formula>
    </cfRule>
  </conditionalFormatting>
  <conditionalFormatting sqref="A130:IU133">
    <cfRule type="cellIs" dxfId="997" priority="368" stopIfTrue="1" operator="equal">
      <formula>8223.307275</formula>
    </cfRule>
  </conditionalFormatting>
  <conditionalFormatting sqref="IS117:IU130">
    <cfRule type="cellIs" dxfId="996" priority="367" stopIfTrue="1" operator="equal">
      <formula>8223.307275</formula>
    </cfRule>
  </conditionalFormatting>
  <conditionalFormatting sqref="A137:IU137 IS142:IU153 A157:IU161 A177:IU204 A135:IU135 A136:IR136 A138:IR156 A162:IR176 A205:IR205">
    <cfRule type="cellIs" dxfId="995" priority="366" stopIfTrue="1" operator="equal">
      <formula>8223.307275</formula>
    </cfRule>
  </conditionalFormatting>
  <conditionalFormatting sqref="A137:IO143">
    <cfRule type="cellIs" dxfId="994" priority="365" stopIfTrue="1" operator="equal">
      <formula>8223.307275</formula>
    </cfRule>
  </conditionalFormatting>
  <conditionalFormatting sqref="A164:IO170 HN132:IR142 HN143:IO156">
    <cfRule type="cellIs" dxfId="993" priority="364" stopIfTrue="1" operator="equal">
      <formula>8223.307275</formula>
    </cfRule>
  </conditionalFormatting>
  <conditionalFormatting sqref="A117:IQ188">
    <cfRule type="cellIs" dxfId="992" priority="363" stopIfTrue="1" operator="equal">
      <formula>8223.307275</formula>
    </cfRule>
  </conditionalFormatting>
  <conditionalFormatting sqref="A168:IO174 A118:HM167 HN136:IR146 HN119:IO135 HN147:IO160">
    <cfRule type="cellIs" dxfId="991" priority="362" stopIfTrue="1" operator="equal">
      <formula>8223.307275</formula>
    </cfRule>
  </conditionalFormatting>
  <conditionalFormatting sqref="D117:E121">
    <cfRule type="cellIs" dxfId="990" priority="361" stopIfTrue="1" operator="equal">
      <formula>8223.307275</formula>
    </cfRule>
  </conditionalFormatting>
  <conditionalFormatting sqref="D117:D121">
    <cfRule type="cellIs" dxfId="989" priority="360" stopIfTrue="1" operator="equal">
      <formula>8223.307275</formula>
    </cfRule>
  </conditionalFormatting>
  <conditionalFormatting sqref="HN80:IQ120 A80:HM97 IR80:IR97">
    <cfRule type="cellIs" dxfId="988" priority="359" stopIfTrue="1" operator="equal">
      <formula>8223.307275</formula>
    </cfRule>
  </conditionalFormatting>
  <conditionalFormatting sqref="A93:IU96">
    <cfRule type="cellIs" dxfId="987" priority="358" stopIfTrue="1" operator="equal">
      <formula>8223.307275</formula>
    </cfRule>
  </conditionalFormatting>
  <conditionalFormatting sqref="IS80:IU93">
    <cfRule type="cellIs" dxfId="986" priority="357" stopIfTrue="1" operator="equal">
      <formula>8223.307275</formula>
    </cfRule>
  </conditionalFormatting>
  <conditionalFormatting sqref="A100:IU100 IS105:IU116 A120:IU124 A140:IU167 A98:IU98 A99:IR99 A101:IR119 A125:IR139 A168:IR168">
    <cfRule type="cellIs" dxfId="985" priority="356" stopIfTrue="1" operator="equal">
      <formula>8223.307275</formula>
    </cfRule>
  </conditionalFormatting>
  <conditionalFormatting sqref="A100:IO106">
    <cfRule type="cellIs" dxfId="984" priority="355" stopIfTrue="1" operator="equal">
      <formula>8223.307275</formula>
    </cfRule>
  </conditionalFormatting>
  <conditionalFormatting sqref="A127:IO133 HN95:IR105 HN106:IO119">
    <cfRule type="cellIs" dxfId="983" priority="354" stopIfTrue="1" operator="equal">
      <formula>8223.307275</formula>
    </cfRule>
  </conditionalFormatting>
  <conditionalFormatting sqref="A80:IQ151">
    <cfRule type="cellIs" dxfId="982" priority="353" stopIfTrue="1" operator="equal">
      <formula>8223.307275</formula>
    </cfRule>
  </conditionalFormatting>
  <conditionalFormatting sqref="A131:IO137 A81:HM130 HN99:IR109 HN82:IO98 HN110:IO123">
    <cfRule type="cellIs" dxfId="981" priority="352" stopIfTrue="1" operator="equal">
      <formula>8223.307275</formula>
    </cfRule>
  </conditionalFormatting>
  <conditionalFormatting sqref="D80:E84">
    <cfRule type="cellIs" dxfId="980" priority="351" stopIfTrue="1" operator="equal">
      <formula>8223.307275</formula>
    </cfRule>
  </conditionalFormatting>
  <conditionalFormatting sqref="D80:D84">
    <cfRule type="cellIs" dxfId="979" priority="350" stopIfTrue="1" operator="equal">
      <formula>8223.307275</formula>
    </cfRule>
  </conditionalFormatting>
  <conditionalFormatting sqref="A76:IU103 A104:IR104">
    <cfRule type="cellIs" dxfId="978" priority="349" stopIfTrue="1" operator="equal">
      <formula>8223.307275</formula>
    </cfRule>
  </conditionalFormatting>
  <conditionalFormatting sqref="A63:IO69">
    <cfRule type="cellIs" dxfId="977" priority="348" stopIfTrue="1" operator="equal">
      <formula>8223.307275</formula>
    </cfRule>
  </conditionalFormatting>
  <conditionalFormatting sqref="A67:IO73">
    <cfRule type="cellIs" dxfId="976" priority="347" stopIfTrue="1" operator="equal">
      <formula>8223.307275</formula>
    </cfRule>
  </conditionalFormatting>
  <conditionalFormatting sqref="IS63:IU74 A78:IU82 A98:IU125 A83:IR97 A126:IR126">
    <cfRule type="cellIs" dxfId="975" priority="346" stopIfTrue="1" operator="equal">
      <formula>8223.307275</formula>
    </cfRule>
  </conditionalFormatting>
  <conditionalFormatting sqref="A85:IO91 HN64:IO77">
    <cfRule type="cellIs" dxfId="974" priority="345" stopIfTrue="1" operator="equal">
      <formula>8223.307275</formula>
    </cfRule>
  </conditionalFormatting>
  <conditionalFormatting sqref="A89:IO95 HN68:IO81">
    <cfRule type="cellIs" dxfId="973" priority="344" stopIfTrue="1" operator="equal">
      <formula>8223.307275</formula>
    </cfRule>
  </conditionalFormatting>
  <conditionalFormatting sqref="HN141:IQ181 A141:HM158 IR141:IR158">
    <cfRule type="cellIs" dxfId="972" priority="343" stopIfTrue="1" operator="equal">
      <formula>8223.307275</formula>
    </cfRule>
  </conditionalFormatting>
  <conditionalFormatting sqref="A154:IU157">
    <cfRule type="cellIs" dxfId="971" priority="342" stopIfTrue="1" operator="equal">
      <formula>8223.307275</formula>
    </cfRule>
  </conditionalFormatting>
  <conditionalFormatting sqref="IS141:IU154">
    <cfRule type="cellIs" dxfId="970" priority="341" stopIfTrue="1" operator="equal">
      <formula>8223.307275</formula>
    </cfRule>
  </conditionalFormatting>
  <conditionalFormatting sqref="A161:IU161 IS166:IU177 A181:IU185 A201:IU228 A159:IU159 A160:IR160 A162:IR180 A186:IR200 A229:IR229">
    <cfRule type="cellIs" dxfId="969" priority="340" stopIfTrue="1" operator="equal">
      <formula>8223.307275</formula>
    </cfRule>
  </conditionalFormatting>
  <conditionalFormatting sqref="A161:IO167">
    <cfRule type="cellIs" dxfId="968" priority="339" stopIfTrue="1" operator="equal">
      <formula>8223.307275</formula>
    </cfRule>
  </conditionalFormatting>
  <conditionalFormatting sqref="A188:IO194 HN156:IR166 HN167:IO180">
    <cfRule type="cellIs" dxfId="967" priority="338" stopIfTrue="1" operator="equal">
      <formula>8223.307275</formula>
    </cfRule>
  </conditionalFormatting>
  <conditionalFormatting sqref="A141:IQ212">
    <cfRule type="cellIs" dxfId="966" priority="337" stopIfTrue="1" operator="equal">
      <formula>8223.307275</formula>
    </cfRule>
  </conditionalFormatting>
  <conditionalFormatting sqref="A192:IO198 A142:HM191 HN160:IR170 HN143:IO159 HN171:IO184">
    <cfRule type="cellIs" dxfId="965" priority="336" stopIfTrue="1" operator="equal">
      <formula>8223.307275</formula>
    </cfRule>
  </conditionalFormatting>
  <conditionalFormatting sqref="D141:E145">
    <cfRule type="cellIs" dxfId="964" priority="335" stopIfTrue="1" operator="equal">
      <formula>8223.307275</formula>
    </cfRule>
  </conditionalFormatting>
  <conditionalFormatting sqref="D141:D145">
    <cfRule type="cellIs" dxfId="963" priority="334" stopIfTrue="1" operator="equal">
      <formula>8223.307275</formula>
    </cfRule>
  </conditionalFormatting>
  <conditionalFormatting sqref="HN104:IQ144 A104:HM121 IR104:IR121">
    <cfRule type="cellIs" dxfId="962" priority="333" stopIfTrue="1" operator="equal">
      <formula>8223.307275</formula>
    </cfRule>
  </conditionalFormatting>
  <conditionalFormatting sqref="A117:IU120">
    <cfRule type="cellIs" dxfId="961" priority="332" stopIfTrue="1" operator="equal">
      <formula>8223.307275</formula>
    </cfRule>
  </conditionalFormatting>
  <conditionalFormatting sqref="IS104:IU117">
    <cfRule type="cellIs" dxfId="960" priority="331" stopIfTrue="1" operator="equal">
      <formula>8223.307275</formula>
    </cfRule>
  </conditionalFormatting>
  <conditionalFormatting sqref="A124:IU124 IS129:IU140 A144:IU148 A164:IU191 A122:IU122 A123:IR123 A125:IR143 A149:IR163 A192:IR192">
    <cfRule type="cellIs" dxfId="959" priority="330" stopIfTrue="1" operator="equal">
      <formula>8223.307275</formula>
    </cfRule>
  </conditionalFormatting>
  <conditionalFormatting sqref="A124:IO130">
    <cfRule type="cellIs" dxfId="958" priority="329" stopIfTrue="1" operator="equal">
      <formula>8223.307275</formula>
    </cfRule>
  </conditionalFormatting>
  <conditionalFormatting sqref="A151:IO157 HN119:IR129 HN130:IO143">
    <cfRule type="cellIs" dxfId="957" priority="328" stopIfTrue="1" operator="equal">
      <formula>8223.307275</formula>
    </cfRule>
  </conditionalFormatting>
  <conditionalFormatting sqref="A104:IQ175">
    <cfRule type="cellIs" dxfId="956" priority="327" stopIfTrue="1" operator="equal">
      <formula>8223.307275</formula>
    </cfRule>
  </conditionalFormatting>
  <conditionalFormatting sqref="A155:IO161 A105:HM154 HN123:IR133 HN106:IO122 HN134:IO147">
    <cfRule type="cellIs" dxfId="955" priority="326" stopIfTrue="1" operator="equal">
      <formula>8223.307275</formula>
    </cfRule>
  </conditionalFormatting>
  <conditionalFormatting sqref="D104:E108">
    <cfRule type="cellIs" dxfId="954" priority="325" stopIfTrue="1" operator="equal">
      <formula>8223.307275</formula>
    </cfRule>
  </conditionalFormatting>
  <conditionalFormatting sqref="D104:D108">
    <cfRule type="cellIs" dxfId="953" priority="324" stopIfTrue="1" operator="equal">
      <formula>8223.307275</formula>
    </cfRule>
  </conditionalFormatting>
  <conditionalFormatting sqref="IS65:IU76 A80:IU84 A100:IU127 A85:IR99 A128:IR128">
    <cfRule type="cellIs" dxfId="952" priority="323" stopIfTrue="1" operator="equal">
      <formula>8223.307275</formula>
    </cfRule>
  </conditionalFormatting>
  <conditionalFormatting sqref="A87:IO93 HN66:IO79">
    <cfRule type="cellIs" dxfId="951" priority="322" stopIfTrue="1" operator="equal">
      <formula>8223.307275</formula>
    </cfRule>
  </conditionalFormatting>
  <conditionalFormatting sqref="A91:IO97 HN70:IO83">
    <cfRule type="cellIs" dxfId="950" priority="321" stopIfTrue="1" operator="equal">
      <formula>8223.307275</formula>
    </cfRule>
  </conditionalFormatting>
  <conditionalFormatting sqref="HN62:IQ102 A62:HM79 IR62:IR79">
    <cfRule type="cellIs" dxfId="949" priority="320" stopIfTrue="1" operator="equal">
      <formula>8223.307275</formula>
    </cfRule>
  </conditionalFormatting>
  <conditionalFormatting sqref="A75:IU78">
    <cfRule type="cellIs" dxfId="948" priority="319" stopIfTrue="1" operator="equal">
      <formula>8223.307275</formula>
    </cfRule>
  </conditionalFormatting>
  <conditionalFormatting sqref="IS62:IU75">
    <cfRule type="cellIs" dxfId="947" priority="318" stopIfTrue="1" operator="equal">
      <formula>8223.307275</formula>
    </cfRule>
  </conditionalFormatting>
  <conditionalFormatting sqref="A82:IU82 IS87:IU98 A102:IU106 A122:IU149 A80:IU80 A81:IR81 A83:IR101 A107:IR121 A150:IR150">
    <cfRule type="cellIs" dxfId="946" priority="317" stopIfTrue="1" operator="equal">
      <formula>8223.307275</formula>
    </cfRule>
  </conditionalFormatting>
  <conditionalFormatting sqref="A82:IO88">
    <cfRule type="cellIs" dxfId="945" priority="316" stopIfTrue="1" operator="equal">
      <formula>8223.307275</formula>
    </cfRule>
  </conditionalFormatting>
  <conditionalFormatting sqref="A109:IO115 HN77:IR87 HN88:IO101">
    <cfRule type="cellIs" dxfId="944" priority="315" stopIfTrue="1" operator="equal">
      <formula>8223.307275</formula>
    </cfRule>
  </conditionalFormatting>
  <conditionalFormatting sqref="A62:IQ133">
    <cfRule type="cellIs" dxfId="943" priority="314" stopIfTrue="1" operator="equal">
      <formula>8223.307275</formula>
    </cfRule>
  </conditionalFormatting>
  <conditionalFormatting sqref="A113:IO119 A63:HM112 HN81:IR91 HN64:IO80 HN92:IO105">
    <cfRule type="cellIs" dxfId="942" priority="313" stopIfTrue="1" operator="equal">
      <formula>8223.307275</formula>
    </cfRule>
  </conditionalFormatting>
  <conditionalFormatting sqref="D62:E66">
    <cfRule type="cellIs" dxfId="941" priority="312" stopIfTrue="1" operator="equal">
      <formula>8223.307275</formula>
    </cfRule>
  </conditionalFormatting>
  <conditionalFormatting sqref="D62:D66">
    <cfRule type="cellIs" dxfId="940" priority="311" stopIfTrue="1" operator="equal">
      <formula>8223.307275</formula>
    </cfRule>
  </conditionalFormatting>
  <conditionalFormatting sqref="HN160:IQ200 A160:HM177 IR160:IR177">
    <cfRule type="cellIs" dxfId="939" priority="310" stopIfTrue="1" operator="equal">
      <formula>8223.307275</formula>
    </cfRule>
  </conditionalFormatting>
  <conditionalFormatting sqref="A173:IU176">
    <cfRule type="cellIs" dxfId="938" priority="309" stopIfTrue="1" operator="equal">
      <formula>8223.307275</formula>
    </cfRule>
  </conditionalFormatting>
  <conditionalFormatting sqref="IS160:IU173">
    <cfRule type="cellIs" dxfId="937" priority="308" stopIfTrue="1" operator="equal">
      <formula>8223.307275</formula>
    </cfRule>
  </conditionalFormatting>
  <conditionalFormatting sqref="A180:IU180 IS185:IU196 A200:IU204 A220:IU247 A178:IU178 A179:IR179 A181:IR199 A205:IR219 A248:IR248">
    <cfRule type="cellIs" dxfId="936" priority="307" stopIfTrue="1" operator="equal">
      <formula>8223.307275</formula>
    </cfRule>
  </conditionalFormatting>
  <conditionalFormatting sqref="A180:IO186">
    <cfRule type="cellIs" dxfId="935" priority="306" stopIfTrue="1" operator="equal">
      <formula>8223.307275</formula>
    </cfRule>
  </conditionalFormatting>
  <conditionalFormatting sqref="A207:IO213 HN175:IR185 HN186:IO199">
    <cfRule type="cellIs" dxfId="934" priority="305" stopIfTrue="1" operator="equal">
      <formula>8223.307275</formula>
    </cfRule>
  </conditionalFormatting>
  <conditionalFormatting sqref="A160:IQ231">
    <cfRule type="cellIs" dxfId="933" priority="304" stopIfTrue="1" operator="equal">
      <formula>8223.307275</formula>
    </cfRule>
  </conditionalFormatting>
  <conditionalFormatting sqref="A211:IO217 A161:HM210 HN179:IR189 HN162:IO178 HN190:IO203">
    <cfRule type="cellIs" dxfId="932" priority="303" stopIfTrue="1" operator="equal">
      <formula>8223.307275</formula>
    </cfRule>
  </conditionalFormatting>
  <conditionalFormatting sqref="D160:E164">
    <cfRule type="cellIs" dxfId="931" priority="302" stopIfTrue="1" operator="equal">
      <formula>8223.307275</formula>
    </cfRule>
  </conditionalFormatting>
  <conditionalFormatting sqref="D160:D164">
    <cfRule type="cellIs" dxfId="930" priority="301" stopIfTrue="1" operator="equal">
      <formula>8223.307275</formula>
    </cfRule>
  </conditionalFormatting>
  <conditionalFormatting sqref="A159:IU159">
    <cfRule type="cellIs" dxfId="929" priority="300" stopIfTrue="1" operator="equal">
      <formula>8223.307275</formula>
    </cfRule>
  </conditionalFormatting>
  <conditionalFormatting sqref="A159:IU159">
    <cfRule type="cellIs" dxfId="928" priority="299" stopIfTrue="1" operator="equal">
      <formula>8223.307275</formula>
    </cfRule>
  </conditionalFormatting>
  <conditionalFormatting sqref="A158:IU158">
    <cfRule type="cellIs" dxfId="927" priority="298" stopIfTrue="1" operator="equal">
      <formula>8223.307275</formula>
    </cfRule>
  </conditionalFormatting>
  <conditionalFormatting sqref="A158:IU158">
    <cfRule type="cellIs" dxfId="926" priority="297" stopIfTrue="1" operator="equal">
      <formula>8223.307275</formula>
    </cfRule>
  </conditionalFormatting>
  <conditionalFormatting sqref="A111:IU138 A139:IR139">
    <cfRule type="cellIs" dxfId="925" priority="296" stopIfTrue="1" operator="equal">
      <formula>8223.307275</formula>
    </cfRule>
  </conditionalFormatting>
  <conditionalFormatting sqref="A116:IU116 IS121:IU132 A136:IU140 A156:IU183 A114:IU114 A115:IR115 A117:IR135 A141:IR155 A184:IR184">
    <cfRule type="cellIs" dxfId="924" priority="295" stopIfTrue="1" operator="equal">
      <formula>8223.307275</formula>
    </cfRule>
  </conditionalFormatting>
  <conditionalFormatting sqref="A116:IO122">
    <cfRule type="cellIs" dxfId="923" priority="294" stopIfTrue="1" operator="equal">
      <formula>8223.307275</formula>
    </cfRule>
  </conditionalFormatting>
  <conditionalFormatting sqref="A143:IO149 HN111:IR121 HN122:IO135">
    <cfRule type="cellIs" dxfId="922" priority="293" stopIfTrue="1" operator="equal">
      <formula>8223.307275</formula>
    </cfRule>
  </conditionalFormatting>
  <conditionalFormatting sqref="A147:IO153 HN115:IR125 HN126:IO139">
    <cfRule type="cellIs" dxfId="921" priority="292" stopIfTrue="1" operator="equal">
      <formula>8223.307275</formula>
    </cfRule>
  </conditionalFormatting>
  <conditionalFormatting sqref="A116:IU120 A136:IU163 A121:IR135 A164:IR164">
    <cfRule type="cellIs" dxfId="920" priority="291" stopIfTrue="1" operator="equal">
      <formula>8223.307275</formula>
    </cfRule>
  </conditionalFormatting>
  <conditionalFormatting sqref="A123:IO129">
    <cfRule type="cellIs" dxfId="919" priority="290" stopIfTrue="1" operator="equal">
      <formula>8223.307275</formula>
    </cfRule>
  </conditionalFormatting>
  <conditionalFormatting sqref="A127:IO133">
    <cfRule type="cellIs" dxfId="918" priority="289" stopIfTrue="1" operator="equal">
      <formula>8223.307275</formula>
    </cfRule>
  </conditionalFormatting>
  <conditionalFormatting sqref="A116:IU116 IS121:IU132 A136:IU140 A156:IU183 A114:IU114 A115:IR115 A117:IR135 A141:IR155 A184:IR184">
    <cfRule type="cellIs" dxfId="917" priority="288" stopIfTrue="1" operator="equal">
      <formula>8223.307275</formula>
    </cfRule>
  </conditionalFormatting>
  <conditionalFormatting sqref="A116:IO122">
    <cfRule type="cellIs" dxfId="916" priority="287" stopIfTrue="1" operator="equal">
      <formula>8223.307275</formula>
    </cfRule>
  </conditionalFormatting>
  <conditionalFormatting sqref="A143:IO149 HN111:IR121 HN122:IO135">
    <cfRule type="cellIs" dxfId="915" priority="286" stopIfTrue="1" operator="equal">
      <formula>8223.307275</formula>
    </cfRule>
  </conditionalFormatting>
  <conditionalFormatting sqref="A147:IO153 HN115:IR125 HN126:IO139">
    <cfRule type="cellIs" dxfId="914" priority="285" stopIfTrue="1" operator="equal">
      <formula>8223.307275</formula>
    </cfRule>
  </conditionalFormatting>
  <conditionalFormatting sqref="A118:IU121">
    <cfRule type="cellIs" dxfId="913" priority="284" stopIfTrue="1" operator="equal">
      <formula>8223.307275</formula>
    </cfRule>
  </conditionalFormatting>
  <conditionalFormatting sqref="A125:IU125 IS130:IU141 A145:IU149 A165:IU192 A123:IU123 A124:IR124 A126:IR144 A150:IR164 A193:IR193">
    <cfRule type="cellIs" dxfId="912" priority="283" stopIfTrue="1" operator="equal">
      <formula>8223.307275</formula>
    </cfRule>
  </conditionalFormatting>
  <conditionalFormatting sqref="A125:IO131">
    <cfRule type="cellIs" dxfId="911" priority="282" stopIfTrue="1" operator="equal">
      <formula>8223.307275</formula>
    </cfRule>
  </conditionalFormatting>
  <conditionalFormatting sqref="A152:IO158 HN120:IR130 HN131:IO144">
    <cfRule type="cellIs" dxfId="910" priority="281" stopIfTrue="1" operator="equal">
      <formula>8223.307275</formula>
    </cfRule>
  </conditionalFormatting>
  <conditionalFormatting sqref="A156:IO162 HN124:IR134 HN135:IO148">
    <cfRule type="cellIs" dxfId="909" priority="280" stopIfTrue="1" operator="equal">
      <formula>8223.307275</formula>
    </cfRule>
  </conditionalFormatting>
  <conditionalFormatting sqref="HN187:IQ227 A187:HM204 IR187:IR204">
    <cfRule type="cellIs" dxfId="908" priority="279" stopIfTrue="1" operator="equal">
      <formula>8223.307275</formula>
    </cfRule>
  </conditionalFormatting>
  <conditionalFormatting sqref="A200:IU203">
    <cfRule type="cellIs" dxfId="907" priority="278" stopIfTrue="1" operator="equal">
      <formula>8223.307275</formula>
    </cfRule>
  </conditionalFormatting>
  <conditionalFormatting sqref="IS187:IU200">
    <cfRule type="cellIs" dxfId="906" priority="277" stopIfTrue="1" operator="equal">
      <formula>8223.307275</formula>
    </cfRule>
  </conditionalFormatting>
  <conditionalFormatting sqref="A207:IU207 IS212:IU223 A227:IU231 A247:IU274 A205:IU205 A206:IR206 A208:IR226 A232:IR246 A275:IR275">
    <cfRule type="cellIs" dxfId="905" priority="276" stopIfTrue="1" operator="equal">
      <formula>8223.307275</formula>
    </cfRule>
  </conditionalFormatting>
  <conditionalFormatting sqref="A207:IO213">
    <cfRule type="cellIs" dxfId="904" priority="275" stopIfTrue="1" operator="equal">
      <formula>8223.307275</formula>
    </cfRule>
  </conditionalFormatting>
  <conditionalFormatting sqref="A234:IO240 HN202:IR212 HN213:IO226">
    <cfRule type="cellIs" dxfId="903" priority="274" stopIfTrue="1" operator="equal">
      <formula>8223.307275</formula>
    </cfRule>
  </conditionalFormatting>
  <conditionalFormatting sqref="A187:IQ258">
    <cfRule type="cellIs" dxfId="902" priority="273" stopIfTrue="1" operator="equal">
      <formula>8223.307275</formula>
    </cfRule>
  </conditionalFormatting>
  <conditionalFormatting sqref="A238:IO244 A188:HM237 HN206:IR216 HN189:IO205 HN217:IO230">
    <cfRule type="cellIs" dxfId="901" priority="272" stopIfTrue="1" operator="equal">
      <formula>8223.307275</formula>
    </cfRule>
  </conditionalFormatting>
  <conditionalFormatting sqref="D187:E191">
    <cfRule type="cellIs" dxfId="900" priority="271" stopIfTrue="1" operator="equal">
      <formula>8223.307275</formula>
    </cfRule>
  </conditionalFormatting>
  <conditionalFormatting sqref="D187:D191">
    <cfRule type="cellIs" dxfId="899" priority="270" stopIfTrue="1" operator="equal">
      <formula>8223.307275</formula>
    </cfRule>
  </conditionalFormatting>
  <conditionalFormatting sqref="HN150:IQ190 A150:HM167 IR150:IR167">
    <cfRule type="cellIs" dxfId="898" priority="269" stopIfTrue="1" operator="equal">
      <formula>8223.307275</formula>
    </cfRule>
  </conditionalFormatting>
  <conditionalFormatting sqref="A163:IU166">
    <cfRule type="cellIs" dxfId="897" priority="268" stopIfTrue="1" operator="equal">
      <formula>8223.307275</formula>
    </cfRule>
  </conditionalFormatting>
  <conditionalFormatting sqref="IS150:IU163">
    <cfRule type="cellIs" dxfId="896" priority="267" stopIfTrue="1" operator="equal">
      <formula>8223.307275</formula>
    </cfRule>
  </conditionalFormatting>
  <conditionalFormatting sqref="A170:IU170 IS175:IU186 A190:IU194 A210:IU237 A168:IU168 A169:IR169 A171:IR189 A195:IR209 A238:IR238">
    <cfRule type="cellIs" dxfId="895" priority="266" stopIfTrue="1" operator="equal">
      <formula>8223.307275</formula>
    </cfRule>
  </conditionalFormatting>
  <conditionalFormatting sqref="A170:IO176">
    <cfRule type="cellIs" dxfId="894" priority="265" stopIfTrue="1" operator="equal">
      <formula>8223.307275</formula>
    </cfRule>
  </conditionalFormatting>
  <conditionalFormatting sqref="A197:IO203 HN165:IR175 HN176:IO189">
    <cfRule type="cellIs" dxfId="893" priority="264" stopIfTrue="1" operator="equal">
      <formula>8223.307275</formula>
    </cfRule>
  </conditionalFormatting>
  <conditionalFormatting sqref="A150:IQ221">
    <cfRule type="cellIs" dxfId="892" priority="263" stopIfTrue="1" operator="equal">
      <formula>8223.307275</formula>
    </cfRule>
  </conditionalFormatting>
  <conditionalFormatting sqref="A201:IO207 A151:HM200 HN169:IR179 HN152:IO168 HN180:IO193">
    <cfRule type="cellIs" dxfId="891" priority="262" stopIfTrue="1" operator="equal">
      <formula>8223.307275</formula>
    </cfRule>
  </conditionalFormatting>
  <conditionalFormatting sqref="D150:E154">
    <cfRule type="cellIs" dxfId="890" priority="261" stopIfTrue="1" operator="equal">
      <formula>8223.307275</formula>
    </cfRule>
  </conditionalFormatting>
  <conditionalFormatting sqref="D150:D154">
    <cfRule type="cellIs" dxfId="889" priority="260" stopIfTrue="1" operator="equal">
      <formula>8223.307275</formula>
    </cfRule>
  </conditionalFormatting>
  <conditionalFormatting sqref="IS111:IU122 A126:IU130 A146:IU173 A131:IR145 A174:IR174">
    <cfRule type="cellIs" dxfId="888" priority="259" stopIfTrue="1" operator="equal">
      <formula>8223.307275</formula>
    </cfRule>
  </conditionalFormatting>
  <conditionalFormatting sqref="A133:IO139 HN112:IO125">
    <cfRule type="cellIs" dxfId="887" priority="258" stopIfTrue="1" operator="equal">
      <formula>8223.307275</formula>
    </cfRule>
  </conditionalFormatting>
  <conditionalFormatting sqref="A137:IO143 HN116:IO129">
    <cfRule type="cellIs" dxfId="886" priority="257" stopIfTrue="1" operator="equal">
      <formula>8223.307275</formula>
    </cfRule>
  </conditionalFormatting>
  <conditionalFormatting sqref="A121:IU124">
    <cfRule type="cellIs" dxfId="885" priority="256" stopIfTrue="1" operator="equal">
      <formula>8223.307275</formula>
    </cfRule>
  </conditionalFormatting>
  <conditionalFormatting sqref="A128:IU128 IS133:IU144 A148:IU152 A168:IU195 A126:IU126 A127:IR127 A129:IR147 A153:IR167 A196:IR196">
    <cfRule type="cellIs" dxfId="884" priority="255" stopIfTrue="1" operator="equal">
      <formula>8223.307275</formula>
    </cfRule>
  </conditionalFormatting>
  <conditionalFormatting sqref="A128:IO134">
    <cfRule type="cellIs" dxfId="883" priority="254" stopIfTrue="1" operator="equal">
      <formula>8223.307275</formula>
    </cfRule>
  </conditionalFormatting>
  <conditionalFormatting sqref="A155:IO161 HN123:IR133 HN134:IO147">
    <cfRule type="cellIs" dxfId="882" priority="253" stopIfTrue="1" operator="equal">
      <formula>8223.307275</formula>
    </cfRule>
  </conditionalFormatting>
  <conditionalFormatting sqref="A159:IO165 HN127:IR137 HN110:IO126 HN138:IO151">
    <cfRule type="cellIs" dxfId="881" priority="252" stopIfTrue="1" operator="equal">
      <formula>8223.307275</formula>
    </cfRule>
  </conditionalFormatting>
  <conditionalFormatting sqref="HN211:IQ251 A211:HM228 IR211:IR228">
    <cfRule type="cellIs" dxfId="880" priority="251" stopIfTrue="1" operator="equal">
      <formula>8223.307275</formula>
    </cfRule>
  </conditionalFormatting>
  <conditionalFormatting sqref="A224:IU227">
    <cfRule type="cellIs" dxfId="879" priority="250" stopIfTrue="1" operator="equal">
      <formula>8223.307275</formula>
    </cfRule>
  </conditionalFormatting>
  <conditionalFormatting sqref="IS211:IU224">
    <cfRule type="cellIs" dxfId="878" priority="249" stopIfTrue="1" operator="equal">
      <formula>8223.307275</formula>
    </cfRule>
  </conditionalFormatting>
  <conditionalFormatting sqref="A231:IU231 IS236:IU247 A251:IU255 A271:IU298 A229:IU229 A230:IR230 A232:IR250 A256:IR270 A299:IR299">
    <cfRule type="cellIs" dxfId="877" priority="248" stopIfTrue="1" operator="equal">
      <formula>8223.307275</formula>
    </cfRule>
  </conditionalFormatting>
  <conditionalFormatting sqref="A231:IO237">
    <cfRule type="cellIs" dxfId="876" priority="247" stopIfTrue="1" operator="equal">
      <formula>8223.307275</formula>
    </cfRule>
  </conditionalFormatting>
  <conditionalFormatting sqref="A258:IO264 HN226:IR236 HN237:IO250">
    <cfRule type="cellIs" dxfId="875" priority="246" stopIfTrue="1" operator="equal">
      <formula>8223.307275</formula>
    </cfRule>
  </conditionalFormatting>
  <conditionalFormatting sqref="A211:IQ282">
    <cfRule type="cellIs" dxfId="874" priority="245" stopIfTrue="1" operator="equal">
      <formula>8223.307275</formula>
    </cfRule>
  </conditionalFormatting>
  <conditionalFormatting sqref="A262:IO268 A212:HM261 HN230:IR240 HN213:IO229 HN241:IO254">
    <cfRule type="cellIs" dxfId="873" priority="244" stopIfTrue="1" operator="equal">
      <formula>8223.307275</formula>
    </cfRule>
  </conditionalFormatting>
  <conditionalFormatting sqref="D211:E215">
    <cfRule type="cellIs" dxfId="872" priority="243" stopIfTrue="1" operator="equal">
      <formula>8223.307275</formula>
    </cfRule>
  </conditionalFormatting>
  <conditionalFormatting sqref="D211:D215">
    <cfRule type="cellIs" dxfId="871" priority="242" stopIfTrue="1" operator="equal">
      <formula>8223.307275</formula>
    </cfRule>
  </conditionalFormatting>
  <conditionalFormatting sqref="HN174:IQ214 A174:HM191 IR174:IR191">
    <cfRule type="cellIs" dxfId="870" priority="241" stopIfTrue="1" operator="equal">
      <formula>8223.307275</formula>
    </cfRule>
  </conditionalFormatting>
  <conditionalFormatting sqref="A187:IU190">
    <cfRule type="cellIs" dxfId="869" priority="240" stopIfTrue="1" operator="equal">
      <formula>8223.307275</formula>
    </cfRule>
  </conditionalFormatting>
  <conditionalFormatting sqref="IS174:IU187">
    <cfRule type="cellIs" dxfId="868" priority="239" stopIfTrue="1" operator="equal">
      <formula>8223.307275</formula>
    </cfRule>
  </conditionalFormatting>
  <conditionalFormatting sqref="A194:IU194 IS199:IU210 A214:IU218 A234:IU261 A192:IU192 A193:IR193 A195:IR213 A219:IR233 A262:IR262">
    <cfRule type="cellIs" dxfId="867" priority="238" stopIfTrue="1" operator="equal">
      <formula>8223.307275</formula>
    </cfRule>
  </conditionalFormatting>
  <conditionalFormatting sqref="A194:IO200">
    <cfRule type="cellIs" dxfId="866" priority="237" stopIfTrue="1" operator="equal">
      <formula>8223.307275</formula>
    </cfRule>
  </conditionalFormatting>
  <conditionalFormatting sqref="A221:IO227 HN189:IR199 HN200:IO213">
    <cfRule type="cellIs" dxfId="865" priority="236" stopIfTrue="1" operator="equal">
      <formula>8223.307275</formula>
    </cfRule>
  </conditionalFormatting>
  <conditionalFormatting sqref="A174:IQ245">
    <cfRule type="cellIs" dxfId="864" priority="235" stopIfTrue="1" operator="equal">
      <formula>8223.307275</formula>
    </cfRule>
  </conditionalFormatting>
  <conditionalFormatting sqref="A225:IO231 A175:HM224 HN193:IR203 HN176:IO192 HN204:IO217">
    <cfRule type="cellIs" dxfId="863" priority="234" stopIfTrue="1" operator="equal">
      <formula>8223.307275</formula>
    </cfRule>
  </conditionalFormatting>
  <conditionalFormatting sqref="D174:E178">
    <cfRule type="cellIs" dxfId="862" priority="233" stopIfTrue="1" operator="equal">
      <formula>8223.307275</formula>
    </cfRule>
  </conditionalFormatting>
  <conditionalFormatting sqref="D174:D178">
    <cfRule type="cellIs" dxfId="861" priority="232" stopIfTrue="1" operator="equal">
      <formula>8223.307275</formula>
    </cfRule>
  </conditionalFormatting>
  <conditionalFormatting sqref="HN110:IQ150 A110:HM127 IR110:IR127">
    <cfRule type="cellIs" dxfId="860" priority="231" stopIfTrue="1" operator="equal">
      <formula>8223.307275</formula>
    </cfRule>
  </conditionalFormatting>
  <conditionalFormatting sqref="A123:IU126">
    <cfRule type="cellIs" dxfId="859" priority="230" stopIfTrue="1" operator="equal">
      <formula>8223.307275</formula>
    </cfRule>
  </conditionalFormatting>
  <conditionalFormatting sqref="IS110:IU123">
    <cfRule type="cellIs" dxfId="858" priority="229" stopIfTrue="1" operator="equal">
      <formula>8223.307275</formula>
    </cfRule>
  </conditionalFormatting>
  <conditionalFormatting sqref="A130:IU130 IS135:IU146 A150:IU154 A170:IU197 A128:IU128 A129:IR129 A131:IR149 A155:IR169 A198:IR198">
    <cfRule type="cellIs" dxfId="857" priority="228" stopIfTrue="1" operator="equal">
      <formula>8223.307275</formula>
    </cfRule>
  </conditionalFormatting>
  <conditionalFormatting sqref="A130:IO136">
    <cfRule type="cellIs" dxfId="856" priority="227" stopIfTrue="1" operator="equal">
      <formula>8223.307275</formula>
    </cfRule>
  </conditionalFormatting>
  <conditionalFormatting sqref="A157:IO163 HN125:IR135 HN136:IO149">
    <cfRule type="cellIs" dxfId="855" priority="226" stopIfTrue="1" operator="equal">
      <formula>8223.307275</formula>
    </cfRule>
  </conditionalFormatting>
  <conditionalFormatting sqref="A110:IQ181">
    <cfRule type="cellIs" dxfId="854" priority="225" stopIfTrue="1" operator="equal">
      <formula>8223.307275</formula>
    </cfRule>
  </conditionalFormatting>
  <conditionalFormatting sqref="A161:IO167 A111:HM160 HN129:IR139 HN112:IO128 HN140:IO153">
    <cfRule type="cellIs" dxfId="853" priority="224" stopIfTrue="1" operator="equal">
      <formula>8223.307275</formula>
    </cfRule>
  </conditionalFormatting>
  <conditionalFormatting sqref="D110:E114">
    <cfRule type="cellIs" dxfId="852" priority="223" stopIfTrue="1" operator="equal">
      <formula>8223.307275</formula>
    </cfRule>
  </conditionalFormatting>
  <conditionalFormatting sqref="D110:D114">
    <cfRule type="cellIs" dxfId="851" priority="222" stopIfTrue="1" operator="equal">
      <formula>8223.307275</formula>
    </cfRule>
  </conditionalFormatting>
  <conditionalFormatting sqref="A82:IR82">
    <cfRule type="cellIs" dxfId="850" priority="221" stopIfTrue="1" operator="equal">
      <formula>8223.307275</formula>
    </cfRule>
  </conditionalFormatting>
  <conditionalFormatting sqref="A79:IU83 A99:IU126 A84:IR98 A127:IR127">
    <cfRule type="cellIs" dxfId="849" priority="220" stopIfTrue="1" operator="equal">
      <formula>8223.307275</formula>
    </cfRule>
  </conditionalFormatting>
  <conditionalFormatting sqref="A86:IO92">
    <cfRule type="cellIs" dxfId="848" priority="219" stopIfTrue="1" operator="equal">
      <formula>8223.307275</formula>
    </cfRule>
  </conditionalFormatting>
  <conditionalFormatting sqref="A90:IO96">
    <cfRule type="cellIs" dxfId="847" priority="218" stopIfTrue="1" operator="equal">
      <formula>8223.307275</formula>
    </cfRule>
  </conditionalFormatting>
  <conditionalFormatting sqref="A79:IU106 A107:IR107">
    <cfRule type="cellIs" dxfId="846" priority="217" stopIfTrue="1" operator="equal">
      <formula>8223.307275</formula>
    </cfRule>
  </conditionalFormatting>
  <conditionalFormatting sqref="A79:IU83 A99:IU126 A84:IR98 A127:IR127">
    <cfRule type="cellIs" dxfId="845" priority="216" stopIfTrue="1" operator="equal">
      <formula>8223.307275</formula>
    </cfRule>
  </conditionalFormatting>
  <conditionalFormatting sqref="A86:IO92">
    <cfRule type="cellIs" dxfId="844" priority="215" stopIfTrue="1" operator="equal">
      <formula>8223.307275</formula>
    </cfRule>
  </conditionalFormatting>
  <conditionalFormatting sqref="A90:IO96">
    <cfRule type="cellIs" dxfId="843" priority="214" stopIfTrue="1" operator="equal">
      <formula>8223.307275</formula>
    </cfRule>
  </conditionalFormatting>
  <conditionalFormatting sqref="A88:IU92 A108:IU135 A93:IR107 A136:IR136">
    <cfRule type="cellIs" dxfId="842" priority="213" stopIfTrue="1" operator="equal">
      <formula>8223.307275</formula>
    </cfRule>
  </conditionalFormatting>
  <conditionalFormatting sqref="A95:IO101">
    <cfRule type="cellIs" dxfId="841" priority="212" stopIfTrue="1" operator="equal">
      <formula>8223.307275</formula>
    </cfRule>
  </conditionalFormatting>
  <conditionalFormatting sqref="A99:IO105 HN78:IO91">
    <cfRule type="cellIs" dxfId="840" priority="211" stopIfTrue="1" operator="equal">
      <formula>8223.307275</formula>
    </cfRule>
  </conditionalFormatting>
  <conditionalFormatting sqref="HN130:IQ170 A130:HM147 IR130:IR147">
    <cfRule type="cellIs" dxfId="839" priority="210" stopIfTrue="1" operator="equal">
      <formula>8223.307275</formula>
    </cfRule>
  </conditionalFormatting>
  <conditionalFormatting sqref="A143:IU146">
    <cfRule type="cellIs" dxfId="838" priority="209" stopIfTrue="1" operator="equal">
      <formula>8223.307275</formula>
    </cfRule>
  </conditionalFormatting>
  <conditionalFormatting sqref="IS130:IU143">
    <cfRule type="cellIs" dxfId="837" priority="208" stopIfTrue="1" operator="equal">
      <formula>8223.307275</formula>
    </cfRule>
  </conditionalFormatting>
  <conditionalFormatting sqref="A150:IU150 IS155:IU166 A170:IU174 A190:IU217 A148:IU148 A149:IR149 A151:IR169 A175:IR189 A218:IR218">
    <cfRule type="cellIs" dxfId="836" priority="207" stopIfTrue="1" operator="equal">
      <formula>8223.307275</formula>
    </cfRule>
  </conditionalFormatting>
  <conditionalFormatting sqref="A150:IO156">
    <cfRule type="cellIs" dxfId="835" priority="206" stopIfTrue="1" operator="equal">
      <formula>8223.307275</formula>
    </cfRule>
  </conditionalFormatting>
  <conditionalFormatting sqref="A177:IO183 HN145:IR155 HN156:IO169">
    <cfRule type="cellIs" dxfId="834" priority="205" stopIfTrue="1" operator="equal">
      <formula>8223.307275</formula>
    </cfRule>
  </conditionalFormatting>
  <conditionalFormatting sqref="A130:IQ201">
    <cfRule type="cellIs" dxfId="833" priority="204" stopIfTrue="1" operator="equal">
      <formula>8223.307275</formula>
    </cfRule>
  </conditionalFormatting>
  <conditionalFormatting sqref="A181:IO187 A131:HM180 HN149:IR159 HN132:IO148 HN160:IO173">
    <cfRule type="cellIs" dxfId="832" priority="203" stopIfTrue="1" operator="equal">
      <formula>8223.307275</formula>
    </cfRule>
  </conditionalFormatting>
  <conditionalFormatting sqref="D130:E134">
    <cfRule type="cellIs" dxfId="831" priority="202" stopIfTrue="1" operator="equal">
      <formula>8223.307275</formula>
    </cfRule>
  </conditionalFormatting>
  <conditionalFormatting sqref="D130:D134">
    <cfRule type="cellIs" dxfId="830" priority="201" stopIfTrue="1" operator="equal">
      <formula>8223.307275</formula>
    </cfRule>
  </conditionalFormatting>
  <conditionalFormatting sqref="HN93:IQ133 A93:HM110 IR93:IR110">
    <cfRule type="cellIs" dxfId="829" priority="200" stopIfTrue="1" operator="equal">
      <formula>8223.307275</formula>
    </cfRule>
  </conditionalFormatting>
  <conditionalFormatting sqref="A106:IU109">
    <cfRule type="cellIs" dxfId="828" priority="199" stopIfTrue="1" operator="equal">
      <formula>8223.307275</formula>
    </cfRule>
  </conditionalFormatting>
  <conditionalFormatting sqref="IS93:IU106">
    <cfRule type="cellIs" dxfId="827" priority="198" stopIfTrue="1" operator="equal">
      <formula>8223.307275</formula>
    </cfRule>
  </conditionalFormatting>
  <conditionalFormatting sqref="A113:IU113 IS118:IU129 A133:IU137 A153:IU180 A111:IU111 A112:IR112 A114:IR132 A138:IR152 A181:IR181">
    <cfRule type="cellIs" dxfId="826" priority="197" stopIfTrue="1" operator="equal">
      <formula>8223.307275</formula>
    </cfRule>
  </conditionalFormatting>
  <conditionalFormatting sqref="A113:IO119">
    <cfRule type="cellIs" dxfId="825" priority="196" stopIfTrue="1" operator="equal">
      <formula>8223.307275</formula>
    </cfRule>
  </conditionalFormatting>
  <conditionalFormatting sqref="A140:IO146 HN108:IR118 HN119:IO132">
    <cfRule type="cellIs" dxfId="824" priority="195" stopIfTrue="1" operator="equal">
      <formula>8223.307275</formula>
    </cfRule>
  </conditionalFormatting>
  <conditionalFormatting sqref="A93:IQ164">
    <cfRule type="cellIs" dxfId="823" priority="194" stopIfTrue="1" operator="equal">
      <formula>8223.307275</formula>
    </cfRule>
  </conditionalFormatting>
  <conditionalFormatting sqref="A144:IO150 A94:HM143 HN112:IR122 HN95:IO111 HN123:IO136">
    <cfRule type="cellIs" dxfId="822" priority="193" stopIfTrue="1" operator="equal">
      <formula>8223.307275</formula>
    </cfRule>
  </conditionalFormatting>
  <conditionalFormatting sqref="D93:E97">
    <cfRule type="cellIs" dxfId="821" priority="192" stopIfTrue="1" operator="equal">
      <formula>8223.307275</formula>
    </cfRule>
  </conditionalFormatting>
  <conditionalFormatting sqref="D93:D97">
    <cfRule type="cellIs" dxfId="820" priority="191" stopIfTrue="1" operator="equal">
      <formula>8223.307275</formula>
    </cfRule>
  </conditionalFormatting>
  <conditionalFormatting sqref="A89:IU116 A117:IR117">
    <cfRule type="cellIs" dxfId="819" priority="190" stopIfTrue="1" operator="equal">
      <formula>8223.307275</formula>
    </cfRule>
  </conditionalFormatting>
  <conditionalFormatting sqref="A76:IO82">
    <cfRule type="cellIs" dxfId="818" priority="189" stopIfTrue="1" operator="equal">
      <formula>8223.307275</formula>
    </cfRule>
  </conditionalFormatting>
  <conditionalFormatting sqref="A80:IO86">
    <cfRule type="cellIs" dxfId="817" priority="188" stopIfTrue="1" operator="equal">
      <formula>8223.307275</formula>
    </cfRule>
  </conditionalFormatting>
  <conditionalFormatting sqref="IS76:IU87 A91:IU95 A111:IU138 A96:IR110 A139:IR139">
    <cfRule type="cellIs" dxfId="816" priority="187" stopIfTrue="1" operator="equal">
      <formula>8223.307275</formula>
    </cfRule>
  </conditionalFormatting>
  <conditionalFormatting sqref="A98:IO104 HN77:IO90">
    <cfRule type="cellIs" dxfId="815" priority="186" stopIfTrue="1" operator="equal">
      <formula>8223.307275</formula>
    </cfRule>
  </conditionalFormatting>
  <conditionalFormatting sqref="A102:IO108 HN81:IO94">
    <cfRule type="cellIs" dxfId="814" priority="185" stopIfTrue="1" operator="equal">
      <formula>8223.307275</formula>
    </cfRule>
  </conditionalFormatting>
  <conditionalFormatting sqref="HN154:IQ194 A154:HM171 IR154:IR171">
    <cfRule type="cellIs" dxfId="813" priority="184" stopIfTrue="1" operator="equal">
      <formula>8223.307275</formula>
    </cfRule>
  </conditionalFormatting>
  <conditionalFormatting sqref="A167:IU170">
    <cfRule type="cellIs" dxfId="812" priority="183" stopIfTrue="1" operator="equal">
      <formula>8223.307275</formula>
    </cfRule>
  </conditionalFormatting>
  <conditionalFormatting sqref="IS154:IU167">
    <cfRule type="cellIs" dxfId="811" priority="182" stopIfTrue="1" operator="equal">
      <formula>8223.307275</formula>
    </cfRule>
  </conditionalFormatting>
  <conditionalFormatting sqref="A174:IU174 IS179:IU190 A194:IU198 A214:IU241 A172:IU172 A173:IR173 A175:IR193 A199:IR213 A242:IR242">
    <cfRule type="cellIs" dxfId="810" priority="181" stopIfTrue="1" operator="equal">
      <formula>8223.307275</formula>
    </cfRule>
  </conditionalFormatting>
  <conditionalFormatting sqref="A174:IO180">
    <cfRule type="cellIs" dxfId="809" priority="180" stopIfTrue="1" operator="equal">
      <formula>8223.307275</formula>
    </cfRule>
  </conditionalFormatting>
  <conditionalFormatting sqref="A201:IO207 HN169:IR179 HN180:IO193">
    <cfRule type="cellIs" dxfId="808" priority="179" stopIfTrue="1" operator="equal">
      <formula>8223.307275</formula>
    </cfRule>
  </conditionalFormatting>
  <conditionalFormatting sqref="A154:IQ225">
    <cfRule type="cellIs" dxfId="807" priority="178" stopIfTrue="1" operator="equal">
      <formula>8223.307275</formula>
    </cfRule>
  </conditionalFormatting>
  <conditionalFormatting sqref="A205:IO211 A155:HM204 HN173:IR183 HN156:IO172 HN184:IO197">
    <cfRule type="cellIs" dxfId="806" priority="177" stopIfTrue="1" operator="equal">
      <formula>8223.307275</formula>
    </cfRule>
  </conditionalFormatting>
  <conditionalFormatting sqref="D154:E158">
    <cfRule type="cellIs" dxfId="805" priority="176" stopIfTrue="1" operator="equal">
      <formula>8223.307275</formula>
    </cfRule>
  </conditionalFormatting>
  <conditionalFormatting sqref="D154:D158">
    <cfRule type="cellIs" dxfId="804" priority="175" stopIfTrue="1" operator="equal">
      <formula>8223.307275</formula>
    </cfRule>
  </conditionalFormatting>
  <conditionalFormatting sqref="HN117:IQ157 A117:HM134 IR117:IR134">
    <cfRule type="cellIs" dxfId="803" priority="174" stopIfTrue="1" operator="equal">
      <formula>8223.307275</formula>
    </cfRule>
  </conditionalFormatting>
  <conditionalFormatting sqref="A130:IU133">
    <cfRule type="cellIs" dxfId="802" priority="173" stopIfTrue="1" operator="equal">
      <formula>8223.307275</formula>
    </cfRule>
  </conditionalFormatting>
  <conditionalFormatting sqref="IS117:IU130">
    <cfRule type="cellIs" dxfId="801" priority="172" stopIfTrue="1" operator="equal">
      <formula>8223.307275</formula>
    </cfRule>
  </conditionalFormatting>
  <conditionalFormatting sqref="A137:IU137 IS142:IU153 A157:IU161 A177:IU204 A135:IU135 A136:IR136 A138:IR156 A162:IR176 A205:IR205">
    <cfRule type="cellIs" dxfId="800" priority="171" stopIfTrue="1" operator="equal">
      <formula>8223.307275</formula>
    </cfRule>
  </conditionalFormatting>
  <conditionalFormatting sqref="A137:IO143">
    <cfRule type="cellIs" dxfId="799" priority="170" stopIfTrue="1" operator="equal">
      <formula>8223.307275</formula>
    </cfRule>
  </conditionalFormatting>
  <conditionalFormatting sqref="A164:IO170 HN132:IR142 HN143:IO156">
    <cfRule type="cellIs" dxfId="798" priority="169" stopIfTrue="1" operator="equal">
      <formula>8223.307275</formula>
    </cfRule>
  </conditionalFormatting>
  <conditionalFormatting sqref="A117:IQ188">
    <cfRule type="cellIs" dxfId="797" priority="168" stopIfTrue="1" operator="equal">
      <formula>8223.307275</formula>
    </cfRule>
  </conditionalFormatting>
  <conditionalFormatting sqref="A168:IO174 A118:HM167 HN136:IR146 HN119:IO135 HN147:IO160">
    <cfRule type="cellIs" dxfId="796" priority="167" stopIfTrue="1" operator="equal">
      <formula>8223.307275</formula>
    </cfRule>
  </conditionalFormatting>
  <conditionalFormatting sqref="D117:E121">
    <cfRule type="cellIs" dxfId="795" priority="166" stopIfTrue="1" operator="equal">
      <formula>8223.307275</formula>
    </cfRule>
  </conditionalFormatting>
  <conditionalFormatting sqref="D117:D121">
    <cfRule type="cellIs" dxfId="794" priority="165" stopIfTrue="1" operator="equal">
      <formula>8223.307275</formula>
    </cfRule>
  </conditionalFormatting>
  <conditionalFormatting sqref="IS78:IU89 A93:IU97 A113:IU140 A98:IR112 A141:IR141">
    <cfRule type="cellIs" dxfId="793" priority="164" stopIfTrue="1" operator="equal">
      <formula>8223.307275</formula>
    </cfRule>
  </conditionalFormatting>
  <conditionalFormatting sqref="A100:IO106 HN79:IO92">
    <cfRule type="cellIs" dxfId="792" priority="163" stopIfTrue="1" operator="equal">
      <formula>8223.307275</formula>
    </cfRule>
  </conditionalFormatting>
  <conditionalFormatting sqref="A104:IO110 HN83:IO96">
    <cfRule type="cellIs" dxfId="791" priority="162" stopIfTrue="1" operator="equal">
      <formula>8223.307275</formula>
    </cfRule>
  </conditionalFormatting>
  <conditionalFormatting sqref="HN75:IQ115 A75:HM92 IR75:IR92">
    <cfRule type="cellIs" dxfId="790" priority="161" stopIfTrue="1" operator="equal">
      <formula>8223.307275</formula>
    </cfRule>
  </conditionalFormatting>
  <conditionalFormatting sqref="A88:IU91">
    <cfRule type="cellIs" dxfId="789" priority="160" stopIfTrue="1" operator="equal">
      <formula>8223.307275</formula>
    </cfRule>
  </conditionalFormatting>
  <conditionalFormatting sqref="IS75:IU88">
    <cfRule type="cellIs" dxfId="788" priority="159" stopIfTrue="1" operator="equal">
      <formula>8223.307275</formula>
    </cfRule>
  </conditionalFormatting>
  <conditionalFormatting sqref="A95:IU95 IS100:IU111 A115:IU119 A135:IU162 A93:IU93 A94:IR94 A96:IR114 A120:IR134 A163:IR163">
    <cfRule type="cellIs" dxfId="787" priority="158" stopIfTrue="1" operator="equal">
      <formula>8223.307275</formula>
    </cfRule>
  </conditionalFormatting>
  <conditionalFormatting sqref="A95:IO101">
    <cfRule type="cellIs" dxfId="786" priority="157" stopIfTrue="1" operator="equal">
      <formula>8223.307275</formula>
    </cfRule>
  </conditionalFormatting>
  <conditionalFormatting sqref="A122:IO128 HN90:IR100 HN101:IO114">
    <cfRule type="cellIs" dxfId="785" priority="156" stopIfTrue="1" operator="equal">
      <formula>8223.307275</formula>
    </cfRule>
  </conditionalFormatting>
  <conditionalFormatting sqref="A75:IQ146">
    <cfRule type="cellIs" dxfId="784" priority="155" stopIfTrue="1" operator="equal">
      <formula>8223.307275</formula>
    </cfRule>
  </conditionalFormatting>
  <conditionalFormatting sqref="A126:IO132 A76:HM125 HN94:IR104 HN77:IO93 HN105:IO118">
    <cfRule type="cellIs" dxfId="783" priority="154" stopIfTrue="1" operator="equal">
      <formula>8223.307275</formula>
    </cfRule>
  </conditionalFormatting>
  <conditionalFormatting sqref="D75:E79">
    <cfRule type="cellIs" dxfId="782" priority="153" stopIfTrue="1" operator="equal">
      <formula>8223.307275</formula>
    </cfRule>
  </conditionalFormatting>
  <conditionalFormatting sqref="D75:D79">
    <cfRule type="cellIs" dxfId="781" priority="152" stopIfTrue="1" operator="equal">
      <formula>8223.307275</formula>
    </cfRule>
  </conditionalFormatting>
  <conditionalFormatting sqref="A98:IU125 A126:IR126">
    <cfRule type="cellIs" dxfId="780" priority="151" stopIfTrue="1" operator="equal">
      <formula>8223.307275</formula>
    </cfRule>
  </conditionalFormatting>
  <conditionalFormatting sqref="A103:IU103 IS108:IU119 A123:IU127 A143:IU170 A101:IU101 A102:IR102 A104:IR122 A128:IR142 A171:IR171">
    <cfRule type="cellIs" dxfId="779" priority="150" stopIfTrue="1" operator="equal">
      <formula>8223.307275</formula>
    </cfRule>
  </conditionalFormatting>
  <conditionalFormatting sqref="A103:IO109">
    <cfRule type="cellIs" dxfId="778" priority="149" stopIfTrue="1" operator="equal">
      <formula>8223.307275</formula>
    </cfRule>
  </conditionalFormatting>
  <conditionalFormatting sqref="A130:IO136 HN98:IR108 HN109:IO122">
    <cfRule type="cellIs" dxfId="777" priority="148" stopIfTrue="1" operator="equal">
      <formula>8223.307275</formula>
    </cfRule>
  </conditionalFormatting>
  <conditionalFormatting sqref="A134:IO140 HN102:IR112 HN113:IO126">
    <cfRule type="cellIs" dxfId="776" priority="147" stopIfTrue="1" operator="equal">
      <formula>8223.307275</formula>
    </cfRule>
  </conditionalFormatting>
  <conditionalFormatting sqref="A103:IU107 A123:IU150 A108:IR122 A151:IR151">
    <cfRule type="cellIs" dxfId="775" priority="146" stopIfTrue="1" operator="equal">
      <formula>8223.307275</formula>
    </cfRule>
  </conditionalFormatting>
  <conditionalFormatting sqref="A110:IO116">
    <cfRule type="cellIs" dxfId="774" priority="145" stopIfTrue="1" operator="equal">
      <formula>8223.307275</formula>
    </cfRule>
  </conditionalFormatting>
  <conditionalFormatting sqref="A114:IO120">
    <cfRule type="cellIs" dxfId="773" priority="144" stopIfTrue="1" operator="equal">
      <formula>8223.307275</formula>
    </cfRule>
  </conditionalFormatting>
  <conditionalFormatting sqref="A103:IU103 IS108:IU119 A123:IU127 A143:IU170 A101:IU101 A102:IR102 A104:IR122 A128:IR142 A171:IR171">
    <cfRule type="cellIs" dxfId="772" priority="143" stopIfTrue="1" operator="equal">
      <formula>8223.307275</formula>
    </cfRule>
  </conditionalFormatting>
  <conditionalFormatting sqref="A103:IO109">
    <cfRule type="cellIs" dxfId="771" priority="142" stopIfTrue="1" operator="equal">
      <formula>8223.307275</formula>
    </cfRule>
  </conditionalFormatting>
  <conditionalFormatting sqref="A130:IO136 HN98:IR108 HN109:IO122">
    <cfRule type="cellIs" dxfId="770" priority="141" stopIfTrue="1" operator="equal">
      <formula>8223.307275</formula>
    </cfRule>
  </conditionalFormatting>
  <conditionalFormatting sqref="A134:IO140 HN102:IR112 HN113:IO126">
    <cfRule type="cellIs" dxfId="769" priority="140" stopIfTrue="1" operator="equal">
      <formula>8223.307275</formula>
    </cfRule>
  </conditionalFormatting>
  <conditionalFormatting sqref="A105:IU108">
    <cfRule type="cellIs" dxfId="768" priority="139" stopIfTrue="1" operator="equal">
      <formula>8223.307275</formula>
    </cfRule>
  </conditionalFormatting>
  <conditionalFormatting sqref="A112:IU112 IS117:IU128 A132:IU136 A152:IU179 A110:IU110 A111:IR111 A113:IR131 A137:IR151 A180:IR180">
    <cfRule type="cellIs" dxfId="767" priority="138" stopIfTrue="1" operator="equal">
      <formula>8223.307275</formula>
    </cfRule>
  </conditionalFormatting>
  <conditionalFormatting sqref="A112:IO118">
    <cfRule type="cellIs" dxfId="766" priority="137" stopIfTrue="1" operator="equal">
      <formula>8223.307275</formula>
    </cfRule>
  </conditionalFormatting>
  <conditionalFormatting sqref="A139:IO145 HN107:IR117 HN118:IO131">
    <cfRule type="cellIs" dxfId="765" priority="136" stopIfTrue="1" operator="equal">
      <formula>8223.307275</formula>
    </cfRule>
  </conditionalFormatting>
  <conditionalFormatting sqref="A143:IO149 HN111:IR121 HN122:IO135">
    <cfRule type="cellIs" dxfId="764" priority="135" stopIfTrue="1" operator="equal">
      <formula>8223.307275</formula>
    </cfRule>
  </conditionalFormatting>
  <conditionalFormatting sqref="HN174:IQ214 A174:HM191 IR174:IR191">
    <cfRule type="cellIs" dxfId="763" priority="134" stopIfTrue="1" operator="equal">
      <formula>8223.307275</formula>
    </cfRule>
  </conditionalFormatting>
  <conditionalFormatting sqref="A187:IU190">
    <cfRule type="cellIs" dxfId="762" priority="133" stopIfTrue="1" operator="equal">
      <formula>8223.307275</formula>
    </cfRule>
  </conditionalFormatting>
  <conditionalFormatting sqref="IS174:IU187">
    <cfRule type="cellIs" dxfId="761" priority="132" stopIfTrue="1" operator="equal">
      <formula>8223.307275</formula>
    </cfRule>
  </conditionalFormatting>
  <conditionalFormatting sqref="A194:IU194 IS199:IU210 A214:IU218 A234:IU261 A192:IU192 A193:IR193 A195:IR213 A219:IR233 A262:IR262">
    <cfRule type="cellIs" dxfId="760" priority="131" stopIfTrue="1" operator="equal">
      <formula>8223.307275</formula>
    </cfRule>
  </conditionalFormatting>
  <conditionalFormatting sqref="A194:IO200">
    <cfRule type="cellIs" dxfId="759" priority="130" stopIfTrue="1" operator="equal">
      <formula>8223.307275</formula>
    </cfRule>
  </conditionalFormatting>
  <conditionalFormatting sqref="A221:IO227 HN189:IR199 HN200:IO213">
    <cfRule type="cellIs" dxfId="758" priority="129" stopIfTrue="1" operator="equal">
      <formula>8223.307275</formula>
    </cfRule>
  </conditionalFormatting>
  <conditionalFormatting sqref="A174:IQ245">
    <cfRule type="cellIs" dxfId="757" priority="128" stopIfTrue="1" operator="equal">
      <formula>8223.307275</formula>
    </cfRule>
  </conditionalFormatting>
  <conditionalFormatting sqref="A225:IO231 A175:HM224 HN193:IR203 HN176:IO192 HN204:IO217">
    <cfRule type="cellIs" dxfId="756" priority="127" stopIfTrue="1" operator="equal">
      <formula>8223.307275</formula>
    </cfRule>
  </conditionalFormatting>
  <conditionalFormatting sqref="D174:E178">
    <cfRule type="cellIs" dxfId="755" priority="126" stopIfTrue="1" operator="equal">
      <formula>8223.307275</formula>
    </cfRule>
  </conditionalFormatting>
  <conditionalFormatting sqref="D174:D178">
    <cfRule type="cellIs" dxfId="754" priority="125" stopIfTrue="1" operator="equal">
      <formula>8223.307275</formula>
    </cfRule>
  </conditionalFormatting>
  <conditionalFormatting sqref="HN137:IQ177 A137:HM154 IR137:IR154">
    <cfRule type="cellIs" dxfId="753" priority="124" stopIfTrue="1" operator="equal">
      <formula>8223.307275</formula>
    </cfRule>
  </conditionalFormatting>
  <conditionalFormatting sqref="A150:IU153">
    <cfRule type="cellIs" dxfId="752" priority="123" stopIfTrue="1" operator="equal">
      <formula>8223.307275</formula>
    </cfRule>
  </conditionalFormatting>
  <conditionalFormatting sqref="IS137:IU150">
    <cfRule type="cellIs" dxfId="751" priority="122" stopIfTrue="1" operator="equal">
      <formula>8223.307275</formula>
    </cfRule>
  </conditionalFormatting>
  <conditionalFormatting sqref="A157:IU157 IS162:IU173 A177:IU181 A197:IU224 A155:IU155 A156:IR156 A158:IR176 A182:IR196 A225:IR225">
    <cfRule type="cellIs" dxfId="750" priority="121" stopIfTrue="1" operator="equal">
      <formula>8223.307275</formula>
    </cfRule>
  </conditionalFormatting>
  <conditionalFormatting sqref="A157:IO163">
    <cfRule type="cellIs" dxfId="749" priority="120" stopIfTrue="1" operator="equal">
      <formula>8223.307275</formula>
    </cfRule>
  </conditionalFormatting>
  <conditionalFormatting sqref="A184:IO190 HN152:IR162 HN163:IO176">
    <cfRule type="cellIs" dxfId="748" priority="119" stopIfTrue="1" operator="equal">
      <formula>8223.307275</formula>
    </cfRule>
  </conditionalFormatting>
  <conditionalFormatting sqref="A137:IQ208">
    <cfRule type="cellIs" dxfId="747" priority="118" stopIfTrue="1" operator="equal">
      <formula>8223.307275</formula>
    </cfRule>
  </conditionalFormatting>
  <conditionalFormatting sqref="A188:IO194 A138:HM187 HN156:IR166 HN139:IO155 HN167:IO180">
    <cfRule type="cellIs" dxfId="746" priority="117" stopIfTrue="1" operator="equal">
      <formula>8223.307275</formula>
    </cfRule>
  </conditionalFormatting>
  <conditionalFormatting sqref="D137:E141">
    <cfRule type="cellIs" dxfId="745" priority="116" stopIfTrue="1" operator="equal">
      <formula>8223.307275</formula>
    </cfRule>
  </conditionalFormatting>
  <conditionalFormatting sqref="D137:D141">
    <cfRule type="cellIs" dxfId="744" priority="115" stopIfTrue="1" operator="equal">
      <formula>8223.307275</formula>
    </cfRule>
  </conditionalFormatting>
  <conditionalFormatting sqref="IS98:IU109 A113:IU117 A133:IU160 A118:IR132 A161:IR161">
    <cfRule type="cellIs" dxfId="743" priority="114" stopIfTrue="1" operator="equal">
      <formula>8223.307275</formula>
    </cfRule>
  </conditionalFormatting>
  <conditionalFormatting sqref="A120:IO126 HN99:IO112">
    <cfRule type="cellIs" dxfId="742" priority="113" stopIfTrue="1" operator="equal">
      <formula>8223.307275</formula>
    </cfRule>
  </conditionalFormatting>
  <conditionalFormatting sqref="A124:IO130 HN103:IO116">
    <cfRule type="cellIs" dxfId="741" priority="112" stopIfTrue="1" operator="equal">
      <formula>8223.307275</formula>
    </cfRule>
  </conditionalFormatting>
  <conditionalFormatting sqref="A108:IU111">
    <cfRule type="cellIs" dxfId="740" priority="111" stopIfTrue="1" operator="equal">
      <formula>8223.307275</formula>
    </cfRule>
  </conditionalFormatting>
  <conditionalFormatting sqref="A115:IU115 IS120:IU131 A135:IU139 A155:IU182 A113:IU113 A114:IR114 A116:IR134 A140:IR154 A183:IR183">
    <cfRule type="cellIs" dxfId="739" priority="110" stopIfTrue="1" operator="equal">
      <formula>8223.307275</formula>
    </cfRule>
  </conditionalFormatting>
  <conditionalFormatting sqref="A115:IO121">
    <cfRule type="cellIs" dxfId="738" priority="109" stopIfTrue="1" operator="equal">
      <formula>8223.307275</formula>
    </cfRule>
  </conditionalFormatting>
  <conditionalFormatting sqref="A142:IO148 HN110:IR120 HN121:IO134">
    <cfRule type="cellIs" dxfId="737" priority="108" stopIfTrue="1" operator="equal">
      <formula>8223.307275</formula>
    </cfRule>
  </conditionalFormatting>
  <conditionalFormatting sqref="A146:IO152 HN114:IR124 HN97:IO113 HN125:IO138">
    <cfRule type="cellIs" dxfId="736" priority="107" stopIfTrue="1" operator="equal">
      <formula>8223.307275</formula>
    </cfRule>
  </conditionalFormatting>
  <conditionalFormatting sqref="HN198:IQ238 A198:HM215 IR198:IR215">
    <cfRule type="cellIs" dxfId="735" priority="106" stopIfTrue="1" operator="equal">
      <formula>8223.307275</formula>
    </cfRule>
  </conditionalFormatting>
  <conditionalFormatting sqref="A211:IU214">
    <cfRule type="cellIs" dxfId="734" priority="105" stopIfTrue="1" operator="equal">
      <formula>8223.307275</formula>
    </cfRule>
  </conditionalFormatting>
  <conditionalFormatting sqref="IS198:IU211">
    <cfRule type="cellIs" dxfId="733" priority="104" stopIfTrue="1" operator="equal">
      <formula>8223.307275</formula>
    </cfRule>
  </conditionalFormatting>
  <conditionalFormatting sqref="A218:IU218 IS223:IU234 A238:IU242 A258:IU285 A216:IU216 A217:IR217 A219:IR237 A243:IR257 A286:IR286">
    <cfRule type="cellIs" dxfId="732" priority="103" stopIfTrue="1" operator="equal">
      <formula>8223.307275</formula>
    </cfRule>
  </conditionalFormatting>
  <conditionalFormatting sqref="A218:IO224">
    <cfRule type="cellIs" dxfId="731" priority="102" stopIfTrue="1" operator="equal">
      <formula>8223.307275</formula>
    </cfRule>
  </conditionalFormatting>
  <conditionalFormatting sqref="A245:IO251 HN213:IR223 HN224:IO237">
    <cfRule type="cellIs" dxfId="730" priority="101" stopIfTrue="1" operator="equal">
      <formula>8223.307275</formula>
    </cfRule>
  </conditionalFormatting>
  <conditionalFormatting sqref="A198:IQ269">
    <cfRule type="cellIs" dxfId="729" priority="100" stopIfTrue="1" operator="equal">
      <formula>8223.307275</formula>
    </cfRule>
  </conditionalFormatting>
  <conditionalFormatting sqref="A249:IO255 A199:HM248 HN217:IR227 HN200:IO216 HN228:IO241">
    <cfRule type="cellIs" dxfId="728" priority="99" stopIfTrue="1" operator="equal">
      <formula>8223.307275</formula>
    </cfRule>
  </conditionalFormatting>
  <conditionalFormatting sqref="D198:E202">
    <cfRule type="cellIs" dxfId="727" priority="98" stopIfTrue="1" operator="equal">
      <formula>8223.307275</formula>
    </cfRule>
  </conditionalFormatting>
  <conditionalFormatting sqref="D198:D202">
    <cfRule type="cellIs" dxfId="726" priority="97" stopIfTrue="1" operator="equal">
      <formula>8223.307275</formula>
    </cfRule>
  </conditionalFormatting>
  <conditionalFormatting sqref="HN161:IQ201 A161:HM178 IR161:IR178">
    <cfRule type="cellIs" dxfId="725" priority="96" stopIfTrue="1" operator="equal">
      <formula>8223.307275</formula>
    </cfRule>
  </conditionalFormatting>
  <conditionalFormatting sqref="A174:IU177">
    <cfRule type="cellIs" dxfId="724" priority="95" stopIfTrue="1" operator="equal">
      <formula>8223.307275</formula>
    </cfRule>
  </conditionalFormatting>
  <conditionalFormatting sqref="IS161:IU174">
    <cfRule type="cellIs" dxfId="723" priority="94" stopIfTrue="1" operator="equal">
      <formula>8223.307275</formula>
    </cfRule>
  </conditionalFormatting>
  <conditionalFormatting sqref="A181:IU181 IS186:IU197 A201:IU205 A221:IU248 A179:IU179 A180:IR180 A182:IR200 A206:IR220 A249:IR249">
    <cfRule type="cellIs" dxfId="722" priority="93" stopIfTrue="1" operator="equal">
      <formula>8223.307275</formula>
    </cfRule>
  </conditionalFormatting>
  <conditionalFormatting sqref="A181:IO187">
    <cfRule type="cellIs" dxfId="721" priority="92" stopIfTrue="1" operator="equal">
      <formula>8223.307275</formula>
    </cfRule>
  </conditionalFormatting>
  <conditionalFormatting sqref="A208:IO214 HN176:IR186 HN187:IO200">
    <cfRule type="cellIs" dxfId="720" priority="91" stopIfTrue="1" operator="equal">
      <formula>8223.307275</formula>
    </cfRule>
  </conditionalFormatting>
  <conditionalFormatting sqref="A161:IQ232">
    <cfRule type="cellIs" dxfId="719" priority="90" stopIfTrue="1" operator="equal">
      <formula>8223.307275</formula>
    </cfRule>
  </conditionalFormatting>
  <conditionalFormatting sqref="A212:IO218 A162:HM211 HN180:IR190 HN163:IO179 HN191:IO204">
    <cfRule type="cellIs" dxfId="718" priority="89" stopIfTrue="1" operator="equal">
      <formula>8223.307275</formula>
    </cfRule>
  </conditionalFormatting>
  <conditionalFormatting sqref="D161:E165">
    <cfRule type="cellIs" dxfId="717" priority="88" stopIfTrue="1" operator="equal">
      <formula>8223.307275</formula>
    </cfRule>
  </conditionalFormatting>
  <conditionalFormatting sqref="D161:D165">
    <cfRule type="cellIs" dxfId="716" priority="87" stopIfTrue="1" operator="equal">
      <formula>8223.307275</formula>
    </cfRule>
  </conditionalFormatting>
  <conditionalFormatting sqref="HN97:IQ137 A97:HM114 IR97:IR114">
    <cfRule type="cellIs" dxfId="715" priority="86" stopIfTrue="1" operator="equal">
      <formula>8223.307275</formula>
    </cfRule>
  </conditionalFormatting>
  <conditionalFormatting sqref="A110:IU113">
    <cfRule type="cellIs" dxfId="714" priority="85" stopIfTrue="1" operator="equal">
      <formula>8223.307275</formula>
    </cfRule>
  </conditionalFormatting>
  <conditionalFormatting sqref="IS97:IU110">
    <cfRule type="cellIs" dxfId="713" priority="84" stopIfTrue="1" operator="equal">
      <formula>8223.307275</formula>
    </cfRule>
  </conditionalFormatting>
  <conditionalFormatting sqref="A117:IU117 IS122:IU133 A137:IU141 A157:IU184 A115:IU115 A116:IR116 A118:IR136 A142:IR156 A185:IR185">
    <cfRule type="cellIs" dxfId="712" priority="83" stopIfTrue="1" operator="equal">
      <formula>8223.307275</formula>
    </cfRule>
  </conditionalFormatting>
  <conditionalFormatting sqref="A117:IO123">
    <cfRule type="cellIs" dxfId="711" priority="82" stopIfTrue="1" operator="equal">
      <formula>8223.307275</formula>
    </cfRule>
  </conditionalFormatting>
  <conditionalFormatting sqref="A144:IO150 HN112:IR122 HN123:IO136">
    <cfRule type="cellIs" dxfId="710" priority="81" stopIfTrue="1" operator="equal">
      <formula>8223.307275</formula>
    </cfRule>
  </conditionalFormatting>
  <conditionalFormatting sqref="A97:IQ168">
    <cfRule type="cellIs" dxfId="709" priority="80" stopIfTrue="1" operator="equal">
      <formula>8223.307275</formula>
    </cfRule>
  </conditionalFormatting>
  <conditionalFormatting sqref="A148:IO154 A98:HM147 HN116:IR126 HN99:IO115 HN127:IO140">
    <cfRule type="cellIs" dxfId="708" priority="79" stopIfTrue="1" operator="equal">
      <formula>8223.307275</formula>
    </cfRule>
  </conditionalFormatting>
  <conditionalFormatting sqref="D97:E101">
    <cfRule type="cellIs" dxfId="707" priority="78" stopIfTrue="1" operator="equal">
      <formula>8223.307275</formula>
    </cfRule>
  </conditionalFormatting>
  <conditionalFormatting sqref="D97:D101">
    <cfRule type="cellIs" dxfId="706" priority="77" stopIfTrue="1" operator="equal">
      <formula>8223.307275</formula>
    </cfRule>
  </conditionalFormatting>
  <conditionalFormatting sqref="A69:IR69">
    <cfRule type="cellIs" dxfId="705" priority="76" stopIfTrue="1" operator="equal">
      <formula>8223.307275</formula>
    </cfRule>
  </conditionalFormatting>
  <conditionalFormatting sqref="A66:IU70 A86:IU113 A71:IR85 A114:IR114">
    <cfRule type="cellIs" dxfId="704" priority="75" stopIfTrue="1" operator="equal">
      <formula>8223.307275</formula>
    </cfRule>
  </conditionalFormatting>
  <conditionalFormatting sqref="A73:IO79">
    <cfRule type="cellIs" dxfId="703" priority="74" stopIfTrue="1" operator="equal">
      <formula>8223.307275</formula>
    </cfRule>
  </conditionalFormatting>
  <conditionalFormatting sqref="A77:IO83">
    <cfRule type="cellIs" dxfId="702" priority="73" stopIfTrue="1" operator="equal">
      <formula>8223.307275</formula>
    </cfRule>
  </conditionalFormatting>
  <conditionalFormatting sqref="A66:IU93 A94:IR94">
    <cfRule type="cellIs" dxfId="701" priority="72" stopIfTrue="1" operator="equal">
      <formula>8223.307275</formula>
    </cfRule>
  </conditionalFormatting>
  <conditionalFormatting sqref="A66:IU70 A86:IU113 A71:IR85 A114:IR114">
    <cfRule type="cellIs" dxfId="700" priority="71" stopIfTrue="1" operator="equal">
      <formula>8223.307275</formula>
    </cfRule>
  </conditionalFormatting>
  <conditionalFormatting sqref="A73:IO79">
    <cfRule type="cellIs" dxfId="699" priority="70" stopIfTrue="1" operator="equal">
      <formula>8223.307275</formula>
    </cfRule>
  </conditionalFormatting>
  <conditionalFormatting sqref="A77:IO83">
    <cfRule type="cellIs" dxfId="698" priority="69" stopIfTrue="1" operator="equal">
      <formula>8223.307275</formula>
    </cfRule>
  </conditionalFormatting>
  <conditionalFormatting sqref="A75:IU79 A95:IU122 A80:IR94 A123:IR123">
    <cfRule type="cellIs" dxfId="697" priority="68" stopIfTrue="1" operator="equal">
      <formula>8223.307275</formula>
    </cfRule>
  </conditionalFormatting>
  <conditionalFormatting sqref="A82:IO88">
    <cfRule type="cellIs" dxfId="696" priority="67" stopIfTrue="1" operator="equal">
      <formula>8223.307275</formula>
    </cfRule>
  </conditionalFormatting>
  <conditionalFormatting sqref="A86:IO92 HN65:IO78">
    <cfRule type="cellIs" dxfId="695" priority="66" stopIfTrue="1" operator="equal">
      <formula>8223.307275</formula>
    </cfRule>
  </conditionalFormatting>
  <conditionalFormatting sqref="HN117:IQ157 A117:HM134 IR117:IR134">
    <cfRule type="cellIs" dxfId="694" priority="65" stopIfTrue="1" operator="equal">
      <formula>8223.307275</formula>
    </cfRule>
  </conditionalFormatting>
  <conditionalFormatting sqref="A130:IU133">
    <cfRule type="cellIs" dxfId="693" priority="64" stopIfTrue="1" operator="equal">
      <formula>8223.307275</formula>
    </cfRule>
  </conditionalFormatting>
  <conditionalFormatting sqref="IS117:IU130">
    <cfRule type="cellIs" dxfId="692" priority="63" stopIfTrue="1" operator="equal">
      <formula>8223.307275</formula>
    </cfRule>
  </conditionalFormatting>
  <conditionalFormatting sqref="A137:IU137 IS142:IU153 A157:IU161 A177:IU204 A135:IU135 A136:IR136 A138:IR156 A162:IR176 A205:IR205">
    <cfRule type="cellIs" dxfId="691" priority="62" stopIfTrue="1" operator="equal">
      <formula>8223.307275</formula>
    </cfRule>
  </conditionalFormatting>
  <conditionalFormatting sqref="A137:IO143">
    <cfRule type="cellIs" dxfId="690" priority="61" stopIfTrue="1" operator="equal">
      <formula>8223.307275</formula>
    </cfRule>
  </conditionalFormatting>
  <conditionalFormatting sqref="A164:IO170 HN132:IR142 HN143:IO156">
    <cfRule type="cellIs" dxfId="689" priority="60" stopIfTrue="1" operator="equal">
      <formula>8223.307275</formula>
    </cfRule>
  </conditionalFormatting>
  <conditionalFormatting sqref="A117:IQ188">
    <cfRule type="cellIs" dxfId="688" priority="59" stopIfTrue="1" operator="equal">
      <formula>8223.307275</formula>
    </cfRule>
  </conditionalFormatting>
  <conditionalFormatting sqref="A168:IO174 A118:HM167 HN136:IR146 HN119:IO135 HN147:IO160">
    <cfRule type="cellIs" dxfId="687" priority="58" stopIfTrue="1" operator="equal">
      <formula>8223.307275</formula>
    </cfRule>
  </conditionalFormatting>
  <conditionalFormatting sqref="D117:E121">
    <cfRule type="cellIs" dxfId="686" priority="57" stopIfTrue="1" operator="equal">
      <formula>8223.307275</formula>
    </cfRule>
  </conditionalFormatting>
  <conditionalFormatting sqref="D117:D121">
    <cfRule type="cellIs" dxfId="685" priority="56" stopIfTrue="1" operator="equal">
      <formula>8223.307275</formula>
    </cfRule>
  </conditionalFormatting>
  <conditionalFormatting sqref="HN80:IQ120 A80:HM97 IR80:IR97">
    <cfRule type="cellIs" dxfId="684" priority="55" stopIfTrue="1" operator="equal">
      <formula>8223.307275</formula>
    </cfRule>
  </conditionalFormatting>
  <conditionalFormatting sqref="A93:IU96">
    <cfRule type="cellIs" dxfId="683" priority="54" stopIfTrue="1" operator="equal">
      <formula>8223.307275</formula>
    </cfRule>
  </conditionalFormatting>
  <conditionalFormatting sqref="IS80:IU93">
    <cfRule type="cellIs" dxfId="682" priority="53" stopIfTrue="1" operator="equal">
      <formula>8223.307275</formula>
    </cfRule>
  </conditionalFormatting>
  <conditionalFormatting sqref="A100:IU100 IS105:IU116 A120:IU124 A140:IU167 A98:IU98 A99:IR99 A101:IR119 A125:IR139 A168:IR168">
    <cfRule type="cellIs" dxfId="681" priority="52" stopIfTrue="1" operator="equal">
      <formula>8223.307275</formula>
    </cfRule>
  </conditionalFormatting>
  <conditionalFormatting sqref="A100:IO106">
    <cfRule type="cellIs" dxfId="680" priority="51" stopIfTrue="1" operator="equal">
      <formula>8223.307275</formula>
    </cfRule>
  </conditionalFormatting>
  <conditionalFormatting sqref="A127:IO133 HN95:IR105 HN106:IO119">
    <cfRule type="cellIs" dxfId="679" priority="50" stopIfTrue="1" operator="equal">
      <formula>8223.307275</formula>
    </cfRule>
  </conditionalFormatting>
  <conditionalFormatting sqref="A80:IQ151">
    <cfRule type="cellIs" dxfId="678" priority="49" stopIfTrue="1" operator="equal">
      <formula>8223.307275</formula>
    </cfRule>
  </conditionalFormatting>
  <conditionalFormatting sqref="A131:IO137 A81:HM130 HN99:IR109 HN82:IO98 HN110:IO123">
    <cfRule type="cellIs" dxfId="677" priority="48" stopIfTrue="1" operator="equal">
      <formula>8223.307275</formula>
    </cfRule>
  </conditionalFormatting>
  <conditionalFormatting sqref="D80:E84">
    <cfRule type="cellIs" dxfId="676" priority="47" stopIfTrue="1" operator="equal">
      <formula>8223.307275</formula>
    </cfRule>
  </conditionalFormatting>
  <conditionalFormatting sqref="D80:D84">
    <cfRule type="cellIs" dxfId="675" priority="46" stopIfTrue="1" operator="equal">
      <formula>8223.307275</formula>
    </cfRule>
  </conditionalFormatting>
  <conditionalFormatting sqref="A76:IU103 A104:IR104">
    <cfRule type="cellIs" dxfId="674" priority="45" stopIfTrue="1" operator="equal">
      <formula>8223.307275</formula>
    </cfRule>
  </conditionalFormatting>
  <conditionalFormatting sqref="A63:IO69">
    <cfRule type="cellIs" dxfId="673" priority="44" stopIfTrue="1" operator="equal">
      <formula>8223.307275</formula>
    </cfRule>
  </conditionalFormatting>
  <conditionalFormatting sqref="A67:IO73">
    <cfRule type="cellIs" dxfId="672" priority="43" stopIfTrue="1" operator="equal">
      <formula>8223.307275</formula>
    </cfRule>
  </conditionalFormatting>
  <conditionalFormatting sqref="IS63:IU74 A78:IU82 A98:IU125 A83:IR97 A126:IR126">
    <cfRule type="cellIs" dxfId="671" priority="42" stopIfTrue="1" operator="equal">
      <formula>8223.307275</formula>
    </cfRule>
  </conditionalFormatting>
  <conditionalFormatting sqref="A85:IO91 HN64:IO77">
    <cfRule type="cellIs" dxfId="670" priority="41" stopIfTrue="1" operator="equal">
      <formula>8223.307275</formula>
    </cfRule>
  </conditionalFormatting>
  <conditionalFormatting sqref="A89:IO95 HN68:IO81">
    <cfRule type="cellIs" dxfId="669" priority="40" stopIfTrue="1" operator="equal">
      <formula>8223.307275</formula>
    </cfRule>
  </conditionalFormatting>
  <conditionalFormatting sqref="HN141:IQ181 A141:HM158 IR141:IR158">
    <cfRule type="cellIs" dxfId="668" priority="39" stopIfTrue="1" operator="equal">
      <formula>8223.307275</formula>
    </cfRule>
  </conditionalFormatting>
  <conditionalFormatting sqref="A154:IU157">
    <cfRule type="cellIs" dxfId="667" priority="38" stopIfTrue="1" operator="equal">
      <formula>8223.307275</formula>
    </cfRule>
  </conditionalFormatting>
  <conditionalFormatting sqref="IS141:IU154">
    <cfRule type="cellIs" dxfId="666" priority="37" stopIfTrue="1" operator="equal">
      <formula>8223.307275</formula>
    </cfRule>
  </conditionalFormatting>
  <conditionalFormatting sqref="A161:IU161 IS166:IU177 A181:IU185 A201:IU228 A159:IU159 A160:IR160 A162:IR180 A186:IR200 A229:IR229">
    <cfRule type="cellIs" dxfId="665" priority="36" stopIfTrue="1" operator="equal">
      <formula>8223.307275</formula>
    </cfRule>
  </conditionalFormatting>
  <conditionalFormatting sqref="A161:IO167">
    <cfRule type="cellIs" dxfId="664" priority="35" stopIfTrue="1" operator="equal">
      <formula>8223.307275</formula>
    </cfRule>
  </conditionalFormatting>
  <conditionalFormatting sqref="A188:IO194 HN156:IR166 HN167:IO180">
    <cfRule type="cellIs" dxfId="663" priority="34" stopIfTrue="1" operator="equal">
      <formula>8223.307275</formula>
    </cfRule>
  </conditionalFormatting>
  <conditionalFormatting sqref="A141:IQ212">
    <cfRule type="cellIs" dxfId="662" priority="33" stopIfTrue="1" operator="equal">
      <formula>8223.307275</formula>
    </cfRule>
  </conditionalFormatting>
  <conditionalFormatting sqref="A192:IO198 A142:HM191 HN160:IR170 HN143:IO159 HN171:IO184">
    <cfRule type="cellIs" dxfId="661" priority="32" stopIfTrue="1" operator="equal">
      <formula>8223.307275</formula>
    </cfRule>
  </conditionalFormatting>
  <conditionalFormatting sqref="D141:E145">
    <cfRule type="cellIs" dxfId="660" priority="31" stopIfTrue="1" operator="equal">
      <formula>8223.307275</formula>
    </cfRule>
  </conditionalFormatting>
  <conditionalFormatting sqref="D141:D145">
    <cfRule type="cellIs" dxfId="659" priority="30" stopIfTrue="1" operator="equal">
      <formula>8223.307275</formula>
    </cfRule>
  </conditionalFormatting>
  <conditionalFormatting sqref="HN104:IQ144 A104:HM121 IR104:IR121">
    <cfRule type="cellIs" dxfId="658" priority="29" stopIfTrue="1" operator="equal">
      <formula>8223.307275</formula>
    </cfRule>
  </conditionalFormatting>
  <conditionalFormatting sqref="A117:IU120">
    <cfRule type="cellIs" dxfId="657" priority="28" stopIfTrue="1" operator="equal">
      <formula>8223.307275</formula>
    </cfRule>
  </conditionalFormatting>
  <conditionalFormatting sqref="IS104:IU117">
    <cfRule type="cellIs" dxfId="656" priority="27" stopIfTrue="1" operator="equal">
      <formula>8223.307275</formula>
    </cfRule>
  </conditionalFormatting>
  <conditionalFormatting sqref="A124:IU124 IS129:IU140 A144:IU148 A164:IU191 A122:IU122 A123:IR123 A125:IR143 A149:IR163 A192:IR192">
    <cfRule type="cellIs" dxfId="655" priority="26" stopIfTrue="1" operator="equal">
      <formula>8223.307275</formula>
    </cfRule>
  </conditionalFormatting>
  <conditionalFormatting sqref="A124:IO130">
    <cfRule type="cellIs" dxfId="654" priority="25" stopIfTrue="1" operator="equal">
      <formula>8223.307275</formula>
    </cfRule>
  </conditionalFormatting>
  <conditionalFormatting sqref="A151:IO157 HN119:IR129 HN130:IO143">
    <cfRule type="cellIs" dxfId="653" priority="24" stopIfTrue="1" operator="equal">
      <formula>8223.307275</formula>
    </cfRule>
  </conditionalFormatting>
  <conditionalFormatting sqref="A104:IQ175">
    <cfRule type="cellIs" dxfId="652" priority="23" stopIfTrue="1" operator="equal">
      <formula>8223.307275</formula>
    </cfRule>
  </conditionalFormatting>
  <conditionalFormatting sqref="A155:IO161 A105:HM154 HN123:IR133 HN106:IO122 HN134:IO147">
    <cfRule type="cellIs" dxfId="651" priority="22" stopIfTrue="1" operator="equal">
      <formula>8223.307275</formula>
    </cfRule>
  </conditionalFormatting>
  <conditionalFormatting sqref="D104:E108">
    <cfRule type="cellIs" dxfId="650" priority="21" stopIfTrue="1" operator="equal">
      <formula>8223.307275</formula>
    </cfRule>
  </conditionalFormatting>
  <conditionalFormatting sqref="D104:D108">
    <cfRule type="cellIs" dxfId="649" priority="20" stopIfTrue="1" operator="equal">
      <formula>8223.307275</formula>
    </cfRule>
  </conditionalFormatting>
  <conditionalFormatting sqref="IS65:IU76 A80:IU84 A100:IU127 A85:IR99 A128:IR128">
    <cfRule type="cellIs" dxfId="648" priority="19" stopIfTrue="1" operator="equal">
      <formula>8223.307275</formula>
    </cfRule>
  </conditionalFormatting>
  <conditionalFormatting sqref="A87:IO93 HN66:IO79">
    <cfRule type="cellIs" dxfId="647" priority="18" stopIfTrue="1" operator="equal">
      <formula>8223.307275</formula>
    </cfRule>
  </conditionalFormatting>
  <conditionalFormatting sqref="A91:IO97 HN70:IO83">
    <cfRule type="cellIs" dxfId="646" priority="17" stopIfTrue="1" operator="equal">
      <formula>8223.307275</formula>
    </cfRule>
  </conditionalFormatting>
  <conditionalFormatting sqref="HN62:IQ102 A62:HM79 IR62:IR79">
    <cfRule type="cellIs" dxfId="645" priority="16" stopIfTrue="1" operator="equal">
      <formula>8223.307275</formula>
    </cfRule>
  </conditionalFormatting>
  <conditionalFormatting sqref="A75:IU78">
    <cfRule type="cellIs" dxfId="644" priority="15" stopIfTrue="1" operator="equal">
      <formula>8223.307275</formula>
    </cfRule>
  </conditionalFormatting>
  <conditionalFormatting sqref="IS62:IU75">
    <cfRule type="cellIs" dxfId="643" priority="14" stopIfTrue="1" operator="equal">
      <formula>8223.307275</formula>
    </cfRule>
  </conditionalFormatting>
  <conditionalFormatting sqref="A82:IU82 IS87:IU98 A102:IU106 A122:IU149 A80:IU80 A81:IR81 A83:IR101 A107:IR121 A150:IR150">
    <cfRule type="cellIs" dxfId="642" priority="13" stopIfTrue="1" operator="equal">
      <formula>8223.307275</formula>
    </cfRule>
  </conditionalFormatting>
  <conditionalFormatting sqref="A82:IO88">
    <cfRule type="cellIs" dxfId="641" priority="12" stopIfTrue="1" operator="equal">
      <formula>8223.307275</formula>
    </cfRule>
  </conditionalFormatting>
  <conditionalFormatting sqref="A109:IO115 HN77:IR87 HN88:IO101">
    <cfRule type="cellIs" dxfId="640" priority="11" stopIfTrue="1" operator="equal">
      <formula>8223.307275</formula>
    </cfRule>
  </conditionalFormatting>
  <conditionalFormatting sqref="A62:IQ133">
    <cfRule type="cellIs" dxfId="639" priority="10" stopIfTrue="1" operator="equal">
      <formula>8223.307275</formula>
    </cfRule>
  </conditionalFormatting>
  <conditionalFormatting sqref="A113:IO119 A63:HM112 HN81:IR91 HN64:IO80 HN92:IO105">
    <cfRule type="cellIs" dxfId="638" priority="9" stopIfTrue="1" operator="equal">
      <formula>8223.307275</formula>
    </cfRule>
  </conditionalFormatting>
  <conditionalFormatting sqref="D62:E66">
    <cfRule type="cellIs" dxfId="637" priority="8" stopIfTrue="1" operator="equal">
      <formula>8223.307275</formula>
    </cfRule>
  </conditionalFormatting>
  <conditionalFormatting sqref="D62:D66">
    <cfRule type="cellIs" dxfId="636" priority="7" stopIfTrue="1" operator="equal">
      <formula>8223.307275</formula>
    </cfRule>
  </conditionalFormatting>
  <conditionalFormatting sqref="A61:IU61">
    <cfRule type="cellIs" dxfId="635" priority="6" stopIfTrue="1" operator="equal">
      <formula>8223.307275</formula>
    </cfRule>
  </conditionalFormatting>
  <conditionalFormatting sqref="A61:IU61">
    <cfRule type="cellIs" dxfId="634" priority="5" stopIfTrue="1" operator="equal">
      <formula>8223.307275</formula>
    </cfRule>
  </conditionalFormatting>
  <conditionalFormatting sqref="A60:IU60">
    <cfRule type="cellIs" dxfId="633" priority="4" stopIfTrue="1" operator="equal">
      <formula>8223.307275</formula>
    </cfRule>
  </conditionalFormatting>
  <conditionalFormatting sqref="A60:IU60">
    <cfRule type="cellIs" dxfId="632" priority="3" stopIfTrue="1" operator="equal">
      <formula>8223.307275</formula>
    </cfRule>
  </conditionalFormatting>
  <conditionalFormatting sqref="B61">
    <cfRule type="cellIs" dxfId="631" priority="2" stopIfTrue="1" operator="equal">
      <formula>8223.307275</formula>
    </cfRule>
  </conditionalFormatting>
  <conditionalFormatting sqref="B61">
    <cfRule type="cellIs" dxfId="630" priority="1" stopIfTrue="1" operator="equal">
      <formula>8223.307275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9"/>
  <sheetViews>
    <sheetView topLeftCell="A7" workbookViewId="0">
      <selection activeCell="D11" sqref="D11"/>
    </sheetView>
  </sheetViews>
  <sheetFormatPr defaultRowHeight="15" x14ac:dyDescent="0.25"/>
  <cols>
    <col min="1" max="1" width="3" style="36" customWidth="1"/>
    <col min="2" max="2" width="10.85546875" style="36" customWidth="1"/>
    <col min="3" max="3" width="31.140625" style="38" customWidth="1"/>
    <col min="4" max="4" width="7.7109375" style="36" customWidth="1"/>
    <col min="5" max="5" width="10.85546875" style="36" customWidth="1"/>
    <col min="6" max="6" width="11.42578125" style="36" bestFit="1" customWidth="1"/>
    <col min="7" max="7" width="7.85546875" style="36" customWidth="1"/>
    <col min="8" max="8" width="9.140625" style="36"/>
    <col min="9" max="9" width="6.7109375" style="36" customWidth="1"/>
    <col min="10" max="10" width="9.140625" style="36"/>
    <col min="11" max="11" width="7.85546875" style="36" customWidth="1"/>
    <col min="12" max="12" width="9.140625" style="36"/>
    <col min="13" max="13" width="10.140625" style="36" customWidth="1"/>
    <col min="14" max="16384" width="9.140625" style="36"/>
  </cols>
  <sheetData>
    <row r="1" spans="1:15" s="1" customFormat="1" x14ac:dyDescent="0.3">
      <c r="A1" s="137" t="s">
        <v>104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5" s="2" customFormat="1" x14ac:dyDescent="0.25">
      <c r="A2" s="138" t="s">
        <v>131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5" s="2" customFormat="1" ht="18" x14ac:dyDescent="0.25">
      <c r="A3" s="139"/>
      <c r="B3" s="139"/>
      <c r="C3" s="139"/>
      <c r="D3" s="139"/>
      <c r="E3" s="139"/>
      <c r="F3" s="139"/>
      <c r="G3" s="27"/>
      <c r="H3" s="140"/>
      <c r="I3" s="140"/>
      <c r="J3" s="140"/>
      <c r="K3" s="140"/>
      <c r="L3" s="3"/>
      <c r="M3" s="77"/>
    </row>
    <row r="4" spans="1:15" s="2" customFormat="1" x14ac:dyDescent="0.25">
      <c r="B4" s="141" t="s">
        <v>62</v>
      </c>
      <c r="C4" s="141"/>
      <c r="D4" s="3">
        <f>ROUND(M66*0.001,2)</f>
        <v>0</v>
      </c>
      <c r="E4" s="2" t="s">
        <v>23</v>
      </c>
      <c r="I4" s="4"/>
      <c r="J4" s="78"/>
      <c r="K4" s="78"/>
      <c r="L4" s="3"/>
      <c r="M4" s="77"/>
    </row>
    <row r="5" spans="1:15" s="2" customFormat="1" x14ac:dyDescent="0.25">
      <c r="A5" s="5"/>
      <c r="B5" s="5"/>
      <c r="C5" s="28"/>
      <c r="D5" s="6"/>
      <c r="E5" s="6"/>
      <c r="F5" s="3"/>
      <c r="G5" s="76"/>
      <c r="H5" s="136"/>
      <c r="I5" s="136"/>
      <c r="J5" s="136"/>
      <c r="K5" s="136"/>
      <c r="L5" s="3"/>
      <c r="M5" s="77"/>
    </row>
    <row r="6" spans="1:15" s="6" customFormat="1" ht="34.5" customHeight="1" x14ac:dyDescent="0.25">
      <c r="A6" s="131" t="s">
        <v>10</v>
      </c>
      <c r="B6" s="132" t="s">
        <v>25</v>
      </c>
      <c r="C6" s="134" t="s">
        <v>26</v>
      </c>
      <c r="D6" s="131" t="s">
        <v>27</v>
      </c>
      <c r="E6" s="128" t="s">
        <v>28</v>
      </c>
      <c r="F6" s="129"/>
      <c r="G6" s="128" t="s">
        <v>31</v>
      </c>
      <c r="H6" s="129"/>
      <c r="I6" s="128" t="s">
        <v>34</v>
      </c>
      <c r="J6" s="129"/>
      <c r="K6" s="128" t="s">
        <v>35</v>
      </c>
      <c r="L6" s="129"/>
      <c r="M6" s="130" t="s">
        <v>33</v>
      </c>
    </row>
    <row r="7" spans="1:15" s="6" customFormat="1" ht="30" x14ac:dyDescent="0.25">
      <c r="A7" s="131"/>
      <c r="B7" s="133"/>
      <c r="C7" s="135"/>
      <c r="D7" s="131"/>
      <c r="E7" s="7" t="s">
        <v>29</v>
      </c>
      <c r="F7" s="7" t="s">
        <v>30</v>
      </c>
      <c r="G7" s="7" t="s">
        <v>32</v>
      </c>
      <c r="H7" s="8" t="s">
        <v>33</v>
      </c>
      <c r="I7" s="7" t="s">
        <v>32</v>
      </c>
      <c r="J7" s="8" t="s">
        <v>33</v>
      </c>
      <c r="K7" s="7" t="s">
        <v>32</v>
      </c>
      <c r="L7" s="8" t="s">
        <v>33</v>
      </c>
      <c r="M7" s="130"/>
      <c r="O7" s="76"/>
    </row>
    <row r="8" spans="1:15" s="6" customFormat="1" x14ac:dyDescent="0.25">
      <c r="A8" s="9">
        <v>1</v>
      </c>
      <c r="B8" s="10">
        <v>2</v>
      </c>
      <c r="C8" s="29">
        <v>3</v>
      </c>
      <c r="D8" s="10">
        <v>4</v>
      </c>
      <c r="E8" s="9">
        <v>5</v>
      </c>
      <c r="F8" s="10">
        <v>6</v>
      </c>
      <c r="G8" s="11">
        <v>7</v>
      </c>
      <c r="H8" s="10">
        <v>8</v>
      </c>
      <c r="I8" s="9">
        <v>9</v>
      </c>
      <c r="J8" s="10">
        <v>10</v>
      </c>
      <c r="K8" s="9">
        <v>11</v>
      </c>
      <c r="L8" s="11">
        <v>12</v>
      </c>
      <c r="M8" s="10" t="s">
        <v>1</v>
      </c>
    </row>
    <row r="9" spans="1:15" s="2" customFormat="1" ht="45" x14ac:dyDescent="0.25">
      <c r="A9" s="17">
        <v>1</v>
      </c>
      <c r="B9" s="79" t="s">
        <v>64</v>
      </c>
      <c r="C9" s="80" t="s">
        <v>65</v>
      </c>
      <c r="D9" s="26" t="s">
        <v>66</v>
      </c>
      <c r="E9" s="26"/>
      <c r="F9" s="30">
        <v>0.15</v>
      </c>
      <c r="G9" s="95"/>
      <c r="H9" s="95"/>
      <c r="I9" s="96"/>
      <c r="J9" s="97"/>
      <c r="K9" s="95"/>
      <c r="L9" s="96"/>
      <c r="M9" s="97"/>
      <c r="N9" s="81"/>
    </row>
    <row r="10" spans="1:15" s="2" customFormat="1" x14ac:dyDescent="0.25">
      <c r="A10" s="17"/>
      <c r="B10" s="31"/>
      <c r="C10" s="32" t="s">
        <v>37</v>
      </c>
      <c r="D10" s="17" t="s">
        <v>38</v>
      </c>
      <c r="E10" s="13">
        <v>20</v>
      </c>
      <c r="F10" s="13">
        <f>ROUND(E10*F9,2)</f>
        <v>3</v>
      </c>
      <c r="G10" s="98">
        <v>0</v>
      </c>
      <c r="H10" s="98">
        <v>0</v>
      </c>
      <c r="I10" s="96">
        <v>0</v>
      </c>
      <c r="J10" s="96">
        <f>ROUND(I10*F10,2)</f>
        <v>0</v>
      </c>
      <c r="K10" s="98">
        <v>0</v>
      </c>
      <c r="L10" s="96">
        <v>0</v>
      </c>
      <c r="M10" s="96">
        <f>L10+J10+H10</f>
        <v>0</v>
      </c>
    </row>
    <row r="11" spans="1:15" s="2" customFormat="1" x14ac:dyDescent="0.25">
      <c r="A11" s="17"/>
      <c r="B11" s="31"/>
      <c r="C11" s="32" t="s">
        <v>67</v>
      </c>
      <c r="D11" s="17" t="s">
        <v>47</v>
      </c>
      <c r="E11" s="13">
        <v>44.8</v>
      </c>
      <c r="F11" s="13">
        <f>ROUND(E11*F9,2)</f>
        <v>6.72</v>
      </c>
      <c r="G11" s="98">
        <v>0</v>
      </c>
      <c r="H11" s="98">
        <v>0</v>
      </c>
      <c r="I11" s="95">
        <v>0</v>
      </c>
      <c r="J11" s="97">
        <v>0</v>
      </c>
      <c r="K11" s="95">
        <v>0</v>
      </c>
      <c r="L11" s="96">
        <f>ROUND(K11*F11,2)</f>
        <v>0</v>
      </c>
      <c r="M11" s="96">
        <f>L11+J11+H11</f>
        <v>0</v>
      </c>
    </row>
    <row r="12" spans="1:15" s="6" customFormat="1" x14ac:dyDescent="0.25">
      <c r="A12" s="17"/>
      <c r="B12" s="82"/>
      <c r="C12" s="25" t="s">
        <v>39</v>
      </c>
      <c r="D12" s="17" t="s">
        <v>40</v>
      </c>
      <c r="E12" s="13">
        <v>2.1</v>
      </c>
      <c r="F12" s="13">
        <f>ROUND(E12*F9,2)</f>
        <v>0.32</v>
      </c>
      <c r="G12" s="96">
        <v>0</v>
      </c>
      <c r="H12" s="97">
        <v>0</v>
      </c>
      <c r="I12" s="96">
        <v>0</v>
      </c>
      <c r="J12" s="97">
        <v>0</v>
      </c>
      <c r="K12" s="96">
        <v>0</v>
      </c>
      <c r="L12" s="96">
        <f>ROUND(F12*K12,2)</f>
        <v>0</v>
      </c>
      <c r="M12" s="96">
        <f>L12+J12+H12</f>
        <v>0</v>
      </c>
      <c r="N12" s="2"/>
    </row>
    <row r="13" spans="1:15" s="1" customFormat="1" x14ac:dyDescent="0.3">
      <c r="A13" s="19"/>
      <c r="B13" s="20"/>
      <c r="C13" s="83" t="s">
        <v>68</v>
      </c>
      <c r="D13" s="20" t="s">
        <v>42</v>
      </c>
      <c r="E13" s="16">
        <v>0.05</v>
      </c>
      <c r="F13" s="13">
        <f>ROUND(E13*F9,2)</f>
        <v>0.01</v>
      </c>
      <c r="G13" s="90">
        <v>0</v>
      </c>
      <c r="H13" s="99">
        <f>ROUND(F13*G13,2)</f>
        <v>0</v>
      </c>
      <c r="I13" s="91">
        <v>0</v>
      </c>
      <c r="J13" s="97">
        <v>0</v>
      </c>
      <c r="K13" s="91">
        <v>0</v>
      </c>
      <c r="L13" s="96">
        <v>0</v>
      </c>
      <c r="M13" s="96">
        <f>L13+J13+H13</f>
        <v>0</v>
      </c>
    </row>
    <row r="14" spans="1:15" s="6" customFormat="1" ht="30" x14ac:dyDescent="0.25">
      <c r="A14" s="17">
        <v>2</v>
      </c>
      <c r="B14" s="24" t="s">
        <v>69</v>
      </c>
      <c r="C14" s="33" t="s">
        <v>70</v>
      </c>
      <c r="D14" s="13" t="s">
        <v>43</v>
      </c>
      <c r="E14" s="15"/>
      <c r="F14" s="23">
        <f>F9*1.95*1000</f>
        <v>292.5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f>ROUND(F14*K14,2)</f>
        <v>0</v>
      </c>
      <c r="M14" s="96">
        <f>L14+J14+H14</f>
        <v>0</v>
      </c>
    </row>
    <row r="15" spans="1:15" s="2" customFormat="1" x14ac:dyDescent="0.25">
      <c r="A15" s="17">
        <v>3</v>
      </c>
      <c r="B15" s="79" t="s">
        <v>71</v>
      </c>
      <c r="C15" s="25" t="s">
        <v>72</v>
      </c>
      <c r="D15" s="26" t="s">
        <v>66</v>
      </c>
      <c r="E15" s="26"/>
      <c r="F15" s="30">
        <f>F9</f>
        <v>0.15</v>
      </c>
      <c r="G15" s="95"/>
      <c r="H15" s="95"/>
      <c r="I15" s="96"/>
      <c r="J15" s="97"/>
      <c r="K15" s="95"/>
      <c r="L15" s="96"/>
      <c r="M15" s="96"/>
      <c r="N15" s="81"/>
    </row>
    <row r="16" spans="1:15" s="2" customFormat="1" x14ac:dyDescent="0.25">
      <c r="A16" s="17"/>
      <c r="B16" s="22"/>
      <c r="C16" s="25" t="s">
        <v>37</v>
      </c>
      <c r="D16" s="26" t="s">
        <v>38</v>
      </c>
      <c r="E16" s="26">
        <v>3.23</v>
      </c>
      <c r="F16" s="15">
        <f>ROUND(F15*E16,2)</f>
        <v>0.48</v>
      </c>
      <c r="G16" s="95">
        <v>0</v>
      </c>
      <c r="H16" s="95">
        <v>0</v>
      </c>
      <c r="I16" s="96">
        <v>0</v>
      </c>
      <c r="J16" s="96">
        <f>ROUND(F16*I16,2)</f>
        <v>0</v>
      </c>
      <c r="K16" s="95">
        <v>0</v>
      </c>
      <c r="L16" s="96">
        <v>0</v>
      </c>
      <c r="M16" s="96">
        <f>H16+J16+L16</f>
        <v>0</v>
      </c>
      <c r="N16" s="81"/>
    </row>
    <row r="17" spans="1:256" s="2" customFormat="1" x14ac:dyDescent="0.25">
      <c r="A17" s="17"/>
      <c r="B17" s="22"/>
      <c r="C17" s="25" t="s">
        <v>73</v>
      </c>
      <c r="D17" s="26" t="s">
        <v>47</v>
      </c>
      <c r="E17" s="26">
        <v>3.62</v>
      </c>
      <c r="F17" s="15">
        <f>ROUND(F15*E17,2)</f>
        <v>0.54</v>
      </c>
      <c r="G17" s="95">
        <v>0</v>
      </c>
      <c r="H17" s="95">
        <v>0</v>
      </c>
      <c r="I17" s="96">
        <v>0</v>
      </c>
      <c r="J17" s="97">
        <v>0</v>
      </c>
      <c r="K17" s="95">
        <v>0</v>
      </c>
      <c r="L17" s="96">
        <f>ROUND(F17*K17,2)</f>
        <v>0</v>
      </c>
      <c r="M17" s="96">
        <f>H17+J17+L17</f>
        <v>0</v>
      </c>
      <c r="N17" s="81"/>
    </row>
    <row r="18" spans="1:256" s="2" customFormat="1" x14ac:dyDescent="0.25">
      <c r="A18" s="17"/>
      <c r="B18" s="22"/>
      <c r="C18" s="25" t="s">
        <v>39</v>
      </c>
      <c r="D18" s="26" t="s">
        <v>40</v>
      </c>
      <c r="E18" s="26">
        <v>0.18</v>
      </c>
      <c r="F18" s="15">
        <f>ROUND(F15*E18,2)</f>
        <v>0.03</v>
      </c>
      <c r="G18" s="95">
        <v>0</v>
      </c>
      <c r="H18" s="95">
        <v>0</v>
      </c>
      <c r="I18" s="96">
        <v>0</v>
      </c>
      <c r="J18" s="97">
        <v>0</v>
      </c>
      <c r="K18" s="95">
        <v>0</v>
      </c>
      <c r="L18" s="96">
        <f>ROUND(F18*K18,2)</f>
        <v>0</v>
      </c>
      <c r="M18" s="96">
        <f>H18+J18+L18</f>
        <v>0</v>
      </c>
      <c r="N18" s="81"/>
    </row>
    <row r="19" spans="1:256" s="2" customFormat="1" x14ac:dyDescent="0.25">
      <c r="A19" s="17"/>
      <c r="B19" s="20"/>
      <c r="C19" s="83" t="s">
        <v>68</v>
      </c>
      <c r="D19" s="26" t="s">
        <v>42</v>
      </c>
      <c r="E19" s="26">
        <v>0.04</v>
      </c>
      <c r="F19" s="15">
        <f>ROUND(F15*E19,2)</f>
        <v>0.01</v>
      </c>
      <c r="G19" s="90">
        <v>0</v>
      </c>
      <c r="H19" s="95">
        <f>ROUND(F19*G19,2)</f>
        <v>0</v>
      </c>
      <c r="I19" s="96">
        <v>0</v>
      </c>
      <c r="J19" s="97">
        <v>0</v>
      </c>
      <c r="K19" s="95">
        <v>0</v>
      </c>
      <c r="L19" s="96">
        <v>0</v>
      </c>
      <c r="M19" s="96">
        <f>H19+J19+L19</f>
        <v>0</v>
      </c>
      <c r="N19" s="81"/>
    </row>
    <row r="20" spans="1:256" s="2" customFormat="1" ht="60" x14ac:dyDescent="0.25">
      <c r="A20" s="17">
        <v>4</v>
      </c>
      <c r="B20" s="79" t="s">
        <v>74</v>
      </c>
      <c r="C20" s="25" t="s">
        <v>75</v>
      </c>
      <c r="D20" s="26" t="s">
        <v>42</v>
      </c>
      <c r="E20" s="26"/>
      <c r="F20" s="34">
        <v>9</v>
      </c>
      <c r="G20" s="95"/>
      <c r="H20" s="95"/>
      <c r="I20" s="96"/>
      <c r="J20" s="97"/>
      <c r="K20" s="95"/>
      <c r="L20" s="96"/>
      <c r="M20" s="96"/>
      <c r="N20" s="81"/>
    </row>
    <row r="21" spans="1:256" s="2" customFormat="1" x14ac:dyDescent="0.25">
      <c r="A21" s="17"/>
      <c r="B21" s="22"/>
      <c r="C21" s="25" t="s">
        <v>37</v>
      </c>
      <c r="D21" s="26" t="s">
        <v>38</v>
      </c>
      <c r="E21" s="26">
        <v>2.1</v>
      </c>
      <c r="F21" s="15">
        <f>ROUND(F20*E21,2)</f>
        <v>18.899999999999999</v>
      </c>
      <c r="G21" s="98">
        <v>0</v>
      </c>
      <c r="H21" s="98">
        <v>0</v>
      </c>
      <c r="I21" s="98">
        <v>0</v>
      </c>
      <c r="J21" s="96">
        <f>ROUND(F21*I21,2)</f>
        <v>0</v>
      </c>
      <c r="K21" s="95">
        <v>0</v>
      </c>
      <c r="L21" s="96">
        <v>0</v>
      </c>
      <c r="M21" s="96">
        <f>H21+J21+L21</f>
        <v>0</v>
      </c>
      <c r="N21" s="81"/>
    </row>
    <row r="22" spans="1:256" s="6" customFormat="1" ht="30" x14ac:dyDescent="0.25">
      <c r="A22" s="17">
        <v>5</v>
      </c>
      <c r="B22" s="24" t="s">
        <v>69</v>
      </c>
      <c r="C22" s="33" t="s">
        <v>76</v>
      </c>
      <c r="D22" s="13" t="s">
        <v>43</v>
      </c>
      <c r="E22" s="15"/>
      <c r="F22" s="23">
        <f>F20*1.95</f>
        <v>17.55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f>ROUND(F22*K22,2)</f>
        <v>0</v>
      </c>
      <c r="M22" s="96">
        <f>L22+J22+H22</f>
        <v>0</v>
      </c>
    </row>
    <row r="23" spans="1:256" s="2" customFormat="1" x14ac:dyDescent="0.25">
      <c r="A23" s="17">
        <v>6</v>
      </c>
      <c r="B23" s="79" t="s">
        <v>71</v>
      </c>
      <c r="C23" s="25" t="s">
        <v>72</v>
      </c>
      <c r="D23" s="26" t="s">
        <v>66</v>
      </c>
      <c r="E23" s="26"/>
      <c r="F23" s="30">
        <f>F20*0.001</f>
        <v>9.0000000000000011E-3</v>
      </c>
      <c r="G23" s="95"/>
      <c r="H23" s="95"/>
      <c r="I23" s="96"/>
      <c r="J23" s="97"/>
      <c r="K23" s="95"/>
      <c r="L23" s="96"/>
      <c r="M23" s="96"/>
      <c r="N23" s="81"/>
    </row>
    <row r="24" spans="1:256" s="2" customFormat="1" x14ac:dyDescent="0.25">
      <c r="A24" s="17"/>
      <c r="B24" s="22"/>
      <c r="C24" s="25" t="s">
        <v>37</v>
      </c>
      <c r="D24" s="26" t="s">
        <v>38</v>
      </c>
      <c r="E24" s="26">
        <v>3.23</v>
      </c>
      <c r="F24" s="15">
        <f>ROUND(F23*E24,2)</f>
        <v>0.03</v>
      </c>
      <c r="G24" s="95">
        <v>0</v>
      </c>
      <c r="H24" s="95">
        <v>0</v>
      </c>
      <c r="I24" s="96">
        <v>0</v>
      </c>
      <c r="J24" s="96">
        <f>ROUND(F24*I24,2)</f>
        <v>0</v>
      </c>
      <c r="K24" s="95">
        <v>0</v>
      </c>
      <c r="L24" s="96">
        <v>0</v>
      </c>
      <c r="M24" s="96">
        <f>H24+J24+L24</f>
        <v>0</v>
      </c>
      <c r="N24" s="81"/>
    </row>
    <row r="25" spans="1:256" s="2" customFormat="1" x14ac:dyDescent="0.25">
      <c r="A25" s="17"/>
      <c r="B25" s="22"/>
      <c r="C25" s="25" t="s">
        <v>73</v>
      </c>
      <c r="D25" s="26" t="s">
        <v>47</v>
      </c>
      <c r="E25" s="26">
        <v>3.62</v>
      </c>
      <c r="F25" s="15">
        <f>ROUND(F23*E25,2)</f>
        <v>0.03</v>
      </c>
      <c r="G25" s="95">
        <v>0</v>
      </c>
      <c r="H25" s="95">
        <v>0</v>
      </c>
      <c r="I25" s="96">
        <v>0</v>
      </c>
      <c r="J25" s="97">
        <v>0</v>
      </c>
      <c r="K25" s="95">
        <v>0</v>
      </c>
      <c r="L25" s="96">
        <f>ROUND(F25*K25,2)</f>
        <v>0</v>
      </c>
      <c r="M25" s="96">
        <f>H25+J25+L25</f>
        <v>0</v>
      </c>
      <c r="N25" s="81"/>
    </row>
    <row r="26" spans="1:256" s="2" customFormat="1" x14ac:dyDescent="0.25">
      <c r="A26" s="17"/>
      <c r="B26" s="22"/>
      <c r="C26" s="25" t="s">
        <v>39</v>
      </c>
      <c r="D26" s="26" t="s">
        <v>40</v>
      </c>
      <c r="E26" s="26">
        <v>0.18</v>
      </c>
      <c r="F26" s="15">
        <f>ROUND(F23*E26,2)</f>
        <v>0</v>
      </c>
      <c r="G26" s="95">
        <v>0</v>
      </c>
      <c r="H26" s="95">
        <v>0</v>
      </c>
      <c r="I26" s="96">
        <v>0</v>
      </c>
      <c r="J26" s="97">
        <v>0</v>
      </c>
      <c r="K26" s="95">
        <v>0</v>
      </c>
      <c r="L26" s="96">
        <f>ROUND(F26*K26,2)</f>
        <v>0</v>
      </c>
      <c r="M26" s="96">
        <f>H26+J26+L26</f>
        <v>0</v>
      </c>
      <c r="N26" s="81"/>
    </row>
    <row r="27" spans="1:256" s="2" customFormat="1" x14ac:dyDescent="0.25">
      <c r="A27" s="17"/>
      <c r="B27" s="20"/>
      <c r="C27" s="83" t="s">
        <v>68</v>
      </c>
      <c r="D27" s="26" t="s">
        <v>42</v>
      </c>
      <c r="E27" s="26">
        <v>0.04</v>
      </c>
      <c r="F27" s="15">
        <f>ROUND(F23*E27,2)</f>
        <v>0</v>
      </c>
      <c r="G27" s="90">
        <v>0</v>
      </c>
      <c r="H27" s="95">
        <f>ROUND(F27*G27,2)</f>
        <v>0</v>
      </c>
      <c r="I27" s="96">
        <v>0</v>
      </c>
      <c r="J27" s="97">
        <v>0</v>
      </c>
      <c r="K27" s="95">
        <v>0</v>
      </c>
      <c r="L27" s="96">
        <v>0</v>
      </c>
      <c r="M27" s="96">
        <f>H27+J27+L27</f>
        <v>0</v>
      </c>
      <c r="N27" s="81"/>
    </row>
    <row r="28" spans="1:256" s="1" customFormat="1" x14ac:dyDescent="0.3">
      <c r="A28" s="17">
        <v>7</v>
      </c>
      <c r="B28" s="24" t="s">
        <v>77</v>
      </c>
      <c r="C28" s="18" t="s">
        <v>78</v>
      </c>
      <c r="D28" s="13" t="s">
        <v>36</v>
      </c>
      <c r="E28" s="13"/>
      <c r="F28" s="63">
        <v>0.27</v>
      </c>
      <c r="G28" s="96"/>
      <c r="H28" s="96"/>
      <c r="I28" s="96"/>
      <c r="J28" s="96"/>
      <c r="K28" s="96"/>
      <c r="L28" s="96"/>
      <c r="M28" s="96"/>
      <c r="N28" s="6"/>
      <c r="O28" s="6"/>
      <c r="P28" s="6"/>
      <c r="Q28" s="6"/>
      <c r="R28" s="84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s="1" customFormat="1" x14ac:dyDescent="0.3">
      <c r="A29" s="17"/>
      <c r="B29" s="24"/>
      <c r="C29" s="85" t="s">
        <v>37</v>
      </c>
      <c r="D29" s="13" t="s">
        <v>38</v>
      </c>
      <c r="E29" s="13">
        <v>218</v>
      </c>
      <c r="F29" s="13">
        <f>ROUND(F28*E29,2)</f>
        <v>58.86</v>
      </c>
      <c r="G29" s="96">
        <v>0</v>
      </c>
      <c r="H29" s="96">
        <v>0</v>
      </c>
      <c r="I29" s="96">
        <v>0</v>
      </c>
      <c r="J29" s="96">
        <f>ROUND(F29*I29,2)</f>
        <v>0</v>
      </c>
      <c r="K29" s="96">
        <v>0</v>
      </c>
      <c r="L29" s="96">
        <v>0</v>
      </c>
      <c r="M29" s="96">
        <f>L29+J29+H29</f>
        <v>0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s="1" customFormat="1" x14ac:dyDescent="0.3">
      <c r="A30" s="17"/>
      <c r="B30" s="24"/>
      <c r="C30" s="85" t="s">
        <v>39</v>
      </c>
      <c r="D30" s="13" t="s">
        <v>40</v>
      </c>
      <c r="E30" s="13">
        <v>11.5</v>
      </c>
      <c r="F30" s="13">
        <f>ROUND(F28*E30,2)</f>
        <v>3.11</v>
      </c>
      <c r="G30" s="96">
        <v>0</v>
      </c>
      <c r="H30" s="96">
        <v>0</v>
      </c>
      <c r="I30" s="96">
        <v>0</v>
      </c>
      <c r="J30" s="96">
        <v>0</v>
      </c>
      <c r="K30" s="96">
        <v>0</v>
      </c>
      <c r="L30" s="96">
        <f>ROUND(F30*K30,2)</f>
        <v>0</v>
      </c>
      <c r="M30" s="96">
        <f>L30+J30+H30</f>
        <v>0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s="1" customFormat="1" x14ac:dyDescent="0.3">
      <c r="A31" s="17"/>
      <c r="B31" s="24"/>
      <c r="C31" s="18" t="s">
        <v>68</v>
      </c>
      <c r="D31" s="15" t="s">
        <v>42</v>
      </c>
      <c r="E31" s="13">
        <v>139</v>
      </c>
      <c r="F31" s="13">
        <f>ROUND(F28*E31,2)</f>
        <v>37.53</v>
      </c>
      <c r="G31" s="96">
        <v>0</v>
      </c>
      <c r="H31" s="96">
        <f>ROUND(F31*G31,2)</f>
        <v>0</v>
      </c>
      <c r="I31" s="96">
        <v>0</v>
      </c>
      <c r="J31" s="96">
        <v>0</v>
      </c>
      <c r="K31" s="96">
        <v>0</v>
      </c>
      <c r="L31" s="96">
        <v>0</v>
      </c>
      <c r="M31" s="96">
        <f>H31+J31+L31</f>
        <v>0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s="1" customFormat="1" x14ac:dyDescent="0.3">
      <c r="A32" s="17">
        <v>8</v>
      </c>
      <c r="B32" s="24" t="s">
        <v>79</v>
      </c>
      <c r="C32" s="18" t="s">
        <v>80</v>
      </c>
      <c r="D32" s="13" t="s">
        <v>36</v>
      </c>
      <c r="E32" s="60"/>
      <c r="F32" s="34">
        <v>0.7</v>
      </c>
      <c r="G32" s="96"/>
      <c r="H32" s="96"/>
      <c r="I32" s="96"/>
      <c r="J32" s="96"/>
      <c r="K32" s="96"/>
      <c r="L32" s="96"/>
      <c r="M32" s="96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" customFormat="1" x14ac:dyDescent="0.3">
      <c r="A33" s="17"/>
      <c r="B33" s="22"/>
      <c r="C33" s="18" t="s">
        <v>37</v>
      </c>
      <c r="D33" s="13" t="s">
        <v>38</v>
      </c>
      <c r="E33" s="15">
        <v>565</v>
      </c>
      <c r="F33" s="13">
        <f>ROUND(F32*E33,2)</f>
        <v>395.5</v>
      </c>
      <c r="G33" s="96">
        <v>0</v>
      </c>
      <c r="H33" s="96">
        <v>0</v>
      </c>
      <c r="I33" s="96">
        <v>0</v>
      </c>
      <c r="J33" s="96">
        <f>ROUND(F33*I33,2)</f>
        <v>0</v>
      </c>
      <c r="K33" s="96">
        <v>0</v>
      </c>
      <c r="L33" s="96">
        <v>0</v>
      </c>
      <c r="M33" s="96">
        <f t="shared" ref="M33:M37" si="0">L33+J33+H33</f>
        <v>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" customFormat="1" x14ac:dyDescent="0.3">
      <c r="A34" s="17"/>
      <c r="B34" s="86"/>
      <c r="C34" s="18" t="s">
        <v>81</v>
      </c>
      <c r="D34" s="15" t="s">
        <v>47</v>
      </c>
      <c r="E34" s="15">
        <v>82</v>
      </c>
      <c r="F34" s="13">
        <f>ROUND(F32*E34,2)</f>
        <v>57.4</v>
      </c>
      <c r="G34" s="96">
        <v>0</v>
      </c>
      <c r="H34" s="96">
        <v>0</v>
      </c>
      <c r="I34" s="96">
        <v>0</v>
      </c>
      <c r="J34" s="96">
        <v>0</v>
      </c>
      <c r="K34" s="96">
        <v>0</v>
      </c>
      <c r="L34" s="96">
        <f>ROUND(F34*K34,2)</f>
        <v>0</v>
      </c>
      <c r="M34" s="96">
        <f t="shared" si="0"/>
        <v>0</v>
      </c>
      <c r="N34" s="2"/>
      <c r="O34" s="2"/>
      <c r="P34" s="2"/>
      <c r="Q34" s="2"/>
      <c r="R34" s="6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" customFormat="1" x14ac:dyDescent="0.3">
      <c r="A35" s="17"/>
      <c r="B35" s="61"/>
      <c r="C35" s="18" t="s">
        <v>39</v>
      </c>
      <c r="D35" s="13" t="s">
        <v>40</v>
      </c>
      <c r="E35" s="15">
        <v>73</v>
      </c>
      <c r="F35" s="13">
        <f>ROUND(F32*E35,2)</f>
        <v>51.1</v>
      </c>
      <c r="G35" s="96">
        <v>0</v>
      </c>
      <c r="H35" s="96">
        <v>0</v>
      </c>
      <c r="I35" s="96">
        <v>0</v>
      </c>
      <c r="J35" s="96">
        <v>0</v>
      </c>
      <c r="K35" s="96">
        <v>0</v>
      </c>
      <c r="L35" s="96">
        <f>ROUND(F35*K35,2)</f>
        <v>0</v>
      </c>
      <c r="M35" s="96">
        <f t="shared" si="0"/>
        <v>0</v>
      </c>
      <c r="N35" s="2"/>
      <c r="O35" s="6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1" customFormat="1" x14ac:dyDescent="0.3">
      <c r="A36" s="17"/>
      <c r="B36" s="24"/>
      <c r="C36" s="18" t="s">
        <v>82</v>
      </c>
      <c r="D36" s="15" t="s">
        <v>42</v>
      </c>
      <c r="E36" s="15">
        <v>2.09</v>
      </c>
      <c r="F36" s="13">
        <f>ROUND(F32*E36,2)</f>
        <v>1.46</v>
      </c>
      <c r="G36" s="100">
        <v>0</v>
      </c>
      <c r="H36" s="96">
        <f>ROUND(F36*G36,2)</f>
        <v>0</v>
      </c>
      <c r="I36" s="96">
        <v>0</v>
      </c>
      <c r="J36" s="96">
        <v>0</v>
      </c>
      <c r="K36" s="96">
        <v>0</v>
      </c>
      <c r="L36" s="96">
        <v>0</v>
      </c>
      <c r="M36" s="96">
        <f t="shared" si="0"/>
        <v>0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69" customFormat="1" ht="30" x14ac:dyDescent="0.25">
      <c r="A37" s="17">
        <v>9</v>
      </c>
      <c r="B37" s="79" t="s">
        <v>105</v>
      </c>
      <c r="C37" s="18" t="s">
        <v>128</v>
      </c>
      <c r="D37" s="13" t="s">
        <v>85</v>
      </c>
      <c r="E37" s="15"/>
      <c r="F37" s="68">
        <v>305</v>
      </c>
      <c r="G37" s="96">
        <v>0</v>
      </c>
      <c r="H37" s="96">
        <f t="shared" ref="H37" si="1">ROUND(F37*G37,2)</f>
        <v>0</v>
      </c>
      <c r="I37" s="96">
        <v>0</v>
      </c>
      <c r="J37" s="96">
        <v>0</v>
      </c>
      <c r="K37" s="96">
        <v>0</v>
      </c>
      <c r="L37" s="96">
        <v>0</v>
      </c>
      <c r="M37" s="96">
        <f t="shared" si="0"/>
        <v>0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1" customFormat="1" ht="30" x14ac:dyDescent="0.3">
      <c r="A38" s="74">
        <v>10</v>
      </c>
      <c r="B38" s="79" t="s">
        <v>86</v>
      </c>
      <c r="C38" s="87" t="s">
        <v>87</v>
      </c>
      <c r="D38" s="13" t="s">
        <v>43</v>
      </c>
      <c r="E38" s="14"/>
      <c r="F38" s="68">
        <f>3.294+17.78+0.345</f>
        <v>21.419</v>
      </c>
      <c r="G38" s="101"/>
      <c r="H38" s="101"/>
      <c r="I38" s="101"/>
      <c r="J38" s="101"/>
      <c r="K38" s="101"/>
      <c r="L38" s="101"/>
      <c r="M38" s="101"/>
    </row>
    <row r="39" spans="1:256" s="1" customFormat="1" x14ac:dyDescent="0.3">
      <c r="A39" s="74"/>
      <c r="B39" s="74"/>
      <c r="C39" s="88" t="s">
        <v>37</v>
      </c>
      <c r="D39" s="14" t="s">
        <v>38</v>
      </c>
      <c r="E39" s="14">
        <v>37.4</v>
      </c>
      <c r="F39" s="13">
        <f>ROUND(F38*E39,2)</f>
        <v>801.07</v>
      </c>
      <c r="G39" s="96">
        <v>0</v>
      </c>
      <c r="H39" s="96">
        <v>0</v>
      </c>
      <c r="I39" s="102">
        <v>0</v>
      </c>
      <c r="J39" s="96">
        <f>ROUND(F39*I39,2)</f>
        <v>0</v>
      </c>
      <c r="K39" s="96">
        <v>0</v>
      </c>
      <c r="L39" s="96">
        <v>0</v>
      </c>
      <c r="M39" s="96">
        <f t="shared" ref="M39:M43" si="2">H39+J39+L39</f>
        <v>0</v>
      </c>
    </row>
    <row r="40" spans="1:256" s="1" customFormat="1" x14ac:dyDescent="0.3">
      <c r="A40" s="74"/>
      <c r="B40" s="74"/>
      <c r="C40" s="87" t="s">
        <v>39</v>
      </c>
      <c r="D40" s="14" t="s">
        <v>40</v>
      </c>
      <c r="E40" s="14">
        <v>6.32</v>
      </c>
      <c r="F40" s="13">
        <f>ROUND(F38*E40,2)</f>
        <v>135.37</v>
      </c>
      <c r="G40" s="96">
        <v>0</v>
      </c>
      <c r="H40" s="96">
        <v>0</v>
      </c>
      <c r="I40" s="96">
        <v>0</v>
      </c>
      <c r="J40" s="96">
        <v>0</v>
      </c>
      <c r="K40" s="96">
        <v>0</v>
      </c>
      <c r="L40" s="96">
        <f>ROUND(F40*K40,2)</f>
        <v>0</v>
      </c>
      <c r="M40" s="96">
        <f t="shared" si="2"/>
        <v>0</v>
      </c>
    </row>
    <row r="41" spans="1:256" s="1" customFormat="1" ht="15.75" x14ac:dyDescent="0.3">
      <c r="A41" s="72"/>
      <c r="B41" s="20"/>
      <c r="C41" s="64" t="s">
        <v>88</v>
      </c>
      <c r="D41" s="15" t="s">
        <v>42</v>
      </c>
      <c r="E41" s="16">
        <v>0.75</v>
      </c>
      <c r="F41" s="13">
        <f>ROUND(F38*E41,2)</f>
        <v>16.059999999999999</v>
      </c>
      <c r="G41" s="101">
        <v>0</v>
      </c>
      <c r="H41" s="101">
        <f t="shared" ref="H41:H42" si="3">ROUND(F41*G41,2)</f>
        <v>0</v>
      </c>
      <c r="I41" s="96">
        <v>0</v>
      </c>
      <c r="J41" s="96">
        <v>0</v>
      </c>
      <c r="K41" s="96">
        <v>0</v>
      </c>
      <c r="L41" s="96">
        <v>0</v>
      </c>
      <c r="M41" s="96">
        <f t="shared" si="2"/>
        <v>0</v>
      </c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  <c r="IG41" s="69"/>
      <c r="IH41" s="69"/>
      <c r="II41" s="69"/>
      <c r="IJ41" s="69"/>
      <c r="IK41" s="69"/>
      <c r="IL41" s="69"/>
      <c r="IM41" s="69"/>
      <c r="IN41" s="69"/>
      <c r="IO41" s="69"/>
      <c r="IP41" s="69"/>
      <c r="IQ41" s="69"/>
      <c r="IR41" s="69"/>
      <c r="IS41" s="69"/>
    </row>
    <row r="42" spans="1:256" s="1" customFormat="1" x14ac:dyDescent="0.3">
      <c r="A42" s="74"/>
      <c r="B42" s="74"/>
      <c r="C42" s="88" t="s">
        <v>89</v>
      </c>
      <c r="D42" s="15" t="s">
        <v>43</v>
      </c>
      <c r="E42" s="14">
        <v>0.06</v>
      </c>
      <c r="F42" s="21">
        <f>ROUND(F38*E42,3)</f>
        <v>1.2849999999999999</v>
      </c>
      <c r="G42" s="101">
        <v>0</v>
      </c>
      <c r="H42" s="101">
        <f t="shared" si="3"/>
        <v>0</v>
      </c>
      <c r="I42" s="96">
        <v>0</v>
      </c>
      <c r="J42" s="96">
        <v>0</v>
      </c>
      <c r="K42" s="96">
        <v>0</v>
      </c>
      <c r="L42" s="96">
        <v>0</v>
      </c>
      <c r="M42" s="96">
        <f t="shared" si="2"/>
        <v>0</v>
      </c>
    </row>
    <row r="43" spans="1:256" s="1" customFormat="1" x14ac:dyDescent="0.3">
      <c r="A43" s="74"/>
      <c r="B43" s="74"/>
      <c r="C43" s="87" t="s">
        <v>41</v>
      </c>
      <c r="D43" s="14" t="s">
        <v>40</v>
      </c>
      <c r="E43" s="14">
        <v>7.63</v>
      </c>
      <c r="F43" s="13">
        <f>ROUND(F38*E43,2)</f>
        <v>163.43</v>
      </c>
      <c r="G43" s="101">
        <v>0</v>
      </c>
      <c r="H43" s="101">
        <f>ROUND(F43*G43,2)</f>
        <v>0</v>
      </c>
      <c r="I43" s="96">
        <v>0</v>
      </c>
      <c r="J43" s="96">
        <v>0</v>
      </c>
      <c r="K43" s="96">
        <v>0</v>
      </c>
      <c r="L43" s="96">
        <v>0</v>
      </c>
      <c r="M43" s="96">
        <f t="shared" si="2"/>
        <v>0</v>
      </c>
    </row>
    <row r="44" spans="1:256" s="69" customFormat="1" ht="30" x14ac:dyDescent="0.25">
      <c r="A44" s="17">
        <v>11</v>
      </c>
      <c r="B44" s="79" t="s">
        <v>90</v>
      </c>
      <c r="C44" s="18" t="s">
        <v>91</v>
      </c>
      <c r="D44" s="13" t="s">
        <v>43</v>
      </c>
      <c r="E44" s="15"/>
      <c r="F44" s="68">
        <v>3.294</v>
      </c>
      <c r="G44" s="96">
        <v>0</v>
      </c>
      <c r="H44" s="96">
        <f t="shared" ref="H44:H45" si="4">ROUND(F44*G44,2)</f>
        <v>0</v>
      </c>
      <c r="I44" s="96">
        <v>0</v>
      </c>
      <c r="J44" s="96">
        <v>0</v>
      </c>
      <c r="K44" s="96">
        <v>0</v>
      </c>
      <c r="L44" s="96">
        <v>0</v>
      </c>
      <c r="M44" s="96">
        <f t="shared" ref="M44:M45" si="5">L44+J44+H44</f>
        <v>0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69" customFormat="1" ht="30" x14ac:dyDescent="0.25">
      <c r="A45" s="17">
        <v>12</v>
      </c>
      <c r="B45" s="79" t="s">
        <v>92</v>
      </c>
      <c r="C45" s="18" t="s">
        <v>93</v>
      </c>
      <c r="D45" s="13" t="s">
        <v>43</v>
      </c>
      <c r="E45" s="15"/>
      <c r="F45" s="68">
        <v>20.125</v>
      </c>
      <c r="G45" s="96">
        <v>0</v>
      </c>
      <c r="H45" s="96">
        <f t="shared" si="4"/>
        <v>0</v>
      </c>
      <c r="I45" s="96">
        <v>0</v>
      </c>
      <c r="J45" s="96">
        <v>0</v>
      </c>
      <c r="K45" s="96">
        <v>0</v>
      </c>
      <c r="L45" s="96">
        <v>0</v>
      </c>
      <c r="M45" s="96">
        <f t="shared" si="5"/>
        <v>0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2" customFormat="1" ht="60" x14ac:dyDescent="0.25">
      <c r="A46" s="17">
        <v>13</v>
      </c>
      <c r="B46" s="79" t="s">
        <v>94</v>
      </c>
      <c r="C46" s="80" t="s">
        <v>95</v>
      </c>
      <c r="D46" s="26" t="s">
        <v>66</v>
      </c>
      <c r="E46" s="26"/>
      <c r="F46" s="30">
        <v>0.09</v>
      </c>
      <c r="G46" s="95"/>
      <c r="H46" s="95"/>
      <c r="I46" s="96"/>
      <c r="J46" s="97"/>
      <c r="K46" s="95"/>
      <c r="L46" s="96"/>
      <c r="M46" s="97"/>
      <c r="N46" s="81"/>
    </row>
    <row r="47" spans="1:256" s="2" customFormat="1" x14ac:dyDescent="0.25">
      <c r="A47" s="17"/>
      <c r="B47" s="31"/>
      <c r="C47" s="25" t="s">
        <v>37</v>
      </c>
      <c r="D47" s="17" t="s">
        <v>38</v>
      </c>
      <c r="E47" s="13">
        <v>7.25</v>
      </c>
      <c r="F47" s="13">
        <f>ROUND(E47*F46,2)</f>
        <v>0.65</v>
      </c>
      <c r="G47" s="98">
        <v>0</v>
      </c>
      <c r="H47" s="98">
        <v>0</v>
      </c>
      <c r="I47" s="96">
        <v>0</v>
      </c>
      <c r="J47" s="96">
        <f>ROUND(I47*F47,2)</f>
        <v>0</v>
      </c>
      <c r="K47" s="98">
        <v>0</v>
      </c>
      <c r="L47" s="96">
        <v>0</v>
      </c>
      <c r="M47" s="96">
        <f>L47+J47+H47</f>
        <v>0</v>
      </c>
    </row>
    <row r="48" spans="1:256" s="2" customFormat="1" x14ac:dyDescent="0.25">
      <c r="A48" s="17"/>
      <c r="B48" s="31"/>
      <c r="C48" s="32" t="s">
        <v>96</v>
      </c>
      <c r="D48" s="17" t="s">
        <v>47</v>
      </c>
      <c r="E48" s="13">
        <v>16.2</v>
      </c>
      <c r="F48" s="13">
        <f>ROUND(E48*F46,2)</f>
        <v>1.46</v>
      </c>
      <c r="G48" s="98">
        <v>0</v>
      </c>
      <c r="H48" s="98">
        <v>0</v>
      </c>
      <c r="I48" s="95">
        <v>0</v>
      </c>
      <c r="J48" s="97">
        <v>0</v>
      </c>
      <c r="K48" s="95">
        <v>0</v>
      </c>
      <c r="L48" s="96">
        <f>ROUND(K48*F48,2)</f>
        <v>0</v>
      </c>
      <c r="M48" s="96">
        <f>L48+J48+H48</f>
        <v>0</v>
      </c>
    </row>
    <row r="49" spans="1:14" s="6" customFormat="1" x14ac:dyDescent="0.25">
      <c r="A49" s="17"/>
      <c r="B49" s="82"/>
      <c r="C49" s="25" t="s">
        <v>39</v>
      </c>
      <c r="D49" s="17" t="s">
        <v>40</v>
      </c>
      <c r="E49" s="13">
        <v>1.35</v>
      </c>
      <c r="F49" s="13">
        <f>ROUND(E49*F46,2)</f>
        <v>0.12</v>
      </c>
      <c r="G49" s="96">
        <v>0</v>
      </c>
      <c r="H49" s="97">
        <v>0</v>
      </c>
      <c r="I49" s="96">
        <v>0</v>
      </c>
      <c r="J49" s="97">
        <v>0</v>
      </c>
      <c r="K49" s="96">
        <v>0</v>
      </c>
      <c r="L49" s="96">
        <f>ROUND(F49*K49,2)</f>
        <v>0</v>
      </c>
      <c r="M49" s="96">
        <f>L49+J49+H49</f>
        <v>0</v>
      </c>
      <c r="N49" s="2"/>
    </row>
    <row r="50" spans="1:14" s="1" customFormat="1" x14ac:dyDescent="0.3">
      <c r="A50" s="19"/>
      <c r="B50" s="20"/>
      <c r="C50" s="83" t="s">
        <v>68</v>
      </c>
      <c r="D50" s="20" t="s">
        <v>42</v>
      </c>
      <c r="E50" s="16">
        <v>0.04</v>
      </c>
      <c r="F50" s="13">
        <f>ROUND(E50*F46,2)</f>
        <v>0</v>
      </c>
      <c r="G50" s="90">
        <v>0</v>
      </c>
      <c r="H50" s="99">
        <f>ROUND(F50*G50,2)</f>
        <v>0</v>
      </c>
      <c r="I50" s="91">
        <v>0</v>
      </c>
      <c r="J50" s="97">
        <v>0</v>
      </c>
      <c r="K50" s="91">
        <v>0</v>
      </c>
      <c r="L50" s="96">
        <v>0</v>
      </c>
      <c r="M50" s="96">
        <f>L50+J50+H50</f>
        <v>0</v>
      </c>
    </row>
    <row r="51" spans="1:14" s="6" customFormat="1" ht="30" x14ac:dyDescent="0.25">
      <c r="A51" s="17">
        <v>14</v>
      </c>
      <c r="B51" s="24" t="s">
        <v>69</v>
      </c>
      <c r="C51" s="33" t="s">
        <v>97</v>
      </c>
      <c r="D51" s="13" t="s">
        <v>43</v>
      </c>
      <c r="E51" s="15"/>
      <c r="F51" s="23">
        <f>F46*1.95*1000</f>
        <v>175.5</v>
      </c>
      <c r="G51" s="96">
        <v>0</v>
      </c>
      <c r="H51" s="96">
        <v>0</v>
      </c>
      <c r="I51" s="96">
        <v>0</v>
      </c>
      <c r="J51" s="96">
        <v>0</v>
      </c>
      <c r="K51" s="96">
        <v>0</v>
      </c>
      <c r="L51" s="96">
        <f>ROUND(F51*K51,2)</f>
        <v>0</v>
      </c>
      <c r="M51" s="96">
        <f>L51+J51+H51</f>
        <v>0</v>
      </c>
    </row>
    <row r="52" spans="1:14" s="2" customFormat="1" x14ac:dyDescent="0.25">
      <c r="A52" s="17">
        <v>15</v>
      </c>
      <c r="B52" s="79" t="s">
        <v>98</v>
      </c>
      <c r="C52" s="25" t="s">
        <v>72</v>
      </c>
      <c r="D52" s="26" t="s">
        <v>66</v>
      </c>
      <c r="E52" s="26"/>
      <c r="F52" s="30">
        <f>F46</f>
        <v>0.09</v>
      </c>
      <c r="G52" s="95"/>
      <c r="H52" s="95"/>
      <c r="I52" s="96"/>
      <c r="J52" s="97"/>
      <c r="K52" s="95"/>
      <c r="L52" s="96"/>
      <c r="M52" s="96"/>
      <c r="N52" s="81"/>
    </row>
    <row r="53" spans="1:14" s="2" customFormat="1" x14ac:dyDescent="0.25">
      <c r="A53" s="17"/>
      <c r="B53" s="22"/>
      <c r="C53" s="25" t="s">
        <v>37</v>
      </c>
      <c r="D53" s="26" t="s">
        <v>38</v>
      </c>
      <c r="E53" s="26">
        <v>3.23</v>
      </c>
      <c r="F53" s="15">
        <f>ROUND(F52*E53,2)</f>
        <v>0.28999999999999998</v>
      </c>
      <c r="G53" s="95">
        <v>0</v>
      </c>
      <c r="H53" s="95">
        <v>0</v>
      </c>
      <c r="I53" s="96">
        <v>0</v>
      </c>
      <c r="J53" s="96">
        <f>ROUND(F53*I53,2)</f>
        <v>0</v>
      </c>
      <c r="K53" s="95">
        <v>0</v>
      </c>
      <c r="L53" s="96">
        <v>0</v>
      </c>
      <c r="M53" s="96">
        <f>H53+J53+L53</f>
        <v>0</v>
      </c>
      <c r="N53" s="81"/>
    </row>
    <row r="54" spans="1:14" s="2" customFormat="1" x14ac:dyDescent="0.25">
      <c r="A54" s="17"/>
      <c r="B54" s="22"/>
      <c r="C54" s="25" t="s">
        <v>73</v>
      </c>
      <c r="D54" s="26" t="s">
        <v>47</v>
      </c>
      <c r="E54" s="26">
        <v>3.62</v>
      </c>
      <c r="F54" s="15">
        <f>ROUND(F52*E54,2)</f>
        <v>0.33</v>
      </c>
      <c r="G54" s="95">
        <v>0</v>
      </c>
      <c r="H54" s="95">
        <v>0</v>
      </c>
      <c r="I54" s="96">
        <v>0</v>
      </c>
      <c r="J54" s="97">
        <v>0</v>
      </c>
      <c r="K54" s="95">
        <v>0</v>
      </c>
      <c r="L54" s="96">
        <f>ROUND(F54*K54,2)</f>
        <v>0</v>
      </c>
      <c r="M54" s="96">
        <f>H54+J54+L54</f>
        <v>0</v>
      </c>
      <c r="N54" s="81"/>
    </row>
    <row r="55" spans="1:14" s="2" customFormat="1" x14ac:dyDescent="0.25">
      <c r="A55" s="17"/>
      <c r="B55" s="22"/>
      <c r="C55" s="25" t="s">
        <v>39</v>
      </c>
      <c r="D55" s="26" t="s">
        <v>40</v>
      </c>
      <c r="E55" s="26">
        <v>0.18</v>
      </c>
      <c r="F55" s="15">
        <f>ROUND(F52*E55,2)</f>
        <v>0.02</v>
      </c>
      <c r="G55" s="95">
        <v>0</v>
      </c>
      <c r="H55" s="95">
        <v>0</v>
      </c>
      <c r="I55" s="96">
        <v>0</v>
      </c>
      <c r="J55" s="97">
        <v>0</v>
      </c>
      <c r="K55" s="95">
        <v>0</v>
      </c>
      <c r="L55" s="96">
        <f>ROUND(F55*K55,2)</f>
        <v>0</v>
      </c>
      <c r="M55" s="96">
        <f>H55+J55+L55</f>
        <v>0</v>
      </c>
      <c r="N55" s="81"/>
    </row>
    <row r="56" spans="1:14" s="2" customFormat="1" x14ac:dyDescent="0.25">
      <c r="A56" s="17"/>
      <c r="B56" s="20"/>
      <c r="C56" s="83" t="s">
        <v>68</v>
      </c>
      <c r="D56" s="26" t="s">
        <v>42</v>
      </c>
      <c r="E56" s="26">
        <v>0.04</v>
      </c>
      <c r="F56" s="15">
        <f>ROUND(F52*E56,2)</f>
        <v>0</v>
      </c>
      <c r="G56" s="90">
        <v>0</v>
      </c>
      <c r="H56" s="95">
        <f>ROUND(F56*G56,2)</f>
        <v>0</v>
      </c>
      <c r="I56" s="96">
        <v>0</v>
      </c>
      <c r="J56" s="97">
        <v>0</v>
      </c>
      <c r="K56" s="95">
        <v>0</v>
      </c>
      <c r="L56" s="96">
        <v>0</v>
      </c>
      <c r="M56" s="96">
        <f>H56+J56+L56</f>
        <v>0</v>
      </c>
      <c r="N56" s="81"/>
    </row>
    <row r="57" spans="1:14" s="2" customFormat="1" x14ac:dyDescent="0.25">
      <c r="A57" s="17">
        <v>16</v>
      </c>
      <c r="B57" s="79" t="s">
        <v>99</v>
      </c>
      <c r="C57" s="25" t="s">
        <v>100</v>
      </c>
      <c r="D57" s="26" t="s">
        <v>36</v>
      </c>
      <c r="E57" s="26"/>
      <c r="F57" s="89">
        <f>F46*10</f>
        <v>0.89999999999999991</v>
      </c>
      <c r="G57" s="95"/>
      <c r="H57" s="95"/>
      <c r="I57" s="96"/>
      <c r="J57" s="97"/>
      <c r="K57" s="95"/>
      <c r="L57" s="96"/>
      <c r="M57" s="96"/>
      <c r="N57" s="81"/>
    </row>
    <row r="58" spans="1:14" s="2" customFormat="1" x14ac:dyDescent="0.25">
      <c r="A58" s="17"/>
      <c r="B58" s="22"/>
      <c r="C58" s="25" t="s">
        <v>37</v>
      </c>
      <c r="D58" s="26" t="s">
        <v>38</v>
      </c>
      <c r="E58" s="26">
        <v>13.4</v>
      </c>
      <c r="F58" s="15">
        <f>ROUND(F57*E58,2)</f>
        <v>12.06</v>
      </c>
      <c r="G58" s="95">
        <v>0</v>
      </c>
      <c r="H58" s="95">
        <v>0</v>
      </c>
      <c r="I58" s="96">
        <v>0</v>
      </c>
      <c r="J58" s="96">
        <f>ROUND(F58*I58,2)</f>
        <v>0</v>
      </c>
      <c r="K58" s="95">
        <v>0</v>
      </c>
      <c r="L58" s="96">
        <v>0</v>
      </c>
      <c r="M58" s="96">
        <f t="shared" ref="M58:M59" si="6">H58+J58+L58</f>
        <v>0</v>
      </c>
      <c r="N58" s="81"/>
    </row>
    <row r="59" spans="1:14" s="2" customFormat="1" x14ac:dyDescent="0.25">
      <c r="A59" s="17"/>
      <c r="B59" s="22"/>
      <c r="C59" s="25" t="s">
        <v>101</v>
      </c>
      <c r="D59" s="26" t="s">
        <v>47</v>
      </c>
      <c r="E59" s="26">
        <v>13</v>
      </c>
      <c r="F59" s="15">
        <f>ROUND(F57*E59,2)</f>
        <v>11.7</v>
      </c>
      <c r="G59" s="95">
        <v>0</v>
      </c>
      <c r="H59" s="95">
        <v>0</v>
      </c>
      <c r="I59" s="96">
        <v>0</v>
      </c>
      <c r="J59" s="97">
        <v>0</v>
      </c>
      <c r="K59" s="95">
        <v>0</v>
      </c>
      <c r="L59" s="96">
        <f>ROUND(F59*K59,2)</f>
        <v>0</v>
      </c>
      <c r="M59" s="96">
        <f t="shared" si="6"/>
        <v>0</v>
      </c>
      <c r="N59" s="81"/>
    </row>
    <row r="60" spans="1:14" s="6" customFormat="1" ht="90" x14ac:dyDescent="0.25">
      <c r="A60" s="17">
        <v>17</v>
      </c>
      <c r="B60" s="24" t="s">
        <v>102</v>
      </c>
      <c r="C60" s="33" t="s">
        <v>106</v>
      </c>
      <c r="D60" s="13" t="s">
        <v>43</v>
      </c>
      <c r="E60" s="15"/>
      <c r="F60" s="34">
        <f>37.53*1.6+70*2.5</f>
        <v>235.048</v>
      </c>
      <c r="G60" s="96">
        <v>0</v>
      </c>
      <c r="H60" s="103">
        <v>0</v>
      </c>
      <c r="I60" s="96">
        <v>0</v>
      </c>
      <c r="J60" s="96">
        <v>0</v>
      </c>
      <c r="K60" s="96">
        <v>0</v>
      </c>
      <c r="L60" s="96">
        <f t="shared" ref="L60:L61" si="7">ROUND(F60*K60,2)</f>
        <v>0</v>
      </c>
      <c r="M60" s="96">
        <f t="shared" ref="M60:M61" si="8">L60+J60+H60</f>
        <v>0</v>
      </c>
    </row>
    <row r="61" spans="1:14" s="6" customFormat="1" ht="75" x14ac:dyDescent="0.25">
      <c r="A61" s="17">
        <v>18</v>
      </c>
      <c r="B61" s="24" t="s">
        <v>102</v>
      </c>
      <c r="C61" s="33" t="s">
        <v>103</v>
      </c>
      <c r="D61" s="13" t="s">
        <v>43</v>
      </c>
      <c r="E61" s="15"/>
      <c r="F61" s="34">
        <v>21.419</v>
      </c>
      <c r="G61" s="96">
        <v>0</v>
      </c>
      <c r="H61" s="103">
        <v>0</v>
      </c>
      <c r="I61" s="96">
        <v>0</v>
      </c>
      <c r="J61" s="96">
        <v>0</v>
      </c>
      <c r="K61" s="96">
        <v>0</v>
      </c>
      <c r="L61" s="96">
        <f t="shared" si="7"/>
        <v>0</v>
      </c>
      <c r="M61" s="96">
        <f t="shared" si="8"/>
        <v>0</v>
      </c>
    </row>
    <row r="62" spans="1:14" ht="15.75" x14ac:dyDescent="0.3">
      <c r="A62" s="19"/>
      <c r="B62" s="19"/>
      <c r="C62" s="35" t="s">
        <v>30</v>
      </c>
      <c r="D62" s="75" t="s">
        <v>40</v>
      </c>
      <c r="E62" s="90"/>
      <c r="F62" s="91"/>
      <c r="G62" s="91"/>
      <c r="H62" s="92"/>
      <c r="I62" s="92"/>
      <c r="J62" s="92"/>
      <c r="K62" s="92"/>
      <c r="L62" s="92"/>
      <c r="M62" s="92">
        <f>SUM(M9:M61)</f>
        <v>0</v>
      </c>
    </row>
    <row r="63" spans="1:14" ht="15.75" x14ac:dyDescent="0.3">
      <c r="A63" s="19"/>
      <c r="B63" s="19"/>
      <c r="C63" s="37" t="s">
        <v>44</v>
      </c>
      <c r="D63" s="75" t="s">
        <v>2</v>
      </c>
      <c r="E63" s="93">
        <v>0</v>
      </c>
      <c r="F63" s="91"/>
      <c r="G63" s="91"/>
      <c r="H63" s="91"/>
      <c r="I63" s="91"/>
      <c r="J63" s="91"/>
      <c r="K63" s="91"/>
      <c r="L63" s="91"/>
      <c r="M63" s="92">
        <f>ROUND(0.1*M62,2)</f>
        <v>0</v>
      </c>
    </row>
    <row r="64" spans="1:14" ht="15.75" x14ac:dyDescent="0.3">
      <c r="A64" s="19"/>
      <c r="B64" s="19"/>
      <c r="C64" s="37" t="s">
        <v>30</v>
      </c>
      <c r="D64" s="75" t="s">
        <v>40</v>
      </c>
      <c r="E64" s="93"/>
      <c r="F64" s="91"/>
      <c r="G64" s="91"/>
      <c r="H64" s="91"/>
      <c r="I64" s="91"/>
      <c r="J64" s="91"/>
      <c r="K64" s="91"/>
      <c r="L64" s="91"/>
      <c r="M64" s="92">
        <f>SUM(M62:M63)</f>
        <v>0</v>
      </c>
    </row>
    <row r="65" spans="1:13" ht="15.75" x14ac:dyDescent="0.3">
      <c r="A65" s="19"/>
      <c r="B65" s="19"/>
      <c r="C65" s="37" t="s">
        <v>45</v>
      </c>
      <c r="D65" s="75" t="s">
        <v>2</v>
      </c>
      <c r="E65" s="93">
        <v>0</v>
      </c>
      <c r="F65" s="91"/>
      <c r="G65" s="91"/>
      <c r="H65" s="91"/>
      <c r="I65" s="91"/>
      <c r="J65" s="91"/>
      <c r="K65" s="91"/>
      <c r="L65" s="91"/>
      <c r="M65" s="92">
        <f>ROUND(0.08*M64,2)</f>
        <v>0</v>
      </c>
    </row>
    <row r="66" spans="1:13" ht="15.75" x14ac:dyDescent="0.3">
      <c r="A66" s="19"/>
      <c r="B66" s="19"/>
      <c r="C66" s="37" t="s">
        <v>46</v>
      </c>
      <c r="D66" s="75" t="s">
        <v>40</v>
      </c>
      <c r="E66" s="94"/>
      <c r="F66" s="91"/>
      <c r="G66" s="91"/>
      <c r="H66" s="91"/>
      <c r="I66" s="91"/>
      <c r="J66" s="91"/>
      <c r="K66" s="91"/>
      <c r="L66" s="91"/>
      <c r="M66" s="92">
        <f>SUM(M64:M65)</f>
        <v>0</v>
      </c>
    </row>
    <row r="68" spans="1:13" x14ac:dyDescent="0.25">
      <c r="C68" s="36"/>
    </row>
    <row r="69" spans="1:13" x14ac:dyDescent="0.25">
      <c r="C69" s="36"/>
    </row>
  </sheetData>
  <mergeCells count="15">
    <mergeCell ref="H5:K5"/>
    <mergeCell ref="A1:M1"/>
    <mergeCell ref="A2:M2"/>
    <mergeCell ref="A3:F3"/>
    <mergeCell ref="H3:K3"/>
    <mergeCell ref="B4:C4"/>
    <mergeCell ref="I6:J6"/>
    <mergeCell ref="K6:L6"/>
    <mergeCell ref="M6:M7"/>
    <mergeCell ref="A6:A7"/>
    <mergeCell ref="B6:B7"/>
    <mergeCell ref="C6:C7"/>
    <mergeCell ref="D6:D7"/>
    <mergeCell ref="E6:F6"/>
    <mergeCell ref="G6:H6"/>
  </mergeCells>
  <conditionalFormatting sqref="A8:IU210">
    <cfRule type="cellIs" dxfId="629" priority="456" stopIfTrue="1" operator="equal">
      <formula>8223.307275</formula>
    </cfRule>
  </conditionalFormatting>
  <conditionalFormatting sqref="A98:IU125 A126:IR126">
    <cfRule type="cellIs" dxfId="628" priority="455" stopIfTrue="1" operator="equal">
      <formula>8223.307275</formula>
    </cfRule>
  </conditionalFormatting>
  <conditionalFormatting sqref="A103:IU103 IS108:IU119 A123:IU127 A143:IU170 A101:IU101 A102:IR102 A104:IR122 A128:IR142 A171:IR171">
    <cfRule type="cellIs" dxfId="627" priority="454" stopIfTrue="1" operator="equal">
      <formula>8223.307275</formula>
    </cfRule>
  </conditionalFormatting>
  <conditionalFormatting sqref="A103:IO109">
    <cfRule type="cellIs" dxfId="626" priority="453" stopIfTrue="1" operator="equal">
      <formula>8223.307275</formula>
    </cfRule>
  </conditionalFormatting>
  <conditionalFormatting sqref="A130:IO136 HN98:IR108 HN109:IO122">
    <cfRule type="cellIs" dxfId="625" priority="452" stopIfTrue="1" operator="equal">
      <formula>8223.307275</formula>
    </cfRule>
  </conditionalFormatting>
  <conditionalFormatting sqref="A134:IO140 HN102:IR112 HN113:IO126">
    <cfRule type="cellIs" dxfId="624" priority="451" stopIfTrue="1" operator="equal">
      <formula>8223.307275</formula>
    </cfRule>
  </conditionalFormatting>
  <conditionalFormatting sqref="A103:IU107 A123:IU150 A108:IR122 A151:IR151">
    <cfRule type="cellIs" dxfId="623" priority="450" stopIfTrue="1" operator="equal">
      <formula>8223.307275</formula>
    </cfRule>
  </conditionalFormatting>
  <conditionalFormatting sqref="A110:IO116">
    <cfRule type="cellIs" dxfId="622" priority="449" stopIfTrue="1" operator="equal">
      <formula>8223.307275</formula>
    </cfRule>
  </conditionalFormatting>
  <conditionalFormatting sqref="A114:IO120">
    <cfRule type="cellIs" dxfId="621" priority="448" stopIfTrue="1" operator="equal">
      <formula>8223.307275</formula>
    </cfRule>
  </conditionalFormatting>
  <conditionalFormatting sqref="A103:IU103 IS108:IU119 A123:IU127 A143:IU170 A101:IU101 A102:IR102 A104:IR122 A128:IR142 A171:IR171">
    <cfRule type="cellIs" dxfId="620" priority="447" stopIfTrue="1" operator="equal">
      <formula>8223.307275</formula>
    </cfRule>
  </conditionalFormatting>
  <conditionalFormatting sqref="A103:IO109">
    <cfRule type="cellIs" dxfId="619" priority="446" stopIfTrue="1" operator="equal">
      <formula>8223.307275</formula>
    </cfRule>
  </conditionalFormatting>
  <conditionalFormatting sqref="A130:IO136 HN98:IR108 HN109:IO122">
    <cfRule type="cellIs" dxfId="618" priority="445" stopIfTrue="1" operator="equal">
      <formula>8223.307275</formula>
    </cfRule>
  </conditionalFormatting>
  <conditionalFormatting sqref="A134:IO140 HN102:IR112 HN113:IO126">
    <cfRule type="cellIs" dxfId="617" priority="444" stopIfTrue="1" operator="equal">
      <formula>8223.307275</formula>
    </cfRule>
  </conditionalFormatting>
  <conditionalFormatting sqref="A105:IU108">
    <cfRule type="cellIs" dxfId="616" priority="443" stopIfTrue="1" operator="equal">
      <formula>8223.307275</formula>
    </cfRule>
  </conditionalFormatting>
  <conditionalFormatting sqref="A112:IU112 IS117:IU128 A132:IU136 A152:IU179 A110:IU110 A111:IR111 A113:IR131 A137:IR151 A180:IR180">
    <cfRule type="cellIs" dxfId="615" priority="442" stopIfTrue="1" operator="equal">
      <formula>8223.307275</formula>
    </cfRule>
  </conditionalFormatting>
  <conditionalFormatting sqref="A112:IO118">
    <cfRule type="cellIs" dxfId="614" priority="441" stopIfTrue="1" operator="equal">
      <formula>8223.307275</formula>
    </cfRule>
  </conditionalFormatting>
  <conditionalFormatting sqref="A139:IO145 HN107:IR117 HN118:IO131">
    <cfRule type="cellIs" dxfId="613" priority="440" stopIfTrue="1" operator="equal">
      <formula>8223.307275</formula>
    </cfRule>
  </conditionalFormatting>
  <conditionalFormatting sqref="A143:IO149 HN111:IR121 HN122:IO135">
    <cfRule type="cellIs" dxfId="612" priority="439" stopIfTrue="1" operator="equal">
      <formula>8223.307275</formula>
    </cfRule>
  </conditionalFormatting>
  <conditionalFormatting sqref="HN174:IQ214 A174:HM191 IR174:IR191">
    <cfRule type="cellIs" dxfId="611" priority="438" stopIfTrue="1" operator="equal">
      <formula>8223.307275</formula>
    </cfRule>
  </conditionalFormatting>
  <conditionalFormatting sqref="A187:IU190">
    <cfRule type="cellIs" dxfId="610" priority="437" stopIfTrue="1" operator="equal">
      <formula>8223.307275</formula>
    </cfRule>
  </conditionalFormatting>
  <conditionalFormatting sqref="IS174:IU187">
    <cfRule type="cellIs" dxfId="609" priority="436" stopIfTrue="1" operator="equal">
      <formula>8223.307275</formula>
    </cfRule>
  </conditionalFormatting>
  <conditionalFormatting sqref="A194:IU194 IS199:IU210 A214:IU218 A234:IU261 A192:IU192 A193:IR193 A195:IR213 A219:IR233 A262:IR262">
    <cfRule type="cellIs" dxfId="608" priority="435" stopIfTrue="1" operator="equal">
      <formula>8223.307275</formula>
    </cfRule>
  </conditionalFormatting>
  <conditionalFormatting sqref="A194:IO200">
    <cfRule type="cellIs" dxfId="607" priority="434" stopIfTrue="1" operator="equal">
      <formula>8223.307275</formula>
    </cfRule>
  </conditionalFormatting>
  <conditionalFormatting sqref="A221:IO227 HN189:IR199 HN200:IO213">
    <cfRule type="cellIs" dxfId="606" priority="433" stopIfTrue="1" operator="equal">
      <formula>8223.307275</formula>
    </cfRule>
  </conditionalFormatting>
  <conditionalFormatting sqref="A174:IQ245">
    <cfRule type="cellIs" dxfId="605" priority="432" stopIfTrue="1" operator="equal">
      <formula>8223.307275</formula>
    </cfRule>
  </conditionalFormatting>
  <conditionalFormatting sqref="A225:IO231 A175:HM224 HN193:IR203 HN176:IO192 HN204:IO217">
    <cfRule type="cellIs" dxfId="604" priority="431" stopIfTrue="1" operator="equal">
      <formula>8223.307275</formula>
    </cfRule>
  </conditionalFormatting>
  <conditionalFormatting sqref="D174:E178">
    <cfRule type="cellIs" dxfId="603" priority="430" stopIfTrue="1" operator="equal">
      <formula>8223.307275</formula>
    </cfRule>
  </conditionalFormatting>
  <conditionalFormatting sqref="D174:D178">
    <cfRule type="cellIs" dxfId="602" priority="429" stopIfTrue="1" operator="equal">
      <formula>8223.307275</formula>
    </cfRule>
  </conditionalFormatting>
  <conditionalFormatting sqref="HN137:IQ177 A137:HM154 IR137:IR154">
    <cfRule type="cellIs" dxfId="601" priority="428" stopIfTrue="1" operator="equal">
      <formula>8223.307275</formula>
    </cfRule>
  </conditionalFormatting>
  <conditionalFormatting sqref="A150:IU153">
    <cfRule type="cellIs" dxfId="600" priority="427" stopIfTrue="1" operator="equal">
      <formula>8223.307275</formula>
    </cfRule>
  </conditionalFormatting>
  <conditionalFormatting sqref="IS137:IU150">
    <cfRule type="cellIs" dxfId="599" priority="426" stopIfTrue="1" operator="equal">
      <formula>8223.307275</formula>
    </cfRule>
  </conditionalFormatting>
  <conditionalFormatting sqref="A157:IU157 IS162:IU173 A177:IU181 A197:IU224 A155:IU155 A156:IR156 A158:IR176 A182:IR196 A225:IR225">
    <cfRule type="cellIs" dxfId="598" priority="425" stopIfTrue="1" operator="equal">
      <formula>8223.307275</formula>
    </cfRule>
  </conditionalFormatting>
  <conditionalFormatting sqref="A157:IO163">
    <cfRule type="cellIs" dxfId="597" priority="424" stopIfTrue="1" operator="equal">
      <formula>8223.307275</formula>
    </cfRule>
  </conditionalFormatting>
  <conditionalFormatting sqref="A184:IO190 HN152:IR162 HN163:IO176">
    <cfRule type="cellIs" dxfId="596" priority="423" stopIfTrue="1" operator="equal">
      <formula>8223.307275</formula>
    </cfRule>
  </conditionalFormatting>
  <conditionalFormatting sqref="A137:IQ208">
    <cfRule type="cellIs" dxfId="595" priority="422" stopIfTrue="1" operator="equal">
      <formula>8223.307275</formula>
    </cfRule>
  </conditionalFormatting>
  <conditionalFormatting sqref="A188:IO194 A138:HM187 HN156:IR166 HN139:IO155 HN167:IO180">
    <cfRule type="cellIs" dxfId="594" priority="421" stopIfTrue="1" operator="equal">
      <formula>8223.307275</formula>
    </cfRule>
  </conditionalFormatting>
  <conditionalFormatting sqref="D137:E141">
    <cfRule type="cellIs" dxfId="593" priority="420" stopIfTrue="1" operator="equal">
      <formula>8223.307275</formula>
    </cfRule>
  </conditionalFormatting>
  <conditionalFormatting sqref="D137:D141">
    <cfRule type="cellIs" dxfId="592" priority="419" stopIfTrue="1" operator="equal">
      <formula>8223.307275</formula>
    </cfRule>
  </conditionalFormatting>
  <conditionalFormatting sqref="IS98:IU109 A113:IU117 A133:IU160 A118:IR132 A161:IR161">
    <cfRule type="cellIs" dxfId="591" priority="418" stopIfTrue="1" operator="equal">
      <formula>8223.307275</formula>
    </cfRule>
  </conditionalFormatting>
  <conditionalFormatting sqref="A120:IO126 HN99:IO112">
    <cfRule type="cellIs" dxfId="590" priority="417" stopIfTrue="1" operator="equal">
      <formula>8223.307275</formula>
    </cfRule>
  </conditionalFormatting>
  <conditionalFormatting sqref="A124:IO130 HN103:IO116">
    <cfRule type="cellIs" dxfId="589" priority="416" stopIfTrue="1" operator="equal">
      <formula>8223.307275</formula>
    </cfRule>
  </conditionalFormatting>
  <conditionalFormatting sqref="A108:IU111">
    <cfRule type="cellIs" dxfId="588" priority="415" stopIfTrue="1" operator="equal">
      <formula>8223.307275</formula>
    </cfRule>
  </conditionalFormatting>
  <conditionalFormatting sqref="A115:IU115 IS120:IU131 A135:IU139 A155:IU182 A113:IU113 A114:IR114 A116:IR134 A140:IR154 A183:IR183">
    <cfRule type="cellIs" dxfId="587" priority="414" stopIfTrue="1" operator="equal">
      <formula>8223.307275</formula>
    </cfRule>
  </conditionalFormatting>
  <conditionalFormatting sqref="A115:IO121">
    <cfRule type="cellIs" dxfId="586" priority="413" stopIfTrue="1" operator="equal">
      <formula>8223.307275</formula>
    </cfRule>
  </conditionalFormatting>
  <conditionalFormatting sqref="A142:IO148 HN110:IR120 HN121:IO134">
    <cfRule type="cellIs" dxfId="585" priority="412" stopIfTrue="1" operator="equal">
      <formula>8223.307275</formula>
    </cfRule>
  </conditionalFormatting>
  <conditionalFormatting sqref="A146:IO152 HN114:IR124 HN97:IO113 HN125:IO138">
    <cfRule type="cellIs" dxfId="584" priority="411" stopIfTrue="1" operator="equal">
      <formula>8223.307275</formula>
    </cfRule>
  </conditionalFormatting>
  <conditionalFormatting sqref="HN198:IQ238 A198:HM215 IR198:IR215">
    <cfRule type="cellIs" dxfId="583" priority="410" stopIfTrue="1" operator="equal">
      <formula>8223.307275</formula>
    </cfRule>
  </conditionalFormatting>
  <conditionalFormatting sqref="A211:IU214">
    <cfRule type="cellIs" dxfId="582" priority="409" stopIfTrue="1" operator="equal">
      <formula>8223.307275</formula>
    </cfRule>
  </conditionalFormatting>
  <conditionalFormatting sqref="IS198:IU211">
    <cfRule type="cellIs" dxfId="581" priority="408" stopIfTrue="1" operator="equal">
      <formula>8223.307275</formula>
    </cfRule>
  </conditionalFormatting>
  <conditionalFormatting sqref="A218:IU218 IS223:IU234 A238:IU242 A258:IU285 A216:IU216 A217:IR217 A219:IR237 A243:IR257 A286:IR286">
    <cfRule type="cellIs" dxfId="580" priority="407" stopIfTrue="1" operator="equal">
      <formula>8223.307275</formula>
    </cfRule>
  </conditionalFormatting>
  <conditionalFormatting sqref="A218:IO224">
    <cfRule type="cellIs" dxfId="579" priority="406" stopIfTrue="1" operator="equal">
      <formula>8223.307275</formula>
    </cfRule>
  </conditionalFormatting>
  <conditionalFormatting sqref="A245:IO251 HN213:IR223 HN224:IO237">
    <cfRule type="cellIs" dxfId="578" priority="405" stopIfTrue="1" operator="equal">
      <formula>8223.307275</formula>
    </cfRule>
  </conditionalFormatting>
  <conditionalFormatting sqref="A198:IQ269">
    <cfRule type="cellIs" dxfId="577" priority="404" stopIfTrue="1" operator="equal">
      <formula>8223.307275</formula>
    </cfRule>
  </conditionalFormatting>
  <conditionalFormatting sqref="A249:IO255 A199:HM248 HN217:IR227 HN200:IO216 HN228:IO241">
    <cfRule type="cellIs" dxfId="576" priority="403" stopIfTrue="1" operator="equal">
      <formula>8223.307275</formula>
    </cfRule>
  </conditionalFormatting>
  <conditionalFormatting sqref="D198:E202">
    <cfRule type="cellIs" dxfId="575" priority="402" stopIfTrue="1" operator="equal">
      <formula>8223.307275</formula>
    </cfRule>
  </conditionalFormatting>
  <conditionalFormatting sqref="D198:D202">
    <cfRule type="cellIs" dxfId="574" priority="401" stopIfTrue="1" operator="equal">
      <formula>8223.307275</formula>
    </cfRule>
  </conditionalFormatting>
  <conditionalFormatting sqref="HN161:IQ201 A161:HM178 IR161:IR178">
    <cfRule type="cellIs" dxfId="573" priority="400" stopIfTrue="1" operator="equal">
      <formula>8223.307275</formula>
    </cfRule>
  </conditionalFormatting>
  <conditionalFormatting sqref="A174:IU177">
    <cfRule type="cellIs" dxfId="572" priority="399" stopIfTrue="1" operator="equal">
      <formula>8223.307275</formula>
    </cfRule>
  </conditionalFormatting>
  <conditionalFormatting sqref="IS161:IU174">
    <cfRule type="cellIs" dxfId="571" priority="398" stopIfTrue="1" operator="equal">
      <formula>8223.307275</formula>
    </cfRule>
  </conditionalFormatting>
  <conditionalFormatting sqref="A181:IU181 IS186:IU197 A201:IU205 A221:IU248 A179:IU179 A180:IR180 A182:IR200 A206:IR220 A249:IR249">
    <cfRule type="cellIs" dxfId="570" priority="397" stopIfTrue="1" operator="equal">
      <formula>8223.307275</formula>
    </cfRule>
  </conditionalFormatting>
  <conditionalFormatting sqref="A181:IO187">
    <cfRule type="cellIs" dxfId="569" priority="396" stopIfTrue="1" operator="equal">
      <formula>8223.307275</formula>
    </cfRule>
  </conditionalFormatting>
  <conditionalFormatting sqref="A208:IO214 HN176:IR186 HN187:IO200">
    <cfRule type="cellIs" dxfId="568" priority="395" stopIfTrue="1" operator="equal">
      <formula>8223.307275</formula>
    </cfRule>
  </conditionalFormatting>
  <conditionalFormatting sqref="A161:IQ232">
    <cfRule type="cellIs" dxfId="567" priority="394" stopIfTrue="1" operator="equal">
      <formula>8223.307275</formula>
    </cfRule>
  </conditionalFormatting>
  <conditionalFormatting sqref="A212:IO218 A162:HM211 HN180:IR190 HN163:IO179 HN191:IO204">
    <cfRule type="cellIs" dxfId="566" priority="393" stopIfTrue="1" operator="equal">
      <formula>8223.307275</formula>
    </cfRule>
  </conditionalFormatting>
  <conditionalFormatting sqref="D161:E165">
    <cfRule type="cellIs" dxfId="565" priority="392" stopIfTrue="1" operator="equal">
      <formula>8223.307275</formula>
    </cfRule>
  </conditionalFormatting>
  <conditionalFormatting sqref="D161:D165">
    <cfRule type="cellIs" dxfId="564" priority="391" stopIfTrue="1" operator="equal">
      <formula>8223.307275</formula>
    </cfRule>
  </conditionalFormatting>
  <conditionalFormatting sqref="HN97:IQ137 A97:HM114 IR97:IR114">
    <cfRule type="cellIs" dxfId="563" priority="390" stopIfTrue="1" operator="equal">
      <formula>8223.307275</formula>
    </cfRule>
  </conditionalFormatting>
  <conditionalFormatting sqref="A110:IU113">
    <cfRule type="cellIs" dxfId="562" priority="389" stopIfTrue="1" operator="equal">
      <formula>8223.307275</formula>
    </cfRule>
  </conditionalFormatting>
  <conditionalFormatting sqref="IS97:IU110">
    <cfRule type="cellIs" dxfId="561" priority="388" stopIfTrue="1" operator="equal">
      <formula>8223.307275</formula>
    </cfRule>
  </conditionalFormatting>
  <conditionalFormatting sqref="A117:IU117 IS122:IU133 A137:IU141 A157:IU184 A115:IU115 A116:IR116 A118:IR136 A142:IR156 A185:IR185">
    <cfRule type="cellIs" dxfId="560" priority="387" stopIfTrue="1" operator="equal">
      <formula>8223.307275</formula>
    </cfRule>
  </conditionalFormatting>
  <conditionalFormatting sqref="A117:IO123">
    <cfRule type="cellIs" dxfId="559" priority="386" stopIfTrue="1" operator="equal">
      <formula>8223.307275</formula>
    </cfRule>
  </conditionalFormatting>
  <conditionalFormatting sqref="A144:IO150 HN112:IR122 HN123:IO136">
    <cfRule type="cellIs" dxfId="558" priority="385" stopIfTrue="1" operator="equal">
      <formula>8223.307275</formula>
    </cfRule>
  </conditionalFormatting>
  <conditionalFormatting sqref="A97:IQ168">
    <cfRule type="cellIs" dxfId="557" priority="384" stopIfTrue="1" operator="equal">
      <formula>8223.307275</formula>
    </cfRule>
  </conditionalFormatting>
  <conditionalFormatting sqref="A148:IO154 A98:HM147 HN116:IR126 HN99:IO115 HN127:IO140">
    <cfRule type="cellIs" dxfId="556" priority="383" stopIfTrue="1" operator="equal">
      <formula>8223.307275</formula>
    </cfRule>
  </conditionalFormatting>
  <conditionalFormatting sqref="D97:E101">
    <cfRule type="cellIs" dxfId="555" priority="382" stopIfTrue="1" operator="equal">
      <formula>8223.307275</formula>
    </cfRule>
  </conditionalFormatting>
  <conditionalFormatting sqref="D97:D101">
    <cfRule type="cellIs" dxfId="554" priority="381" stopIfTrue="1" operator="equal">
      <formula>8223.307275</formula>
    </cfRule>
  </conditionalFormatting>
  <conditionalFormatting sqref="A69:IR69">
    <cfRule type="cellIs" dxfId="553" priority="380" stopIfTrue="1" operator="equal">
      <formula>8223.307275</formula>
    </cfRule>
  </conditionalFormatting>
  <conditionalFormatting sqref="A66:IU70 A86:IU113 A71:IR85 A114:IR114">
    <cfRule type="cellIs" dxfId="552" priority="379" stopIfTrue="1" operator="equal">
      <formula>8223.307275</formula>
    </cfRule>
  </conditionalFormatting>
  <conditionalFormatting sqref="A73:IO79">
    <cfRule type="cellIs" dxfId="551" priority="378" stopIfTrue="1" operator="equal">
      <formula>8223.307275</formula>
    </cfRule>
  </conditionalFormatting>
  <conditionalFormatting sqref="A77:IO83">
    <cfRule type="cellIs" dxfId="550" priority="377" stopIfTrue="1" operator="equal">
      <formula>8223.307275</formula>
    </cfRule>
  </conditionalFormatting>
  <conditionalFormatting sqref="A66:IU93 A94:IR94">
    <cfRule type="cellIs" dxfId="549" priority="376" stopIfTrue="1" operator="equal">
      <formula>8223.307275</formula>
    </cfRule>
  </conditionalFormatting>
  <conditionalFormatting sqref="A66:IU70 A86:IU113 A71:IR85 A114:IR114">
    <cfRule type="cellIs" dxfId="548" priority="375" stopIfTrue="1" operator="equal">
      <formula>8223.307275</formula>
    </cfRule>
  </conditionalFormatting>
  <conditionalFormatting sqref="A73:IO79">
    <cfRule type="cellIs" dxfId="547" priority="374" stopIfTrue="1" operator="equal">
      <formula>8223.307275</formula>
    </cfRule>
  </conditionalFormatting>
  <conditionalFormatting sqref="A77:IO83">
    <cfRule type="cellIs" dxfId="546" priority="373" stopIfTrue="1" operator="equal">
      <formula>8223.307275</formula>
    </cfRule>
  </conditionalFormatting>
  <conditionalFormatting sqref="A75:IU79 A95:IU122 A80:IR94 A123:IR123">
    <cfRule type="cellIs" dxfId="545" priority="372" stopIfTrue="1" operator="equal">
      <formula>8223.307275</formula>
    </cfRule>
  </conditionalFormatting>
  <conditionalFormatting sqref="A82:IO88">
    <cfRule type="cellIs" dxfId="544" priority="371" stopIfTrue="1" operator="equal">
      <formula>8223.307275</formula>
    </cfRule>
  </conditionalFormatting>
  <conditionalFormatting sqref="A86:IO92 HN65:IO78">
    <cfRule type="cellIs" dxfId="543" priority="370" stopIfTrue="1" operator="equal">
      <formula>8223.307275</formula>
    </cfRule>
  </conditionalFormatting>
  <conditionalFormatting sqref="HN117:IQ157 A117:HM134 IR117:IR134">
    <cfRule type="cellIs" dxfId="542" priority="369" stopIfTrue="1" operator="equal">
      <formula>8223.307275</formula>
    </cfRule>
  </conditionalFormatting>
  <conditionalFormatting sqref="A130:IU133">
    <cfRule type="cellIs" dxfId="541" priority="368" stopIfTrue="1" operator="equal">
      <formula>8223.307275</formula>
    </cfRule>
  </conditionalFormatting>
  <conditionalFormatting sqref="IS117:IU130">
    <cfRule type="cellIs" dxfId="540" priority="367" stopIfTrue="1" operator="equal">
      <formula>8223.307275</formula>
    </cfRule>
  </conditionalFormatting>
  <conditionalFormatting sqref="A137:IU137 IS142:IU153 A157:IU161 A177:IU204 A135:IU135 A136:IR136 A138:IR156 A162:IR176 A205:IR205">
    <cfRule type="cellIs" dxfId="539" priority="366" stopIfTrue="1" operator="equal">
      <formula>8223.307275</formula>
    </cfRule>
  </conditionalFormatting>
  <conditionalFormatting sqref="A137:IO143">
    <cfRule type="cellIs" dxfId="538" priority="365" stopIfTrue="1" operator="equal">
      <formula>8223.307275</formula>
    </cfRule>
  </conditionalFormatting>
  <conditionalFormatting sqref="A164:IO170 HN132:IR142 HN143:IO156">
    <cfRule type="cellIs" dxfId="537" priority="364" stopIfTrue="1" operator="equal">
      <formula>8223.307275</formula>
    </cfRule>
  </conditionalFormatting>
  <conditionalFormatting sqref="A117:IQ188">
    <cfRule type="cellIs" dxfId="536" priority="363" stopIfTrue="1" operator="equal">
      <formula>8223.307275</formula>
    </cfRule>
  </conditionalFormatting>
  <conditionalFormatting sqref="A168:IO174 A118:HM167 HN136:IR146 HN119:IO135 HN147:IO160">
    <cfRule type="cellIs" dxfId="535" priority="362" stopIfTrue="1" operator="equal">
      <formula>8223.307275</formula>
    </cfRule>
  </conditionalFormatting>
  <conditionalFormatting sqref="D117:E121">
    <cfRule type="cellIs" dxfId="534" priority="361" stopIfTrue="1" operator="equal">
      <formula>8223.307275</formula>
    </cfRule>
  </conditionalFormatting>
  <conditionalFormatting sqref="D117:D121">
    <cfRule type="cellIs" dxfId="533" priority="360" stopIfTrue="1" operator="equal">
      <formula>8223.307275</formula>
    </cfRule>
  </conditionalFormatting>
  <conditionalFormatting sqref="HN80:IQ120 A80:HM97 IR80:IR97">
    <cfRule type="cellIs" dxfId="532" priority="359" stopIfTrue="1" operator="equal">
      <formula>8223.307275</formula>
    </cfRule>
  </conditionalFormatting>
  <conditionalFormatting sqref="A93:IU96">
    <cfRule type="cellIs" dxfId="531" priority="358" stopIfTrue="1" operator="equal">
      <formula>8223.307275</formula>
    </cfRule>
  </conditionalFormatting>
  <conditionalFormatting sqref="IS80:IU93">
    <cfRule type="cellIs" dxfId="530" priority="357" stopIfTrue="1" operator="equal">
      <formula>8223.307275</formula>
    </cfRule>
  </conditionalFormatting>
  <conditionalFormatting sqref="A100:IU100 IS105:IU116 A120:IU124 A140:IU167 A98:IU98 A99:IR99 A101:IR119 A125:IR139 A168:IR168">
    <cfRule type="cellIs" dxfId="529" priority="356" stopIfTrue="1" operator="equal">
      <formula>8223.307275</formula>
    </cfRule>
  </conditionalFormatting>
  <conditionalFormatting sqref="A100:IO106">
    <cfRule type="cellIs" dxfId="528" priority="355" stopIfTrue="1" operator="equal">
      <formula>8223.307275</formula>
    </cfRule>
  </conditionalFormatting>
  <conditionalFormatting sqref="A127:IO133 HN95:IR105 HN106:IO119">
    <cfRule type="cellIs" dxfId="527" priority="354" stopIfTrue="1" operator="equal">
      <formula>8223.307275</formula>
    </cfRule>
  </conditionalFormatting>
  <conditionalFormatting sqref="A80:IQ151">
    <cfRule type="cellIs" dxfId="526" priority="353" stopIfTrue="1" operator="equal">
      <formula>8223.307275</formula>
    </cfRule>
  </conditionalFormatting>
  <conditionalFormatting sqref="A131:IO137 A81:HM130 HN99:IR109 HN82:IO98 HN110:IO123">
    <cfRule type="cellIs" dxfId="525" priority="352" stopIfTrue="1" operator="equal">
      <formula>8223.307275</formula>
    </cfRule>
  </conditionalFormatting>
  <conditionalFormatting sqref="D80:E84">
    <cfRule type="cellIs" dxfId="524" priority="351" stopIfTrue="1" operator="equal">
      <formula>8223.307275</formula>
    </cfRule>
  </conditionalFormatting>
  <conditionalFormatting sqref="D80:D84">
    <cfRule type="cellIs" dxfId="523" priority="350" stopIfTrue="1" operator="equal">
      <formula>8223.307275</formula>
    </cfRule>
  </conditionalFormatting>
  <conditionalFormatting sqref="A76:IU103 A104:IR104">
    <cfRule type="cellIs" dxfId="522" priority="349" stopIfTrue="1" operator="equal">
      <formula>8223.307275</formula>
    </cfRule>
  </conditionalFormatting>
  <conditionalFormatting sqref="A63:IO69">
    <cfRule type="cellIs" dxfId="521" priority="348" stopIfTrue="1" operator="equal">
      <formula>8223.307275</formula>
    </cfRule>
  </conditionalFormatting>
  <conditionalFormatting sqref="A67:IO73">
    <cfRule type="cellIs" dxfId="520" priority="347" stopIfTrue="1" operator="equal">
      <formula>8223.307275</formula>
    </cfRule>
  </conditionalFormatting>
  <conditionalFormatting sqref="IS63:IU74 A78:IU82 A98:IU125 A83:IR97 A126:IR126">
    <cfRule type="cellIs" dxfId="519" priority="346" stopIfTrue="1" operator="equal">
      <formula>8223.307275</formula>
    </cfRule>
  </conditionalFormatting>
  <conditionalFormatting sqref="A85:IO91 HN64:IO77">
    <cfRule type="cellIs" dxfId="518" priority="345" stopIfTrue="1" operator="equal">
      <formula>8223.307275</formula>
    </cfRule>
  </conditionalFormatting>
  <conditionalFormatting sqref="A89:IO95 HN68:IO81">
    <cfRule type="cellIs" dxfId="517" priority="344" stopIfTrue="1" operator="equal">
      <formula>8223.307275</formula>
    </cfRule>
  </conditionalFormatting>
  <conditionalFormatting sqref="HN141:IQ181 A141:HM158 IR141:IR158">
    <cfRule type="cellIs" dxfId="516" priority="343" stopIfTrue="1" operator="equal">
      <formula>8223.307275</formula>
    </cfRule>
  </conditionalFormatting>
  <conditionalFormatting sqref="A154:IU157">
    <cfRule type="cellIs" dxfId="515" priority="342" stopIfTrue="1" operator="equal">
      <formula>8223.307275</formula>
    </cfRule>
  </conditionalFormatting>
  <conditionalFormatting sqref="IS141:IU154">
    <cfRule type="cellIs" dxfId="514" priority="341" stopIfTrue="1" operator="equal">
      <formula>8223.307275</formula>
    </cfRule>
  </conditionalFormatting>
  <conditionalFormatting sqref="A161:IU161 IS166:IU177 A181:IU185 A201:IU228 A159:IU159 A160:IR160 A162:IR180 A186:IR200 A229:IR229">
    <cfRule type="cellIs" dxfId="513" priority="340" stopIfTrue="1" operator="equal">
      <formula>8223.307275</formula>
    </cfRule>
  </conditionalFormatting>
  <conditionalFormatting sqref="A161:IO167">
    <cfRule type="cellIs" dxfId="512" priority="339" stopIfTrue="1" operator="equal">
      <formula>8223.307275</formula>
    </cfRule>
  </conditionalFormatting>
  <conditionalFormatting sqref="A188:IO194 HN156:IR166 HN167:IO180">
    <cfRule type="cellIs" dxfId="511" priority="338" stopIfTrue="1" operator="equal">
      <formula>8223.307275</formula>
    </cfRule>
  </conditionalFormatting>
  <conditionalFormatting sqref="A141:IQ212">
    <cfRule type="cellIs" dxfId="510" priority="337" stopIfTrue="1" operator="equal">
      <formula>8223.307275</formula>
    </cfRule>
  </conditionalFormatting>
  <conditionalFormatting sqref="A192:IO198 A142:HM191 HN160:IR170 HN143:IO159 HN171:IO184">
    <cfRule type="cellIs" dxfId="509" priority="336" stopIfTrue="1" operator="equal">
      <formula>8223.307275</formula>
    </cfRule>
  </conditionalFormatting>
  <conditionalFormatting sqref="D141:E145">
    <cfRule type="cellIs" dxfId="508" priority="335" stopIfTrue="1" operator="equal">
      <formula>8223.307275</formula>
    </cfRule>
  </conditionalFormatting>
  <conditionalFormatting sqref="D141:D145">
    <cfRule type="cellIs" dxfId="507" priority="334" stopIfTrue="1" operator="equal">
      <formula>8223.307275</formula>
    </cfRule>
  </conditionalFormatting>
  <conditionalFormatting sqref="HN104:IQ144 A104:HM121 IR104:IR121">
    <cfRule type="cellIs" dxfId="506" priority="333" stopIfTrue="1" operator="equal">
      <formula>8223.307275</formula>
    </cfRule>
  </conditionalFormatting>
  <conditionalFormatting sqref="A117:IU120">
    <cfRule type="cellIs" dxfId="505" priority="332" stopIfTrue="1" operator="equal">
      <formula>8223.307275</formula>
    </cfRule>
  </conditionalFormatting>
  <conditionalFormatting sqref="IS104:IU117">
    <cfRule type="cellIs" dxfId="504" priority="331" stopIfTrue="1" operator="equal">
      <formula>8223.307275</formula>
    </cfRule>
  </conditionalFormatting>
  <conditionalFormatting sqref="A124:IU124 IS129:IU140 A144:IU148 A164:IU191 A122:IU122 A123:IR123 A125:IR143 A149:IR163 A192:IR192">
    <cfRule type="cellIs" dxfId="503" priority="330" stopIfTrue="1" operator="equal">
      <formula>8223.307275</formula>
    </cfRule>
  </conditionalFormatting>
  <conditionalFormatting sqref="A124:IO130">
    <cfRule type="cellIs" dxfId="502" priority="329" stopIfTrue="1" operator="equal">
      <formula>8223.307275</formula>
    </cfRule>
  </conditionalFormatting>
  <conditionalFormatting sqref="A151:IO157 HN119:IR129 HN130:IO143">
    <cfRule type="cellIs" dxfId="501" priority="328" stopIfTrue="1" operator="equal">
      <formula>8223.307275</formula>
    </cfRule>
  </conditionalFormatting>
  <conditionalFormatting sqref="A104:IQ175">
    <cfRule type="cellIs" dxfId="500" priority="327" stopIfTrue="1" operator="equal">
      <formula>8223.307275</formula>
    </cfRule>
  </conditionalFormatting>
  <conditionalFormatting sqref="A155:IO161 A105:HM154 HN123:IR133 HN106:IO122 HN134:IO147">
    <cfRule type="cellIs" dxfId="499" priority="326" stopIfTrue="1" operator="equal">
      <formula>8223.307275</formula>
    </cfRule>
  </conditionalFormatting>
  <conditionalFormatting sqref="D104:E108">
    <cfRule type="cellIs" dxfId="498" priority="325" stopIfTrue="1" operator="equal">
      <formula>8223.307275</formula>
    </cfRule>
  </conditionalFormatting>
  <conditionalFormatting sqref="D104:D108">
    <cfRule type="cellIs" dxfId="497" priority="324" stopIfTrue="1" operator="equal">
      <formula>8223.307275</formula>
    </cfRule>
  </conditionalFormatting>
  <conditionalFormatting sqref="IS65:IU76 A80:IU84 A100:IU127 A85:IR99 A128:IR128">
    <cfRule type="cellIs" dxfId="496" priority="323" stopIfTrue="1" operator="equal">
      <formula>8223.307275</formula>
    </cfRule>
  </conditionalFormatting>
  <conditionalFormatting sqref="A87:IO93 HN66:IO79">
    <cfRule type="cellIs" dxfId="495" priority="322" stopIfTrue="1" operator="equal">
      <formula>8223.307275</formula>
    </cfRule>
  </conditionalFormatting>
  <conditionalFormatting sqref="A91:IO97 HN70:IO83">
    <cfRule type="cellIs" dxfId="494" priority="321" stopIfTrue="1" operator="equal">
      <formula>8223.307275</formula>
    </cfRule>
  </conditionalFormatting>
  <conditionalFormatting sqref="HN62:IQ102 A62:HM79 IR62:IR79">
    <cfRule type="cellIs" dxfId="493" priority="320" stopIfTrue="1" operator="equal">
      <formula>8223.307275</formula>
    </cfRule>
  </conditionalFormatting>
  <conditionalFormatting sqref="A75:IU78">
    <cfRule type="cellIs" dxfId="492" priority="319" stopIfTrue="1" operator="equal">
      <formula>8223.307275</formula>
    </cfRule>
  </conditionalFormatting>
  <conditionalFormatting sqref="IS62:IU75">
    <cfRule type="cellIs" dxfId="491" priority="318" stopIfTrue="1" operator="equal">
      <formula>8223.307275</formula>
    </cfRule>
  </conditionalFormatting>
  <conditionalFormatting sqref="A82:IU82 IS87:IU98 A102:IU106 A122:IU149 A80:IU80 A81:IR81 A83:IR101 A107:IR121 A150:IR150">
    <cfRule type="cellIs" dxfId="490" priority="317" stopIfTrue="1" operator="equal">
      <formula>8223.307275</formula>
    </cfRule>
  </conditionalFormatting>
  <conditionalFormatting sqref="A82:IO88">
    <cfRule type="cellIs" dxfId="489" priority="316" stopIfTrue="1" operator="equal">
      <formula>8223.307275</formula>
    </cfRule>
  </conditionalFormatting>
  <conditionalFormatting sqref="A109:IO115 HN77:IR87 HN88:IO101">
    <cfRule type="cellIs" dxfId="488" priority="315" stopIfTrue="1" operator="equal">
      <formula>8223.307275</formula>
    </cfRule>
  </conditionalFormatting>
  <conditionalFormatting sqref="A62:IQ133">
    <cfRule type="cellIs" dxfId="487" priority="314" stopIfTrue="1" operator="equal">
      <formula>8223.307275</formula>
    </cfRule>
  </conditionalFormatting>
  <conditionalFormatting sqref="A113:IO119 A63:HM112 HN81:IR91 HN64:IO80 HN92:IO105">
    <cfRule type="cellIs" dxfId="486" priority="313" stopIfTrue="1" operator="equal">
      <formula>8223.307275</formula>
    </cfRule>
  </conditionalFormatting>
  <conditionalFormatting sqref="D62:E66">
    <cfRule type="cellIs" dxfId="485" priority="312" stopIfTrue="1" operator="equal">
      <formula>8223.307275</formula>
    </cfRule>
  </conditionalFormatting>
  <conditionalFormatting sqref="D62:D66">
    <cfRule type="cellIs" dxfId="484" priority="311" stopIfTrue="1" operator="equal">
      <formula>8223.307275</formula>
    </cfRule>
  </conditionalFormatting>
  <conditionalFormatting sqref="HN160:IQ200 A160:HM177 IR160:IR177">
    <cfRule type="cellIs" dxfId="483" priority="310" stopIfTrue="1" operator="equal">
      <formula>8223.307275</formula>
    </cfRule>
  </conditionalFormatting>
  <conditionalFormatting sqref="A173:IU176">
    <cfRule type="cellIs" dxfId="482" priority="309" stopIfTrue="1" operator="equal">
      <formula>8223.307275</formula>
    </cfRule>
  </conditionalFormatting>
  <conditionalFormatting sqref="IS160:IU173">
    <cfRule type="cellIs" dxfId="481" priority="308" stopIfTrue="1" operator="equal">
      <formula>8223.307275</formula>
    </cfRule>
  </conditionalFormatting>
  <conditionalFormatting sqref="A180:IU180 IS185:IU196 A200:IU204 A220:IU247 A178:IU178 A179:IR179 A181:IR199 A205:IR219 A248:IR248">
    <cfRule type="cellIs" dxfId="480" priority="307" stopIfTrue="1" operator="equal">
      <formula>8223.307275</formula>
    </cfRule>
  </conditionalFormatting>
  <conditionalFormatting sqref="A180:IO186">
    <cfRule type="cellIs" dxfId="479" priority="306" stopIfTrue="1" operator="equal">
      <formula>8223.307275</formula>
    </cfRule>
  </conditionalFormatting>
  <conditionalFormatting sqref="A207:IO213 HN175:IR185 HN186:IO199">
    <cfRule type="cellIs" dxfId="478" priority="305" stopIfTrue="1" operator="equal">
      <formula>8223.307275</formula>
    </cfRule>
  </conditionalFormatting>
  <conditionalFormatting sqref="A160:IQ231">
    <cfRule type="cellIs" dxfId="477" priority="304" stopIfTrue="1" operator="equal">
      <formula>8223.307275</formula>
    </cfRule>
  </conditionalFormatting>
  <conditionalFormatting sqref="A211:IO217 A161:HM210 HN179:IR189 HN162:IO178 HN190:IO203">
    <cfRule type="cellIs" dxfId="476" priority="303" stopIfTrue="1" operator="equal">
      <formula>8223.307275</formula>
    </cfRule>
  </conditionalFormatting>
  <conditionalFormatting sqref="D160:E164">
    <cfRule type="cellIs" dxfId="475" priority="302" stopIfTrue="1" operator="equal">
      <formula>8223.307275</formula>
    </cfRule>
  </conditionalFormatting>
  <conditionalFormatting sqref="D160:D164">
    <cfRule type="cellIs" dxfId="474" priority="301" stopIfTrue="1" operator="equal">
      <formula>8223.307275</formula>
    </cfRule>
  </conditionalFormatting>
  <conditionalFormatting sqref="A159:IU159">
    <cfRule type="cellIs" dxfId="473" priority="300" stopIfTrue="1" operator="equal">
      <formula>8223.307275</formula>
    </cfRule>
  </conditionalFormatting>
  <conditionalFormatting sqref="A159:IU159">
    <cfRule type="cellIs" dxfId="472" priority="299" stopIfTrue="1" operator="equal">
      <formula>8223.307275</formula>
    </cfRule>
  </conditionalFormatting>
  <conditionalFormatting sqref="A158:IU158">
    <cfRule type="cellIs" dxfId="471" priority="298" stopIfTrue="1" operator="equal">
      <formula>8223.307275</formula>
    </cfRule>
  </conditionalFormatting>
  <conditionalFormatting sqref="A158:IU158">
    <cfRule type="cellIs" dxfId="470" priority="297" stopIfTrue="1" operator="equal">
      <formula>8223.307275</formula>
    </cfRule>
  </conditionalFormatting>
  <conditionalFormatting sqref="A111:IU138 A139:IR139">
    <cfRule type="cellIs" dxfId="469" priority="296" stopIfTrue="1" operator="equal">
      <formula>8223.307275</formula>
    </cfRule>
  </conditionalFormatting>
  <conditionalFormatting sqref="A116:IU116 IS121:IU132 A136:IU140 A156:IU183 A114:IU114 A115:IR115 A117:IR135 A141:IR155 A184:IR184">
    <cfRule type="cellIs" dxfId="468" priority="295" stopIfTrue="1" operator="equal">
      <formula>8223.307275</formula>
    </cfRule>
  </conditionalFormatting>
  <conditionalFormatting sqref="A116:IO122">
    <cfRule type="cellIs" dxfId="467" priority="294" stopIfTrue="1" operator="equal">
      <formula>8223.307275</formula>
    </cfRule>
  </conditionalFormatting>
  <conditionalFormatting sqref="A143:IO149 HN111:IR121 HN122:IO135">
    <cfRule type="cellIs" dxfId="466" priority="293" stopIfTrue="1" operator="equal">
      <formula>8223.307275</formula>
    </cfRule>
  </conditionalFormatting>
  <conditionalFormatting sqref="A147:IO153 HN115:IR125 HN126:IO139">
    <cfRule type="cellIs" dxfId="465" priority="292" stopIfTrue="1" operator="equal">
      <formula>8223.307275</formula>
    </cfRule>
  </conditionalFormatting>
  <conditionalFormatting sqref="A116:IU120 A136:IU163 A121:IR135 A164:IR164">
    <cfRule type="cellIs" dxfId="464" priority="291" stopIfTrue="1" operator="equal">
      <formula>8223.307275</formula>
    </cfRule>
  </conditionalFormatting>
  <conditionalFormatting sqref="A123:IO129">
    <cfRule type="cellIs" dxfId="463" priority="290" stopIfTrue="1" operator="equal">
      <formula>8223.307275</formula>
    </cfRule>
  </conditionalFormatting>
  <conditionalFormatting sqref="A127:IO133">
    <cfRule type="cellIs" dxfId="462" priority="289" stopIfTrue="1" operator="equal">
      <formula>8223.307275</formula>
    </cfRule>
  </conditionalFormatting>
  <conditionalFormatting sqref="A116:IU116 IS121:IU132 A136:IU140 A156:IU183 A114:IU114 A115:IR115 A117:IR135 A141:IR155 A184:IR184">
    <cfRule type="cellIs" dxfId="461" priority="288" stopIfTrue="1" operator="equal">
      <formula>8223.307275</formula>
    </cfRule>
  </conditionalFormatting>
  <conditionalFormatting sqref="A116:IO122">
    <cfRule type="cellIs" dxfId="460" priority="287" stopIfTrue="1" operator="equal">
      <formula>8223.307275</formula>
    </cfRule>
  </conditionalFormatting>
  <conditionalFormatting sqref="A143:IO149 HN111:IR121 HN122:IO135">
    <cfRule type="cellIs" dxfId="459" priority="286" stopIfTrue="1" operator="equal">
      <formula>8223.307275</formula>
    </cfRule>
  </conditionalFormatting>
  <conditionalFormatting sqref="A147:IO153 HN115:IR125 HN126:IO139">
    <cfRule type="cellIs" dxfId="458" priority="285" stopIfTrue="1" operator="equal">
      <formula>8223.307275</formula>
    </cfRule>
  </conditionalFormatting>
  <conditionalFormatting sqref="A118:IU121">
    <cfRule type="cellIs" dxfId="457" priority="284" stopIfTrue="1" operator="equal">
      <formula>8223.307275</formula>
    </cfRule>
  </conditionalFormatting>
  <conditionalFormatting sqref="A125:IU125 IS130:IU141 A145:IU149 A165:IU192 A123:IU123 A124:IR124 A126:IR144 A150:IR164 A193:IR193">
    <cfRule type="cellIs" dxfId="456" priority="283" stopIfTrue="1" operator="equal">
      <formula>8223.307275</formula>
    </cfRule>
  </conditionalFormatting>
  <conditionalFormatting sqref="A125:IO131">
    <cfRule type="cellIs" dxfId="455" priority="282" stopIfTrue="1" operator="equal">
      <formula>8223.307275</formula>
    </cfRule>
  </conditionalFormatting>
  <conditionalFormatting sqref="A152:IO158 HN120:IR130 HN131:IO144">
    <cfRule type="cellIs" dxfId="454" priority="281" stopIfTrue="1" operator="equal">
      <formula>8223.307275</formula>
    </cfRule>
  </conditionalFormatting>
  <conditionalFormatting sqref="A156:IO162 HN124:IR134 HN135:IO148">
    <cfRule type="cellIs" dxfId="453" priority="280" stopIfTrue="1" operator="equal">
      <formula>8223.307275</formula>
    </cfRule>
  </conditionalFormatting>
  <conditionalFormatting sqref="HN187:IQ227 A187:HM204 IR187:IR204">
    <cfRule type="cellIs" dxfId="452" priority="279" stopIfTrue="1" operator="equal">
      <formula>8223.307275</formula>
    </cfRule>
  </conditionalFormatting>
  <conditionalFormatting sqref="A200:IU203">
    <cfRule type="cellIs" dxfId="451" priority="278" stopIfTrue="1" operator="equal">
      <formula>8223.307275</formula>
    </cfRule>
  </conditionalFormatting>
  <conditionalFormatting sqref="IS187:IU200">
    <cfRule type="cellIs" dxfId="450" priority="277" stopIfTrue="1" operator="equal">
      <formula>8223.307275</formula>
    </cfRule>
  </conditionalFormatting>
  <conditionalFormatting sqref="A207:IU207 IS212:IU223 A227:IU231 A247:IU274 A205:IU205 A206:IR206 A208:IR226 A232:IR246 A275:IR275">
    <cfRule type="cellIs" dxfId="449" priority="276" stopIfTrue="1" operator="equal">
      <formula>8223.307275</formula>
    </cfRule>
  </conditionalFormatting>
  <conditionalFormatting sqref="A207:IO213">
    <cfRule type="cellIs" dxfId="448" priority="275" stopIfTrue="1" operator="equal">
      <formula>8223.307275</formula>
    </cfRule>
  </conditionalFormatting>
  <conditionalFormatting sqref="A234:IO240 HN202:IR212 HN213:IO226">
    <cfRule type="cellIs" dxfId="447" priority="274" stopIfTrue="1" operator="equal">
      <formula>8223.307275</formula>
    </cfRule>
  </conditionalFormatting>
  <conditionalFormatting sqref="A187:IQ258">
    <cfRule type="cellIs" dxfId="446" priority="273" stopIfTrue="1" operator="equal">
      <formula>8223.307275</formula>
    </cfRule>
  </conditionalFormatting>
  <conditionalFormatting sqref="A238:IO244 A188:HM237 HN206:IR216 HN189:IO205 HN217:IO230">
    <cfRule type="cellIs" dxfId="445" priority="272" stopIfTrue="1" operator="equal">
      <formula>8223.307275</formula>
    </cfRule>
  </conditionalFormatting>
  <conditionalFormatting sqref="D187:E191">
    <cfRule type="cellIs" dxfId="444" priority="271" stopIfTrue="1" operator="equal">
      <formula>8223.307275</formula>
    </cfRule>
  </conditionalFormatting>
  <conditionalFormatting sqref="D187:D191">
    <cfRule type="cellIs" dxfId="443" priority="270" stopIfTrue="1" operator="equal">
      <formula>8223.307275</formula>
    </cfRule>
  </conditionalFormatting>
  <conditionalFormatting sqref="HN150:IQ190 A150:HM167 IR150:IR167">
    <cfRule type="cellIs" dxfId="442" priority="269" stopIfTrue="1" operator="equal">
      <formula>8223.307275</formula>
    </cfRule>
  </conditionalFormatting>
  <conditionalFormatting sqref="A163:IU166">
    <cfRule type="cellIs" dxfId="441" priority="268" stopIfTrue="1" operator="equal">
      <formula>8223.307275</formula>
    </cfRule>
  </conditionalFormatting>
  <conditionalFormatting sqref="IS150:IU163">
    <cfRule type="cellIs" dxfId="440" priority="267" stopIfTrue="1" operator="equal">
      <formula>8223.307275</formula>
    </cfRule>
  </conditionalFormatting>
  <conditionalFormatting sqref="A170:IU170 IS175:IU186 A190:IU194 A210:IU237 A168:IU168 A169:IR169 A171:IR189 A195:IR209 A238:IR238">
    <cfRule type="cellIs" dxfId="439" priority="266" stopIfTrue="1" operator="equal">
      <formula>8223.307275</formula>
    </cfRule>
  </conditionalFormatting>
  <conditionalFormatting sqref="A170:IO176">
    <cfRule type="cellIs" dxfId="438" priority="265" stopIfTrue="1" operator="equal">
      <formula>8223.307275</formula>
    </cfRule>
  </conditionalFormatting>
  <conditionalFormatting sqref="A197:IO203 HN165:IR175 HN176:IO189">
    <cfRule type="cellIs" dxfId="437" priority="264" stopIfTrue="1" operator="equal">
      <formula>8223.307275</formula>
    </cfRule>
  </conditionalFormatting>
  <conditionalFormatting sqref="A150:IQ221">
    <cfRule type="cellIs" dxfId="436" priority="263" stopIfTrue="1" operator="equal">
      <formula>8223.307275</formula>
    </cfRule>
  </conditionalFormatting>
  <conditionalFormatting sqref="A201:IO207 A151:HM200 HN169:IR179 HN152:IO168 HN180:IO193">
    <cfRule type="cellIs" dxfId="435" priority="262" stopIfTrue="1" operator="equal">
      <formula>8223.307275</formula>
    </cfRule>
  </conditionalFormatting>
  <conditionalFormatting sqref="D150:E154">
    <cfRule type="cellIs" dxfId="434" priority="261" stopIfTrue="1" operator="equal">
      <formula>8223.307275</formula>
    </cfRule>
  </conditionalFormatting>
  <conditionalFormatting sqref="D150:D154">
    <cfRule type="cellIs" dxfId="433" priority="260" stopIfTrue="1" operator="equal">
      <formula>8223.307275</formula>
    </cfRule>
  </conditionalFormatting>
  <conditionalFormatting sqref="IS111:IU122 A126:IU130 A146:IU173 A131:IR145 A174:IR174">
    <cfRule type="cellIs" dxfId="432" priority="259" stopIfTrue="1" operator="equal">
      <formula>8223.307275</formula>
    </cfRule>
  </conditionalFormatting>
  <conditionalFormatting sqref="A133:IO139 HN112:IO125">
    <cfRule type="cellIs" dxfId="431" priority="258" stopIfTrue="1" operator="equal">
      <formula>8223.307275</formula>
    </cfRule>
  </conditionalFormatting>
  <conditionalFormatting sqref="A137:IO143 HN116:IO129">
    <cfRule type="cellIs" dxfId="430" priority="257" stopIfTrue="1" operator="equal">
      <formula>8223.307275</formula>
    </cfRule>
  </conditionalFormatting>
  <conditionalFormatting sqref="A121:IU124">
    <cfRule type="cellIs" dxfId="429" priority="256" stopIfTrue="1" operator="equal">
      <formula>8223.307275</formula>
    </cfRule>
  </conditionalFormatting>
  <conditionalFormatting sqref="A128:IU128 IS133:IU144 A148:IU152 A168:IU195 A126:IU126 A127:IR127 A129:IR147 A153:IR167 A196:IR196">
    <cfRule type="cellIs" dxfId="428" priority="255" stopIfTrue="1" operator="equal">
      <formula>8223.307275</formula>
    </cfRule>
  </conditionalFormatting>
  <conditionalFormatting sqref="A128:IO134">
    <cfRule type="cellIs" dxfId="427" priority="254" stopIfTrue="1" operator="equal">
      <formula>8223.307275</formula>
    </cfRule>
  </conditionalFormatting>
  <conditionalFormatting sqref="A155:IO161 HN123:IR133 HN134:IO147">
    <cfRule type="cellIs" dxfId="426" priority="253" stopIfTrue="1" operator="equal">
      <formula>8223.307275</formula>
    </cfRule>
  </conditionalFormatting>
  <conditionalFormatting sqref="A159:IO165 HN127:IR137 HN110:IO126 HN138:IO151">
    <cfRule type="cellIs" dxfId="425" priority="252" stopIfTrue="1" operator="equal">
      <formula>8223.307275</formula>
    </cfRule>
  </conditionalFormatting>
  <conditionalFormatting sqref="HN211:IQ251 A211:HM228 IR211:IR228">
    <cfRule type="cellIs" dxfId="424" priority="251" stopIfTrue="1" operator="equal">
      <formula>8223.307275</formula>
    </cfRule>
  </conditionalFormatting>
  <conditionalFormatting sqref="A224:IU227">
    <cfRule type="cellIs" dxfId="423" priority="250" stopIfTrue="1" operator="equal">
      <formula>8223.307275</formula>
    </cfRule>
  </conditionalFormatting>
  <conditionalFormatting sqref="IS211:IU224">
    <cfRule type="cellIs" dxfId="422" priority="249" stopIfTrue="1" operator="equal">
      <formula>8223.307275</formula>
    </cfRule>
  </conditionalFormatting>
  <conditionalFormatting sqref="A231:IU231 IS236:IU247 A251:IU255 A271:IU298 A229:IU229 A230:IR230 A232:IR250 A256:IR270 A299:IR299">
    <cfRule type="cellIs" dxfId="421" priority="248" stopIfTrue="1" operator="equal">
      <formula>8223.307275</formula>
    </cfRule>
  </conditionalFormatting>
  <conditionalFormatting sqref="A231:IO237">
    <cfRule type="cellIs" dxfId="420" priority="247" stopIfTrue="1" operator="equal">
      <formula>8223.307275</formula>
    </cfRule>
  </conditionalFormatting>
  <conditionalFormatting sqref="A258:IO264 HN226:IR236 HN237:IO250">
    <cfRule type="cellIs" dxfId="419" priority="246" stopIfTrue="1" operator="equal">
      <formula>8223.307275</formula>
    </cfRule>
  </conditionalFormatting>
  <conditionalFormatting sqref="A211:IQ282">
    <cfRule type="cellIs" dxfId="418" priority="245" stopIfTrue="1" operator="equal">
      <formula>8223.307275</formula>
    </cfRule>
  </conditionalFormatting>
  <conditionalFormatting sqref="A262:IO268 A212:HM261 HN230:IR240 HN213:IO229 HN241:IO254">
    <cfRule type="cellIs" dxfId="417" priority="244" stopIfTrue="1" operator="equal">
      <formula>8223.307275</formula>
    </cfRule>
  </conditionalFormatting>
  <conditionalFormatting sqref="D211:E215">
    <cfRule type="cellIs" dxfId="416" priority="243" stopIfTrue="1" operator="equal">
      <formula>8223.307275</formula>
    </cfRule>
  </conditionalFormatting>
  <conditionalFormatting sqref="D211:D215">
    <cfRule type="cellIs" dxfId="415" priority="242" stopIfTrue="1" operator="equal">
      <formula>8223.307275</formula>
    </cfRule>
  </conditionalFormatting>
  <conditionalFormatting sqref="HN174:IQ214 A174:HM191 IR174:IR191">
    <cfRule type="cellIs" dxfId="414" priority="241" stopIfTrue="1" operator="equal">
      <formula>8223.307275</formula>
    </cfRule>
  </conditionalFormatting>
  <conditionalFormatting sqref="A187:IU190">
    <cfRule type="cellIs" dxfId="413" priority="240" stopIfTrue="1" operator="equal">
      <formula>8223.307275</formula>
    </cfRule>
  </conditionalFormatting>
  <conditionalFormatting sqref="IS174:IU187">
    <cfRule type="cellIs" dxfId="412" priority="239" stopIfTrue="1" operator="equal">
      <formula>8223.307275</formula>
    </cfRule>
  </conditionalFormatting>
  <conditionalFormatting sqref="A194:IU194 IS199:IU210 A214:IU218 A234:IU261 A192:IU192 A193:IR193 A195:IR213 A219:IR233 A262:IR262">
    <cfRule type="cellIs" dxfId="411" priority="238" stopIfTrue="1" operator="equal">
      <formula>8223.307275</formula>
    </cfRule>
  </conditionalFormatting>
  <conditionalFormatting sqref="A194:IO200">
    <cfRule type="cellIs" dxfId="410" priority="237" stopIfTrue="1" operator="equal">
      <formula>8223.307275</formula>
    </cfRule>
  </conditionalFormatting>
  <conditionalFormatting sqref="A221:IO227 HN189:IR199 HN200:IO213">
    <cfRule type="cellIs" dxfId="409" priority="236" stopIfTrue="1" operator="equal">
      <formula>8223.307275</formula>
    </cfRule>
  </conditionalFormatting>
  <conditionalFormatting sqref="A174:IQ245">
    <cfRule type="cellIs" dxfId="408" priority="235" stopIfTrue="1" operator="equal">
      <formula>8223.307275</formula>
    </cfRule>
  </conditionalFormatting>
  <conditionalFormatting sqref="A225:IO231 A175:HM224 HN193:IR203 HN176:IO192 HN204:IO217">
    <cfRule type="cellIs" dxfId="407" priority="234" stopIfTrue="1" operator="equal">
      <formula>8223.307275</formula>
    </cfRule>
  </conditionalFormatting>
  <conditionalFormatting sqref="D174:E178">
    <cfRule type="cellIs" dxfId="406" priority="233" stopIfTrue="1" operator="equal">
      <formula>8223.307275</formula>
    </cfRule>
  </conditionalFormatting>
  <conditionalFormatting sqref="D174:D178">
    <cfRule type="cellIs" dxfId="405" priority="232" stopIfTrue="1" operator="equal">
      <formula>8223.307275</formula>
    </cfRule>
  </conditionalFormatting>
  <conditionalFormatting sqref="HN110:IQ150 A110:HM127 IR110:IR127">
    <cfRule type="cellIs" dxfId="404" priority="231" stopIfTrue="1" operator="equal">
      <formula>8223.307275</formula>
    </cfRule>
  </conditionalFormatting>
  <conditionalFormatting sqref="A123:IU126">
    <cfRule type="cellIs" dxfId="403" priority="230" stopIfTrue="1" operator="equal">
      <formula>8223.307275</formula>
    </cfRule>
  </conditionalFormatting>
  <conditionalFormatting sqref="IS110:IU123">
    <cfRule type="cellIs" dxfId="402" priority="229" stopIfTrue="1" operator="equal">
      <formula>8223.307275</formula>
    </cfRule>
  </conditionalFormatting>
  <conditionalFormatting sqref="A130:IU130 IS135:IU146 A150:IU154 A170:IU197 A128:IU128 A129:IR129 A131:IR149 A155:IR169 A198:IR198">
    <cfRule type="cellIs" dxfId="401" priority="228" stopIfTrue="1" operator="equal">
      <formula>8223.307275</formula>
    </cfRule>
  </conditionalFormatting>
  <conditionalFormatting sqref="A130:IO136">
    <cfRule type="cellIs" dxfId="400" priority="227" stopIfTrue="1" operator="equal">
      <formula>8223.307275</formula>
    </cfRule>
  </conditionalFormatting>
  <conditionalFormatting sqref="A157:IO163 HN125:IR135 HN136:IO149">
    <cfRule type="cellIs" dxfId="399" priority="226" stopIfTrue="1" operator="equal">
      <formula>8223.307275</formula>
    </cfRule>
  </conditionalFormatting>
  <conditionalFormatting sqref="A110:IQ181">
    <cfRule type="cellIs" dxfId="398" priority="225" stopIfTrue="1" operator="equal">
      <formula>8223.307275</formula>
    </cfRule>
  </conditionalFormatting>
  <conditionalFormatting sqref="A161:IO167 A111:HM160 HN129:IR139 HN112:IO128 HN140:IO153">
    <cfRule type="cellIs" dxfId="397" priority="224" stopIfTrue="1" operator="equal">
      <formula>8223.307275</formula>
    </cfRule>
  </conditionalFormatting>
  <conditionalFormatting sqref="D110:E114">
    <cfRule type="cellIs" dxfId="396" priority="223" stopIfTrue="1" operator="equal">
      <formula>8223.307275</formula>
    </cfRule>
  </conditionalFormatting>
  <conditionalFormatting sqref="D110:D114">
    <cfRule type="cellIs" dxfId="395" priority="222" stopIfTrue="1" operator="equal">
      <formula>8223.307275</formula>
    </cfRule>
  </conditionalFormatting>
  <conditionalFormatting sqref="A82:IR82">
    <cfRule type="cellIs" dxfId="394" priority="221" stopIfTrue="1" operator="equal">
      <formula>8223.307275</formula>
    </cfRule>
  </conditionalFormatting>
  <conditionalFormatting sqref="A79:IU83 A99:IU126 A84:IR98 A127:IR127">
    <cfRule type="cellIs" dxfId="393" priority="220" stopIfTrue="1" operator="equal">
      <formula>8223.307275</formula>
    </cfRule>
  </conditionalFormatting>
  <conditionalFormatting sqref="A86:IO92">
    <cfRule type="cellIs" dxfId="392" priority="219" stopIfTrue="1" operator="equal">
      <formula>8223.307275</formula>
    </cfRule>
  </conditionalFormatting>
  <conditionalFormatting sqref="A90:IO96">
    <cfRule type="cellIs" dxfId="391" priority="218" stopIfTrue="1" operator="equal">
      <formula>8223.307275</formula>
    </cfRule>
  </conditionalFormatting>
  <conditionalFormatting sqref="A79:IU106 A107:IR107">
    <cfRule type="cellIs" dxfId="390" priority="217" stopIfTrue="1" operator="equal">
      <formula>8223.307275</formula>
    </cfRule>
  </conditionalFormatting>
  <conditionalFormatting sqref="A79:IU83 A99:IU126 A84:IR98 A127:IR127">
    <cfRule type="cellIs" dxfId="389" priority="216" stopIfTrue="1" operator="equal">
      <formula>8223.307275</formula>
    </cfRule>
  </conditionalFormatting>
  <conditionalFormatting sqref="A86:IO92">
    <cfRule type="cellIs" dxfId="388" priority="215" stopIfTrue="1" operator="equal">
      <formula>8223.307275</formula>
    </cfRule>
  </conditionalFormatting>
  <conditionalFormatting sqref="A90:IO96">
    <cfRule type="cellIs" dxfId="387" priority="214" stopIfTrue="1" operator="equal">
      <formula>8223.307275</formula>
    </cfRule>
  </conditionalFormatting>
  <conditionalFormatting sqref="A88:IU92 A108:IU135 A93:IR107 A136:IR136">
    <cfRule type="cellIs" dxfId="386" priority="213" stopIfTrue="1" operator="equal">
      <formula>8223.307275</formula>
    </cfRule>
  </conditionalFormatting>
  <conditionalFormatting sqref="A95:IO101">
    <cfRule type="cellIs" dxfId="385" priority="212" stopIfTrue="1" operator="equal">
      <formula>8223.307275</formula>
    </cfRule>
  </conditionalFormatting>
  <conditionalFormatting sqref="A99:IO105 HN78:IO91">
    <cfRule type="cellIs" dxfId="384" priority="211" stopIfTrue="1" operator="equal">
      <formula>8223.307275</formula>
    </cfRule>
  </conditionalFormatting>
  <conditionalFormatting sqref="HN130:IQ170 A130:HM147 IR130:IR147">
    <cfRule type="cellIs" dxfId="383" priority="210" stopIfTrue="1" operator="equal">
      <formula>8223.307275</formula>
    </cfRule>
  </conditionalFormatting>
  <conditionalFormatting sqref="A143:IU146">
    <cfRule type="cellIs" dxfId="382" priority="209" stopIfTrue="1" operator="equal">
      <formula>8223.307275</formula>
    </cfRule>
  </conditionalFormatting>
  <conditionalFormatting sqref="IS130:IU143">
    <cfRule type="cellIs" dxfId="381" priority="208" stopIfTrue="1" operator="equal">
      <formula>8223.307275</formula>
    </cfRule>
  </conditionalFormatting>
  <conditionalFormatting sqref="A150:IU150 IS155:IU166 A170:IU174 A190:IU217 A148:IU148 A149:IR149 A151:IR169 A175:IR189 A218:IR218">
    <cfRule type="cellIs" dxfId="380" priority="207" stopIfTrue="1" operator="equal">
      <formula>8223.307275</formula>
    </cfRule>
  </conditionalFormatting>
  <conditionalFormatting sqref="A150:IO156">
    <cfRule type="cellIs" dxfId="379" priority="206" stopIfTrue="1" operator="equal">
      <formula>8223.307275</formula>
    </cfRule>
  </conditionalFormatting>
  <conditionalFormatting sqref="A177:IO183 HN145:IR155 HN156:IO169">
    <cfRule type="cellIs" dxfId="378" priority="205" stopIfTrue="1" operator="equal">
      <formula>8223.307275</formula>
    </cfRule>
  </conditionalFormatting>
  <conditionalFormatting sqref="A130:IQ201">
    <cfRule type="cellIs" dxfId="377" priority="204" stopIfTrue="1" operator="equal">
      <formula>8223.307275</formula>
    </cfRule>
  </conditionalFormatting>
  <conditionalFormatting sqref="A181:IO187 A131:HM180 HN149:IR159 HN132:IO148 HN160:IO173">
    <cfRule type="cellIs" dxfId="376" priority="203" stopIfTrue="1" operator="equal">
      <formula>8223.307275</formula>
    </cfRule>
  </conditionalFormatting>
  <conditionalFormatting sqref="D130:E134">
    <cfRule type="cellIs" dxfId="375" priority="202" stopIfTrue="1" operator="equal">
      <formula>8223.307275</formula>
    </cfRule>
  </conditionalFormatting>
  <conditionalFormatting sqref="D130:D134">
    <cfRule type="cellIs" dxfId="374" priority="201" stopIfTrue="1" operator="equal">
      <formula>8223.307275</formula>
    </cfRule>
  </conditionalFormatting>
  <conditionalFormatting sqref="HN93:IQ133 A93:HM110 IR93:IR110">
    <cfRule type="cellIs" dxfId="373" priority="200" stopIfTrue="1" operator="equal">
      <formula>8223.307275</formula>
    </cfRule>
  </conditionalFormatting>
  <conditionalFormatting sqref="A106:IU109">
    <cfRule type="cellIs" dxfId="372" priority="199" stopIfTrue="1" operator="equal">
      <formula>8223.307275</formula>
    </cfRule>
  </conditionalFormatting>
  <conditionalFormatting sqref="IS93:IU106">
    <cfRule type="cellIs" dxfId="371" priority="198" stopIfTrue="1" operator="equal">
      <formula>8223.307275</formula>
    </cfRule>
  </conditionalFormatting>
  <conditionalFormatting sqref="A113:IU113 IS118:IU129 A133:IU137 A153:IU180 A111:IU111 A112:IR112 A114:IR132 A138:IR152 A181:IR181">
    <cfRule type="cellIs" dxfId="370" priority="197" stopIfTrue="1" operator="equal">
      <formula>8223.307275</formula>
    </cfRule>
  </conditionalFormatting>
  <conditionalFormatting sqref="A113:IO119">
    <cfRule type="cellIs" dxfId="369" priority="196" stopIfTrue="1" operator="equal">
      <formula>8223.307275</formula>
    </cfRule>
  </conditionalFormatting>
  <conditionalFormatting sqref="A140:IO146 HN108:IR118 HN119:IO132">
    <cfRule type="cellIs" dxfId="368" priority="195" stopIfTrue="1" operator="equal">
      <formula>8223.307275</formula>
    </cfRule>
  </conditionalFormatting>
  <conditionalFormatting sqref="A93:IQ164">
    <cfRule type="cellIs" dxfId="367" priority="194" stopIfTrue="1" operator="equal">
      <formula>8223.307275</formula>
    </cfRule>
  </conditionalFormatting>
  <conditionalFormatting sqref="A144:IO150 A94:HM143 HN112:IR122 HN95:IO111 HN123:IO136">
    <cfRule type="cellIs" dxfId="366" priority="193" stopIfTrue="1" operator="equal">
      <formula>8223.307275</formula>
    </cfRule>
  </conditionalFormatting>
  <conditionalFormatting sqref="D93:E97">
    <cfRule type="cellIs" dxfId="365" priority="192" stopIfTrue="1" operator="equal">
      <formula>8223.307275</formula>
    </cfRule>
  </conditionalFormatting>
  <conditionalFormatting sqref="D93:D97">
    <cfRule type="cellIs" dxfId="364" priority="191" stopIfTrue="1" operator="equal">
      <formula>8223.307275</formula>
    </cfRule>
  </conditionalFormatting>
  <conditionalFormatting sqref="A89:IU116 A117:IR117">
    <cfRule type="cellIs" dxfId="363" priority="190" stopIfTrue="1" operator="equal">
      <formula>8223.307275</formula>
    </cfRule>
  </conditionalFormatting>
  <conditionalFormatting sqref="A76:IO82">
    <cfRule type="cellIs" dxfId="362" priority="189" stopIfTrue="1" operator="equal">
      <formula>8223.307275</formula>
    </cfRule>
  </conditionalFormatting>
  <conditionalFormatting sqref="A80:IO86">
    <cfRule type="cellIs" dxfId="361" priority="188" stopIfTrue="1" operator="equal">
      <formula>8223.307275</formula>
    </cfRule>
  </conditionalFormatting>
  <conditionalFormatting sqref="IS76:IU87 A91:IU95 A111:IU138 A96:IR110 A139:IR139">
    <cfRule type="cellIs" dxfId="360" priority="187" stopIfTrue="1" operator="equal">
      <formula>8223.307275</formula>
    </cfRule>
  </conditionalFormatting>
  <conditionalFormatting sqref="A98:IO104 HN77:IO90">
    <cfRule type="cellIs" dxfId="359" priority="186" stopIfTrue="1" operator="equal">
      <formula>8223.307275</formula>
    </cfRule>
  </conditionalFormatting>
  <conditionalFormatting sqref="A102:IO108 HN81:IO94">
    <cfRule type="cellIs" dxfId="358" priority="185" stopIfTrue="1" operator="equal">
      <formula>8223.307275</formula>
    </cfRule>
  </conditionalFormatting>
  <conditionalFormatting sqref="HN154:IQ194 A154:HM171 IR154:IR171">
    <cfRule type="cellIs" dxfId="357" priority="184" stopIfTrue="1" operator="equal">
      <formula>8223.307275</formula>
    </cfRule>
  </conditionalFormatting>
  <conditionalFormatting sqref="A167:IU170">
    <cfRule type="cellIs" dxfId="356" priority="183" stopIfTrue="1" operator="equal">
      <formula>8223.307275</formula>
    </cfRule>
  </conditionalFormatting>
  <conditionalFormatting sqref="IS154:IU167">
    <cfRule type="cellIs" dxfId="355" priority="182" stopIfTrue="1" operator="equal">
      <formula>8223.307275</formula>
    </cfRule>
  </conditionalFormatting>
  <conditionalFormatting sqref="A174:IU174 IS179:IU190 A194:IU198 A214:IU241 A172:IU172 A173:IR173 A175:IR193 A199:IR213 A242:IR242">
    <cfRule type="cellIs" dxfId="354" priority="181" stopIfTrue="1" operator="equal">
      <formula>8223.307275</formula>
    </cfRule>
  </conditionalFormatting>
  <conditionalFormatting sqref="A174:IO180">
    <cfRule type="cellIs" dxfId="353" priority="180" stopIfTrue="1" operator="equal">
      <formula>8223.307275</formula>
    </cfRule>
  </conditionalFormatting>
  <conditionalFormatting sqref="A201:IO207 HN169:IR179 HN180:IO193">
    <cfRule type="cellIs" dxfId="352" priority="179" stopIfTrue="1" operator="equal">
      <formula>8223.307275</formula>
    </cfRule>
  </conditionalFormatting>
  <conditionalFormatting sqref="A154:IQ225">
    <cfRule type="cellIs" dxfId="351" priority="178" stopIfTrue="1" operator="equal">
      <formula>8223.307275</formula>
    </cfRule>
  </conditionalFormatting>
  <conditionalFormatting sqref="A205:IO211 A155:HM204 HN173:IR183 HN156:IO172 HN184:IO197">
    <cfRule type="cellIs" dxfId="350" priority="177" stopIfTrue="1" operator="equal">
      <formula>8223.307275</formula>
    </cfRule>
  </conditionalFormatting>
  <conditionalFormatting sqref="D154:E158">
    <cfRule type="cellIs" dxfId="349" priority="176" stopIfTrue="1" operator="equal">
      <formula>8223.307275</formula>
    </cfRule>
  </conditionalFormatting>
  <conditionalFormatting sqref="D154:D158">
    <cfRule type="cellIs" dxfId="348" priority="175" stopIfTrue="1" operator="equal">
      <formula>8223.307275</formula>
    </cfRule>
  </conditionalFormatting>
  <conditionalFormatting sqref="HN117:IQ157 A117:HM134 IR117:IR134">
    <cfRule type="cellIs" dxfId="347" priority="174" stopIfTrue="1" operator="equal">
      <formula>8223.307275</formula>
    </cfRule>
  </conditionalFormatting>
  <conditionalFormatting sqref="A130:IU133">
    <cfRule type="cellIs" dxfId="346" priority="173" stopIfTrue="1" operator="equal">
      <formula>8223.307275</formula>
    </cfRule>
  </conditionalFormatting>
  <conditionalFormatting sqref="IS117:IU130">
    <cfRule type="cellIs" dxfId="345" priority="172" stopIfTrue="1" operator="equal">
      <formula>8223.307275</formula>
    </cfRule>
  </conditionalFormatting>
  <conditionalFormatting sqref="A137:IU137 IS142:IU153 A157:IU161 A177:IU204 A135:IU135 A136:IR136 A138:IR156 A162:IR176 A205:IR205">
    <cfRule type="cellIs" dxfId="344" priority="171" stopIfTrue="1" operator="equal">
      <formula>8223.307275</formula>
    </cfRule>
  </conditionalFormatting>
  <conditionalFormatting sqref="A137:IO143">
    <cfRule type="cellIs" dxfId="343" priority="170" stopIfTrue="1" operator="equal">
      <formula>8223.307275</formula>
    </cfRule>
  </conditionalFormatting>
  <conditionalFormatting sqref="A164:IO170 HN132:IR142 HN143:IO156">
    <cfRule type="cellIs" dxfId="342" priority="169" stopIfTrue="1" operator="equal">
      <formula>8223.307275</formula>
    </cfRule>
  </conditionalFormatting>
  <conditionalFormatting sqref="A117:IQ188">
    <cfRule type="cellIs" dxfId="341" priority="168" stopIfTrue="1" operator="equal">
      <formula>8223.307275</formula>
    </cfRule>
  </conditionalFormatting>
  <conditionalFormatting sqref="A168:IO174 A118:HM167 HN136:IR146 HN119:IO135 HN147:IO160">
    <cfRule type="cellIs" dxfId="340" priority="167" stopIfTrue="1" operator="equal">
      <formula>8223.307275</formula>
    </cfRule>
  </conditionalFormatting>
  <conditionalFormatting sqref="D117:E121">
    <cfRule type="cellIs" dxfId="339" priority="166" stopIfTrue="1" operator="equal">
      <formula>8223.307275</formula>
    </cfRule>
  </conditionalFormatting>
  <conditionalFormatting sqref="D117:D121">
    <cfRule type="cellIs" dxfId="338" priority="165" stopIfTrue="1" operator="equal">
      <formula>8223.307275</formula>
    </cfRule>
  </conditionalFormatting>
  <conditionalFormatting sqref="IS78:IU89 A93:IU97 A113:IU140 A98:IR112 A141:IR141">
    <cfRule type="cellIs" dxfId="337" priority="164" stopIfTrue="1" operator="equal">
      <formula>8223.307275</formula>
    </cfRule>
  </conditionalFormatting>
  <conditionalFormatting sqref="A100:IO106 HN79:IO92">
    <cfRule type="cellIs" dxfId="336" priority="163" stopIfTrue="1" operator="equal">
      <formula>8223.307275</formula>
    </cfRule>
  </conditionalFormatting>
  <conditionalFormatting sqref="A104:IO110 HN83:IO96">
    <cfRule type="cellIs" dxfId="335" priority="162" stopIfTrue="1" operator="equal">
      <formula>8223.307275</formula>
    </cfRule>
  </conditionalFormatting>
  <conditionalFormatting sqref="HN75:IQ115 A75:HM92 IR75:IR92">
    <cfRule type="cellIs" dxfId="334" priority="161" stopIfTrue="1" operator="equal">
      <formula>8223.307275</formula>
    </cfRule>
  </conditionalFormatting>
  <conditionalFormatting sqref="A88:IU91">
    <cfRule type="cellIs" dxfId="333" priority="160" stopIfTrue="1" operator="equal">
      <formula>8223.307275</formula>
    </cfRule>
  </conditionalFormatting>
  <conditionalFormatting sqref="IS75:IU88">
    <cfRule type="cellIs" dxfId="332" priority="159" stopIfTrue="1" operator="equal">
      <formula>8223.307275</formula>
    </cfRule>
  </conditionalFormatting>
  <conditionalFormatting sqref="A95:IU95 IS100:IU111 A115:IU119 A135:IU162 A93:IU93 A94:IR94 A96:IR114 A120:IR134 A163:IR163">
    <cfRule type="cellIs" dxfId="331" priority="158" stopIfTrue="1" operator="equal">
      <formula>8223.307275</formula>
    </cfRule>
  </conditionalFormatting>
  <conditionalFormatting sqref="A95:IO101">
    <cfRule type="cellIs" dxfId="330" priority="157" stopIfTrue="1" operator="equal">
      <formula>8223.307275</formula>
    </cfRule>
  </conditionalFormatting>
  <conditionalFormatting sqref="A122:IO128 HN90:IR100 HN101:IO114">
    <cfRule type="cellIs" dxfId="329" priority="156" stopIfTrue="1" operator="equal">
      <formula>8223.307275</formula>
    </cfRule>
  </conditionalFormatting>
  <conditionalFormatting sqref="A75:IQ146">
    <cfRule type="cellIs" dxfId="328" priority="155" stopIfTrue="1" operator="equal">
      <formula>8223.307275</formula>
    </cfRule>
  </conditionalFormatting>
  <conditionalFormatting sqref="A126:IO132 A76:HM125 HN94:IR104 HN77:IO93 HN105:IO118">
    <cfRule type="cellIs" dxfId="327" priority="154" stopIfTrue="1" operator="equal">
      <formula>8223.307275</formula>
    </cfRule>
  </conditionalFormatting>
  <conditionalFormatting sqref="D75:E79">
    <cfRule type="cellIs" dxfId="326" priority="153" stopIfTrue="1" operator="equal">
      <formula>8223.307275</formula>
    </cfRule>
  </conditionalFormatting>
  <conditionalFormatting sqref="D75:D79">
    <cfRule type="cellIs" dxfId="325" priority="152" stopIfTrue="1" operator="equal">
      <formula>8223.307275</formula>
    </cfRule>
  </conditionalFormatting>
  <conditionalFormatting sqref="A98:IU125 A126:IR126">
    <cfRule type="cellIs" dxfId="324" priority="151" stopIfTrue="1" operator="equal">
      <formula>8223.307275</formula>
    </cfRule>
  </conditionalFormatting>
  <conditionalFormatting sqref="A103:IU103 IS108:IU119 A123:IU127 A143:IU170 A101:IU101 A102:IR102 A104:IR122 A128:IR142 A171:IR171">
    <cfRule type="cellIs" dxfId="323" priority="150" stopIfTrue="1" operator="equal">
      <formula>8223.307275</formula>
    </cfRule>
  </conditionalFormatting>
  <conditionalFormatting sqref="A103:IO109">
    <cfRule type="cellIs" dxfId="322" priority="149" stopIfTrue="1" operator="equal">
      <formula>8223.307275</formula>
    </cfRule>
  </conditionalFormatting>
  <conditionalFormatting sqref="A130:IO136 HN98:IR108 HN109:IO122">
    <cfRule type="cellIs" dxfId="321" priority="148" stopIfTrue="1" operator="equal">
      <formula>8223.307275</formula>
    </cfRule>
  </conditionalFormatting>
  <conditionalFormatting sqref="A134:IO140 HN102:IR112 HN113:IO126">
    <cfRule type="cellIs" dxfId="320" priority="147" stopIfTrue="1" operator="equal">
      <formula>8223.307275</formula>
    </cfRule>
  </conditionalFormatting>
  <conditionalFormatting sqref="A103:IU107 A123:IU150 A108:IR122 A151:IR151">
    <cfRule type="cellIs" dxfId="319" priority="146" stopIfTrue="1" operator="equal">
      <formula>8223.307275</formula>
    </cfRule>
  </conditionalFormatting>
  <conditionalFormatting sqref="A110:IO116">
    <cfRule type="cellIs" dxfId="318" priority="145" stopIfTrue="1" operator="equal">
      <formula>8223.307275</formula>
    </cfRule>
  </conditionalFormatting>
  <conditionalFormatting sqref="A114:IO120">
    <cfRule type="cellIs" dxfId="317" priority="144" stopIfTrue="1" operator="equal">
      <formula>8223.307275</formula>
    </cfRule>
  </conditionalFormatting>
  <conditionalFormatting sqref="A103:IU103 IS108:IU119 A123:IU127 A143:IU170 A101:IU101 A102:IR102 A104:IR122 A128:IR142 A171:IR171">
    <cfRule type="cellIs" dxfId="316" priority="143" stopIfTrue="1" operator="equal">
      <formula>8223.307275</formula>
    </cfRule>
  </conditionalFormatting>
  <conditionalFormatting sqref="A103:IO109">
    <cfRule type="cellIs" dxfId="315" priority="142" stopIfTrue="1" operator="equal">
      <formula>8223.307275</formula>
    </cfRule>
  </conditionalFormatting>
  <conditionalFormatting sqref="A130:IO136 HN98:IR108 HN109:IO122">
    <cfRule type="cellIs" dxfId="314" priority="141" stopIfTrue="1" operator="equal">
      <formula>8223.307275</formula>
    </cfRule>
  </conditionalFormatting>
  <conditionalFormatting sqref="A134:IO140 HN102:IR112 HN113:IO126">
    <cfRule type="cellIs" dxfId="313" priority="140" stopIfTrue="1" operator="equal">
      <formula>8223.307275</formula>
    </cfRule>
  </conditionalFormatting>
  <conditionalFormatting sqref="A105:IU108">
    <cfRule type="cellIs" dxfId="312" priority="139" stopIfTrue="1" operator="equal">
      <formula>8223.307275</formula>
    </cfRule>
  </conditionalFormatting>
  <conditionalFormatting sqref="A112:IU112 IS117:IU128 A132:IU136 A152:IU179 A110:IU110 A111:IR111 A113:IR131 A137:IR151 A180:IR180">
    <cfRule type="cellIs" dxfId="311" priority="138" stopIfTrue="1" operator="equal">
      <formula>8223.307275</formula>
    </cfRule>
  </conditionalFormatting>
  <conditionalFormatting sqref="A112:IO118">
    <cfRule type="cellIs" dxfId="310" priority="137" stopIfTrue="1" operator="equal">
      <formula>8223.307275</formula>
    </cfRule>
  </conditionalFormatting>
  <conditionalFormatting sqref="A139:IO145 HN107:IR117 HN118:IO131">
    <cfRule type="cellIs" dxfId="309" priority="136" stopIfTrue="1" operator="equal">
      <formula>8223.307275</formula>
    </cfRule>
  </conditionalFormatting>
  <conditionalFormatting sqref="A143:IO149 HN111:IR121 HN122:IO135">
    <cfRule type="cellIs" dxfId="308" priority="135" stopIfTrue="1" operator="equal">
      <formula>8223.307275</formula>
    </cfRule>
  </conditionalFormatting>
  <conditionalFormatting sqref="HN174:IQ214 A174:HM191 IR174:IR191">
    <cfRule type="cellIs" dxfId="307" priority="134" stopIfTrue="1" operator="equal">
      <formula>8223.307275</formula>
    </cfRule>
  </conditionalFormatting>
  <conditionalFormatting sqref="A187:IU190">
    <cfRule type="cellIs" dxfId="306" priority="133" stopIfTrue="1" operator="equal">
      <formula>8223.307275</formula>
    </cfRule>
  </conditionalFormatting>
  <conditionalFormatting sqref="IS174:IU187">
    <cfRule type="cellIs" dxfId="305" priority="132" stopIfTrue="1" operator="equal">
      <formula>8223.307275</formula>
    </cfRule>
  </conditionalFormatting>
  <conditionalFormatting sqref="A194:IU194 IS199:IU210 A214:IU218 A234:IU261 A192:IU192 A193:IR193 A195:IR213 A219:IR233 A262:IR262">
    <cfRule type="cellIs" dxfId="304" priority="131" stopIfTrue="1" operator="equal">
      <formula>8223.307275</formula>
    </cfRule>
  </conditionalFormatting>
  <conditionalFormatting sqref="A194:IO200">
    <cfRule type="cellIs" dxfId="303" priority="130" stopIfTrue="1" operator="equal">
      <formula>8223.307275</formula>
    </cfRule>
  </conditionalFormatting>
  <conditionalFormatting sqref="A221:IO227 HN189:IR199 HN200:IO213">
    <cfRule type="cellIs" dxfId="302" priority="129" stopIfTrue="1" operator="equal">
      <formula>8223.307275</formula>
    </cfRule>
  </conditionalFormatting>
  <conditionalFormatting sqref="A174:IQ245">
    <cfRule type="cellIs" dxfId="301" priority="128" stopIfTrue="1" operator="equal">
      <formula>8223.307275</formula>
    </cfRule>
  </conditionalFormatting>
  <conditionalFormatting sqref="A225:IO231 A175:HM224 HN193:IR203 HN176:IO192 HN204:IO217">
    <cfRule type="cellIs" dxfId="300" priority="127" stopIfTrue="1" operator="equal">
      <formula>8223.307275</formula>
    </cfRule>
  </conditionalFormatting>
  <conditionalFormatting sqref="D174:E178">
    <cfRule type="cellIs" dxfId="299" priority="126" stopIfTrue="1" operator="equal">
      <formula>8223.307275</formula>
    </cfRule>
  </conditionalFormatting>
  <conditionalFormatting sqref="D174:D178">
    <cfRule type="cellIs" dxfId="298" priority="125" stopIfTrue="1" operator="equal">
      <formula>8223.307275</formula>
    </cfRule>
  </conditionalFormatting>
  <conditionalFormatting sqref="HN137:IQ177 A137:HM154 IR137:IR154">
    <cfRule type="cellIs" dxfId="297" priority="124" stopIfTrue="1" operator="equal">
      <formula>8223.307275</formula>
    </cfRule>
  </conditionalFormatting>
  <conditionalFormatting sqref="A150:IU153">
    <cfRule type="cellIs" dxfId="296" priority="123" stopIfTrue="1" operator="equal">
      <formula>8223.307275</formula>
    </cfRule>
  </conditionalFormatting>
  <conditionalFormatting sqref="IS137:IU150">
    <cfRule type="cellIs" dxfId="295" priority="122" stopIfTrue="1" operator="equal">
      <formula>8223.307275</formula>
    </cfRule>
  </conditionalFormatting>
  <conditionalFormatting sqref="A157:IU157 IS162:IU173 A177:IU181 A197:IU224 A155:IU155 A156:IR156 A158:IR176 A182:IR196 A225:IR225">
    <cfRule type="cellIs" dxfId="294" priority="121" stopIfTrue="1" operator="equal">
      <formula>8223.307275</formula>
    </cfRule>
  </conditionalFormatting>
  <conditionalFormatting sqref="A157:IO163">
    <cfRule type="cellIs" dxfId="293" priority="120" stopIfTrue="1" operator="equal">
      <formula>8223.307275</formula>
    </cfRule>
  </conditionalFormatting>
  <conditionalFormatting sqref="A184:IO190 HN152:IR162 HN163:IO176">
    <cfRule type="cellIs" dxfId="292" priority="119" stopIfTrue="1" operator="equal">
      <formula>8223.307275</formula>
    </cfRule>
  </conditionalFormatting>
  <conditionalFormatting sqref="A137:IQ208">
    <cfRule type="cellIs" dxfId="291" priority="118" stopIfTrue="1" operator="equal">
      <formula>8223.307275</formula>
    </cfRule>
  </conditionalFormatting>
  <conditionalFormatting sqref="A188:IO194 A138:HM187 HN156:IR166 HN139:IO155 HN167:IO180">
    <cfRule type="cellIs" dxfId="290" priority="117" stopIfTrue="1" operator="equal">
      <formula>8223.307275</formula>
    </cfRule>
  </conditionalFormatting>
  <conditionalFormatting sqref="D137:E141">
    <cfRule type="cellIs" dxfId="289" priority="116" stopIfTrue="1" operator="equal">
      <formula>8223.307275</formula>
    </cfRule>
  </conditionalFormatting>
  <conditionalFormatting sqref="D137:D141">
    <cfRule type="cellIs" dxfId="288" priority="115" stopIfTrue="1" operator="equal">
      <formula>8223.307275</formula>
    </cfRule>
  </conditionalFormatting>
  <conditionalFormatting sqref="IS98:IU109 A113:IU117 A133:IU160 A118:IR132 A161:IR161">
    <cfRule type="cellIs" dxfId="287" priority="114" stopIfTrue="1" operator="equal">
      <formula>8223.307275</formula>
    </cfRule>
  </conditionalFormatting>
  <conditionalFormatting sqref="A120:IO126 HN99:IO112">
    <cfRule type="cellIs" dxfId="286" priority="113" stopIfTrue="1" operator="equal">
      <formula>8223.307275</formula>
    </cfRule>
  </conditionalFormatting>
  <conditionalFormatting sqref="A124:IO130 HN103:IO116">
    <cfRule type="cellIs" dxfId="285" priority="112" stopIfTrue="1" operator="equal">
      <formula>8223.307275</formula>
    </cfRule>
  </conditionalFormatting>
  <conditionalFormatting sqref="A108:IU111">
    <cfRule type="cellIs" dxfId="284" priority="111" stopIfTrue="1" operator="equal">
      <formula>8223.307275</formula>
    </cfRule>
  </conditionalFormatting>
  <conditionalFormatting sqref="A115:IU115 IS120:IU131 A135:IU139 A155:IU182 A113:IU113 A114:IR114 A116:IR134 A140:IR154 A183:IR183">
    <cfRule type="cellIs" dxfId="283" priority="110" stopIfTrue="1" operator="equal">
      <formula>8223.307275</formula>
    </cfRule>
  </conditionalFormatting>
  <conditionalFormatting sqref="A115:IO121">
    <cfRule type="cellIs" dxfId="282" priority="109" stopIfTrue="1" operator="equal">
      <formula>8223.307275</formula>
    </cfRule>
  </conditionalFormatting>
  <conditionalFormatting sqref="A142:IO148 HN110:IR120 HN121:IO134">
    <cfRule type="cellIs" dxfId="281" priority="108" stopIfTrue="1" operator="equal">
      <formula>8223.307275</formula>
    </cfRule>
  </conditionalFormatting>
  <conditionalFormatting sqref="A146:IO152 HN114:IR124 HN97:IO113 HN125:IO138">
    <cfRule type="cellIs" dxfId="280" priority="107" stopIfTrue="1" operator="equal">
      <formula>8223.307275</formula>
    </cfRule>
  </conditionalFormatting>
  <conditionalFormatting sqref="HN198:IQ238 A198:HM215 IR198:IR215">
    <cfRule type="cellIs" dxfId="279" priority="106" stopIfTrue="1" operator="equal">
      <formula>8223.307275</formula>
    </cfRule>
  </conditionalFormatting>
  <conditionalFormatting sqref="A211:IU214">
    <cfRule type="cellIs" dxfId="278" priority="105" stopIfTrue="1" operator="equal">
      <formula>8223.307275</formula>
    </cfRule>
  </conditionalFormatting>
  <conditionalFormatting sqref="IS198:IU211">
    <cfRule type="cellIs" dxfId="277" priority="104" stopIfTrue="1" operator="equal">
      <formula>8223.307275</formula>
    </cfRule>
  </conditionalFormatting>
  <conditionalFormatting sqref="A218:IU218 IS223:IU234 A238:IU242 A258:IU285 A216:IU216 A217:IR217 A219:IR237 A243:IR257 A286:IR286">
    <cfRule type="cellIs" dxfId="276" priority="103" stopIfTrue="1" operator="equal">
      <formula>8223.307275</formula>
    </cfRule>
  </conditionalFormatting>
  <conditionalFormatting sqref="A218:IO224">
    <cfRule type="cellIs" dxfId="275" priority="102" stopIfTrue="1" operator="equal">
      <formula>8223.307275</formula>
    </cfRule>
  </conditionalFormatting>
  <conditionalFormatting sqref="A245:IO251 HN213:IR223 HN224:IO237">
    <cfRule type="cellIs" dxfId="274" priority="101" stopIfTrue="1" operator="equal">
      <formula>8223.307275</formula>
    </cfRule>
  </conditionalFormatting>
  <conditionalFormatting sqref="A198:IQ269">
    <cfRule type="cellIs" dxfId="273" priority="100" stopIfTrue="1" operator="equal">
      <formula>8223.307275</formula>
    </cfRule>
  </conditionalFormatting>
  <conditionalFormatting sqref="A249:IO255 A199:HM248 HN217:IR227 HN200:IO216 HN228:IO241">
    <cfRule type="cellIs" dxfId="272" priority="99" stopIfTrue="1" operator="equal">
      <formula>8223.307275</formula>
    </cfRule>
  </conditionalFormatting>
  <conditionalFormatting sqref="D198:E202">
    <cfRule type="cellIs" dxfId="271" priority="98" stopIfTrue="1" operator="equal">
      <formula>8223.307275</formula>
    </cfRule>
  </conditionalFormatting>
  <conditionalFormatting sqref="D198:D202">
    <cfRule type="cellIs" dxfId="270" priority="97" stopIfTrue="1" operator="equal">
      <formula>8223.307275</formula>
    </cfRule>
  </conditionalFormatting>
  <conditionalFormatting sqref="HN161:IQ201 A161:HM178 IR161:IR178">
    <cfRule type="cellIs" dxfId="269" priority="96" stopIfTrue="1" operator="equal">
      <formula>8223.307275</formula>
    </cfRule>
  </conditionalFormatting>
  <conditionalFormatting sqref="A174:IU177">
    <cfRule type="cellIs" dxfId="268" priority="95" stopIfTrue="1" operator="equal">
      <formula>8223.307275</formula>
    </cfRule>
  </conditionalFormatting>
  <conditionalFormatting sqref="IS161:IU174">
    <cfRule type="cellIs" dxfId="267" priority="94" stopIfTrue="1" operator="equal">
      <formula>8223.307275</formula>
    </cfRule>
  </conditionalFormatting>
  <conditionalFormatting sqref="A181:IU181 IS186:IU197 A201:IU205 A221:IU248 A179:IU179 A180:IR180 A182:IR200 A206:IR220 A249:IR249">
    <cfRule type="cellIs" dxfId="266" priority="93" stopIfTrue="1" operator="equal">
      <formula>8223.307275</formula>
    </cfRule>
  </conditionalFormatting>
  <conditionalFormatting sqref="A181:IO187">
    <cfRule type="cellIs" dxfId="265" priority="92" stopIfTrue="1" operator="equal">
      <formula>8223.307275</formula>
    </cfRule>
  </conditionalFormatting>
  <conditionalFormatting sqref="A208:IO214 HN176:IR186 HN187:IO200">
    <cfRule type="cellIs" dxfId="264" priority="91" stopIfTrue="1" operator="equal">
      <formula>8223.307275</formula>
    </cfRule>
  </conditionalFormatting>
  <conditionalFormatting sqref="A161:IQ232">
    <cfRule type="cellIs" dxfId="263" priority="90" stopIfTrue="1" operator="equal">
      <formula>8223.307275</formula>
    </cfRule>
  </conditionalFormatting>
  <conditionalFormatting sqref="A212:IO218 A162:HM211 HN180:IR190 HN163:IO179 HN191:IO204">
    <cfRule type="cellIs" dxfId="262" priority="89" stopIfTrue="1" operator="equal">
      <formula>8223.307275</formula>
    </cfRule>
  </conditionalFormatting>
  <conditionalFormatting sqref="D161:E165">
    <cfRule type="cellIs" dxfId="261" priority="88" stopIfTrue="1" operator="equal">
      <formula>8223.307275</formula>
    </cfRule>
  </conditionalFormatting>
  <conditionalFormatting sqref="D161:D165">
    <cfRule type="cellIs" dxfId="260" priority="87" stopIfTrue="1" operator="equal">
      <formula>8223.307275</formula>
    </cfRule>
  </conditionalFormatting>
  <conditionalFormatting sqref="HN97:IQ137 A97:HM114 IR97:IR114">
    <cfRule type="cellIs" dxfId="259" priority="86" stopIfTrue="1" operator="equal">
      <formula>8223.307275</formula>
    </cfRule>
  </conditionalFormatting>
  <conditionalFormatting sqref="A110:IU113">
    <cfRule type="cellIs" dxfId="258" priority="85" stopIfTrue="1" operator="equal">
      <formula>8223.307275</formula>
    </cfRule>
  </conditionalFormatting>
  <conditionalFormatting sqref="IS97:IU110">
    <cfRule type="cellIs" dxfId="257" priority="84" stopIfTrue="1" operator="equal">
      <formula>8223.307275</formula>
    </cfRule>
  </conditionalFormatting>
  <conditionalFormatting sqref="A117:IU117 IS122:IU133 A137:IU141 A157:IU184 A115:IU115 A116:IR116 A118:IR136 A142:IR156 A185:IR185">
    <cfRule type="cellIs" dxfId="256" priority="83" stopIfTrue="1" operator="equal">
      <formula>8223.307275</formula>
    </cfRule>
  </conditionalFormatting>
  <conditionalFormatting sqref="A117:IO123">
    <cfRule type="cellIs" dxfId="255" priority="82" stopIfTrue="1" operator="equal">
      <formula>8223.307275</formula>
    </cfRule>
  </conditionalFormatting>
  <conditionalFormatting sqref="A144:IO150 HN112:IR122 HN123:IO136">
    <cfRule type="cellIs" dxfId="254" priority="81" stopIfTrue="1" operator="equal">
      <formula>8223.307275</formula>
    </cfRule>
  </conditionalFormatting>
  <conditionalFormatting sqref="A97:IQ168">
    <cfRule type="cellIs" dxfId="253" priority="80" stopIfTrue="1" operator="equal">
      <formula>8223.307275</formula>
    </cfRule>
  </conditionalFormatting>
  <conditionalFormatting sqref="A148:IO154 A98:HM147 HN116:IR126 HN99:IO115 HN127:IO140">
    <cfRule type="cellIs" dxfId="252" priority="79" stopIfTrue="1" operator="equal">
      <formula>8223.307275</formula>
    </cfRule>
  </conditionalFormatting>
  <conditionalFormatting sqref="D97:E101">
    <cfRule type="cellIs" dxfId="251" priority="78" stopIfTrue="1" operator="equal">
      <formula>8223.307275</formula>
    </cfRule>
  </conditionalFormatting>
  <conditionalFormatting sqref="D97:D101">
    <cfRule type="cellIs" dxfId="250" priority="77" stopIfTrue="1" operator="equal">
      <formula>8223.307275</formula>
    </cfRule>
  </conditionalFormatting>
  <conditionalFormatting sqref="A69:IR69">
    <cfRule type="cellIs" dxfId="249" priority="76" stopIfTrue="1" operator="equal">
      <formula>8223.307275</formula>
    </cfRule>
  </conditionalFormatting>
  <conditionalFormatting sqref="A66:IU70 A86:IU113 A71:IR85 A114:IR114">
    <cfRule type="cellIs" dxfId="248" priority="75" stopIfTrue="1" operator="equal">
      <formula>8223.307275</formula>
    </cfRule>
  </conditionalFormatting>
  <conditionalFormatting sqref="A73:IO79">
    <cfRule type="cellIs" dxfId="247" priority="74" stopIfTrue="1" operator="equal">
      <formula>8223.307275</formula>
    </cfRule>
  </conditionalFormatting>
  <conditionalFormatting sqref="A77:IO83">
    <cfRule type="cellIs" dxfId="246" priority="73" stopIfTrue="1" operator="equal">
      <formula>8223.307275</formula>
    </cfRule>
  </conditionalFormatting>
  <conditionalFormatting sqref="A66:IU93 A94:IR94">
    <cfRule type="cellIs" dxfId="245" priority="72" stopIfTrue="1" operator="equal">
      <formula>8223.307275</formula>
    </cfRule>
  </conditionalFormatting>
  <conditionalFormatting sqref="A66:IU70 A86:IU113 A71:IR85 A114:IR114">
    <cfRule type="cellIs" dxfId="244" priority="71" stopIfTrue="1" operator="equal">
      <formula>8223.307275</formula>
    </cfRule>
  </conditionalFormatting>
  <conditionalFormatting sqref="A73:IO79">
    <cfRule type="cellIs" dxfId="243" priority="70" stopIfTrue="1" operator="equal">
      <formula>8223.307275</formula>
    </cfRule>
  </conditionalFormatting>
  <conditionalFormatting sqref="A77:IO83">
    <cfRule type="cellIs" dxfId="242" priority="69" stopIfTrue="1" operator="equal">
      <formula>8223.307275</formula>
    </cfRule>
  </conditionalFormatting>
  <conditionalFormatting sqref="A75:IU79 A95:IU122 A80:IR94 A123:IR123">
    <cfRule type="cellIs" dxfId="241" priority="68" stopIfTrue="1" operator="equal">
      <formula>8223.307275</formula>
    </cfRule>
  </conditionalFormatting>
  <conditionalFormatting sqref="A82:IO88">
    <cfRule type="cellIs" dxfId="240" priority="67" stopIfTrue="1" operator="equal">
      <formula>8223.307275</formula>
    </cfRule>
  </conditionalFormatting>
  <conditionalFormatting sqref="A86:IO92 HN65:IO78">
    <cfRule type="cellIs" dxfId="239" priority="66" stopIfTrue="1" operator="equal">
      <formula>8223.307275</formula>
    </cfRule>
  </conditionalFormatting>
  <conditionalFormatting sqref="HN117:IQ157 A117:HM134 IR117:IR134">
    <cfRule type="cellIs" dxfId="238" priority="65" stopIfTrue="1" operator="equal">
      <formula>8223.307275</formula>
    </cfRule>
  </conditionalFormatting>
  <conditionalFormatting sqref="A130:IU133">
    <cfRule type="cellIs" dxfId="237" priority="64" stopIfTrue="1" operator="equal">
      <formula>8223.307275</formula>
    </cfRule>
  </conditionalFormatting>
  <conditionalFormatting sqref="IS117:IU130">
    <cfRule type="cellIs" dxfId="236" priority="63" stopIfTrue="1" operator="equal">
      <formula>8223.307275</formula>
    </cfRule>
  </conditionalFormatting>
  <conditionalFormatting sqref="A137:IU137 IS142:IU153 A157:IU161 A177:IU204 A135:IU135 A136:IR136 A138:IR156 A162:IR176 A205:IR205">
    <cfRule type="cellIs" dxfId="235" priority="62" stopIfTrue="1" operator="equal">
      <formula>8223.307275</formula>
    </cfRule>
  </conditionalFormatting>
  <conditionalFormatting sqref="A137:IO143">
    <cfRule type="cellIs" dxfId="234" priority="61" stopIfTrue="1" operator="equal">
      <formula>8223.307275</formula>
    </cfRule>
  </conditionalFormatting>
  <conditionalFormatting sqref="A164:IO170 HN132:IR142 HN143:IO156">
    <cfRule type="cellIs" dxfId="233" priority="60" stopIfTrue="1" operator="equal">
      <formula>8223.307275</formula>
    </cfRule>
  </conditionalFormatting>
  <conditionalFormatting sqref="A117:IQ188">
    <cfRule type="cellIs" dxfId="232" priority="59" stopIfTrue="1" operator="equal">
      <formula>8223.307275</formula>
    </cfRule>
  </conditionalFormatting>
  <conditionalFormatting sqref="A168:IO174 A118:HM167 HN136:IR146 HN119:IO135 HN147:IO160">
    <cfRule type="cellIs" dxfId="231" priority="58" stopIfTrue="1" operator="equal">
      <formula>8223.307275</formula>
    </cfRule>
  </conditionalFormatting>
  <conditionalFormatting sqref="D117:E121">
    <cfRule type="cellIs" dxfId="230" priority="57" stopIfTrue="1" operator="equal">
      <formula>8223.307275</formula>
    </cfRule>
  </conditionalFormatting>
  <conditionalFormatting sqref="D117:D121">
    <cfRule type="cellIs" dxfId="229" priority="56" stopIfTrue="1" operator="equal">
      <formula>8223.307275</formula>
    </cfRule>
  </conditionalFormatting>
  <conditionalFormatting sqref="HN80:IQ120 A80:HM97 IR80:IR97">
    <cfRule type="cellIs" dxfId="228" priority="55" stopIfTrue="1" operator="equal">
      <formula>8223.307275</formula>
    </cfRule>
  </conditionalFormatting>
  <conditionalFormatting sqref="A93:IU96">
    <cfRule type="cellIs" dxfId="227" priority="54" stopIfTrue="1" operator="equal">
      <formula>8223.307275</formula>
    </cfRule>
  </conditionalFormatting>
  <conditionalFormatting sqref="IS80:IU93">
    <cfRule type="cellIs" dxfId="226" priority="53" stopIfTrue="1" operator="equal">
      <formula>8223.307275</formula>
    </cfRule>
  </conditionalFormatting>
  <conditionalFormatting sqref="A100:IU100 IS105:IU116 A120:IU124 A140:IU167 A98:IU98 A99:IR99 A101:IR119 A125:IR139 A168:IR168">
    <cfRule type="cellIs" dxfId="225" priority="52" stopIfTrue="1" operator="equal">
      <formula>8223.307275</formula>
    </cfRule>
  </conditionalFormatting>
  <conditionalFormatting sqref="A100:IO106">
    <cfRule type="cellIs" dxfId="224" priority="51" stopIfTrue="1" operator="equal">
      <formula>8223.307275</formula>
    </cfRule>
  </conditionalFormatting>
  <conditionalFormatting sqref="A127:IO133 HN95:IR105 HN106:IO119">
    <cfRule type="cellIs" dxfId="223" priority="50" stopIfTrue="1" operator="equal">
      <formula>8223.307275</formula>
    </cfRule>
  </conditionalFormatting>
  <conditionalFormatting sqref="A80:IQ151">
    <cfRule type="cellIs" dxfId="222" priority="49" stopIfTrue="1" operator="equal">
      <formula>8223.307275</formula>
    </cfRule>
  </conditionalFormatting>
  <conditionalFormatting sqref="A131:IO137 A81:HM130 HN99:IR109 HN82:IO98 HN110:IO123">
    <cfRule type="cellIs" dxfId="221" priority="48" stopIfTrue="1" operator="equal">
      <formula>8223.307275</formula>
    </cfRule>
  </conditionalFormatting>
  <conditionalFormatting sqref="D80:E84">
    <cfRule type="cellIs" dxfId="220" priority="47" stopIfTrue="1" operator="equal">
      <formula>8223.307275</formula>
    </cfRule>
  </conditionalFormatting>
  <conditionalFormatting sqref="D80:D84">
    <cfRule type="cellIs" dxfId="219" priority="46" stopIfTrue="1" operator="equal">
      <formula>8223.307275</formula>
    </cfRule>
  </conditionalFormatting>
  <conditionalFormatting sqref="A76:IU103 A104:IR104">
    <cfRule type="cellIs" dxfId="218" priority="45" stopIfTrue="1" operator="equal">
      <formula>8223.307275</formula>
    </cfRule>
  </conditionalFormatting>
  <conditionalFormatting sqref="A63:IO69">
    <cfRule type="cellIs" dxfId="217" priority="44" stopIfTrue="1" operator="equal">
      <formula>8223.307275</formula>
    </cfRule>
  </conditionalFormatting>
  <conditionalFormatting sqref="A67:IO73">
    <cfRule type="cellIs" dxfId="216" priority="43" stopIfTrue="1" operator="equal">
      <formula>8223.307275</formula>
    </cfRule>
  </conditionalFormatting>
  <conditionalFormatting sqref="IS63:IU74 A78:IU82 A98:IU125 A83:IR97 A126:IR126">
    <cfRule type="cellIs" dxfId="215" priority="42" stopIfTrue="1" operator="equal">
      <formula>8223.307275</formula>
    </cfRule>
  </conditionalFormatting>
  <conditionalFormatting sqref="A85:IO91 HN64:IO77">
    <cfRule type="cellIs" dxfId="214" priority="41" stopIfTrue="1" operator="equal">
      <formula>8223.307275</formula>
    </cfRule>
  </conditionalFormatting>
  <conditionalFormatting sqref="A89:IO95 HN68:IO81">
    <cfRule type="cellIs" dxfId="213" priority="40" stopIfTrue="1" operator="equal">
      <formula>8223.307275</formula>
    </cfRule>
  </conditionalFormatting>
  <conditionalFormatting sqref="HN141:IQ181 A141:HM158 IR141:IR158">
    <cfRule type="cellIs" dxfId="212" priority="39" stopIfTrue="1" operator="equal">
      <formula>8223.307275</formula>
    </cfRule>
  </conditionalFormatting>
  <conditionalFormatting sqref="A154:IU157">
    <cfRule type="cellIs" dxfId="211" priority="38" stopIfTrue="1" operator="equal">
      <formula>8223.307275</formula>
    </cfRule>
  </conditionalFormatting>
  <conditionalFormatting sqref="IS141:IU154">
    <cfRule type="cellIs" dxfId="210" priority="37" stopIfTrue="1" operator="equal">
      <formula>8223.307275</formula>
    </cfRule>
  </conditionalFormatting>
  <conditionalFormatting sqref="A161:IU161 IS166:IU177 A181:IU185 A201:IU228 A159:IU159 A160:IR160 A162:IR180 A186:IR200 A229:IR229">
    <cfRule type="cellIs" dxfId="209" priority="36" stopIfTrue="1" operator="equal">
      <formula>8223.307275</formula>
    </cfRule>
  </conditionalFormatting>
  <conditionalFormatting sqref="A161:IO167">
    <cfRule type="cellIs" dxfId="208" priority="35" stopIfTrue="1" operator="equal">
      <formula>8223.307275</formula>
    </cfRule>
  </conditionalFormatting>
  <conditionalFormatting sqref="A188:IO194 HN156:IR166 HN167:IO180">
    <cfRule type="cellIs" dxfId="207" priority="34" stopIfTrue="1" operator="equal">
      <formula>8223.307275</formula>
    </cfRule>
  </conditionalFormatting>
  <conditionalFormatting sqref="A141:IQ212">
    <cfRule type="cellIs" dxfId="206" priority="33" stopIfTrue="1" operator="equal">
      <formula>8223.307275</formula>
    </cfRule>
  </conditionalFormatting>
  <conditionalFormatting sqref="A192:IO198 A142:HM191 HN160:IR170 HN143:IO159 HN171:IO184">
    <cfRule type="cellIs" dxfId="205" priority="32" stopIfTrue="1" operator="equal">
      <formula>8223.307275</formula>
    </cfRule>
  </conditionalFormatting>
  <conditionalFormatting sqref="D141:E145">
    <cfRule type="cellIs" dxfId="204" priority="31" stopIfTrue="1" operator="equal">
      <formula>8223.307275</formula>
    </cfRule>
  </conditionalFormatting>
  <conditionalFormatting sqref="D141:D145">
    <cfRule type="cellIs" dxfId="203" priority="30" stopIfTrue="1" operator="equal">
      <formula>8223.307275</formula>
    </cfRule>
  </conditionalFormatting>
  <conditionalFormatting sqref="HN104:IQ144 A104:HM121 IR104:IR121">
    <cfRule type="cellIs" dxfId="202" priority="29" stopIfTrue="1" operator="equal">
      <formula>8223.307275</formula>
    </cfRule>
  </conditionalFormatting>
  <conditionalFormatting sqref="A117:IU120">
    <cfRule type="cellIs" dxfId="201" priority="28" stopIfTrue="1" operator="equal">
      <formula>8223.307275</formula>
    </cfRule>
  </conditionalFormatting>
  <conditionalFormatting sqref="IS104:IU117">
    <cfRule type="cellIs" dxfId="200" priority="27" stopIfTrue="1" operator="equal">
      <formula>8223.307275</formula>
    </cfRule>
  </conditionalFormatting>
  <conditionalFormatting sqref="A124:IU124 IS129:IU140 A144:IU148 A164:IU191 A122:IU122 A123:IR123 A125:IR143 A149:IR163 A192:IR192">
    <cfRule type="cellIs" dxfId="199" priority="26" stopIfTrue="1" operator="equal">
      <formula>8223.307275</formula>
    </cfRule>
  </conditionalFormatting>
  <conditionalFormatting sqref="A124:IO130">
    <cfRule type="cellIs" dxfId="198" priority="25" stopIfTrue="1" operator="equal">
      <formula>8223.307275</formula>
    </cfRule>
  </conditionalFormatting>
  <conditionalFormatting sqref="A151:IO157 HN119:IR129 HN130:IO143">
    <cfRule type="cellIs" dxfId="197" priority="24" stopIfTrue="1" operator="equal">
      <formula>8223.307275</formula>
    </cfRule>
  </conditionalFormatting>
  <conditionalFormatting sqref="A104:IQ175">
    <cfRule type="cellIs" dxfId="196" priority="23" stopIfTrue="1" operator="equal">
      <formula>8223.307275</formula>
    </cfRule>
  </conditionalFormatting>
  <conditionalFormatting sqref="A155:IO161 A105:HM154 HN123:IR133 HN106:IO122 HN134:IO147">
    <cfRule type="cellIs" dxfId="195" priority="22" stopIfTrue="1" operator="equal">
      <formula>8223.307275</formula>
    </cfRule>
  </conditionalFormatting>
  <conditionalFormatting sqref="D104:E108">
    <cfRule type="cellIs" dxfId="194" priority="21" stopIfTrue="1" operator="equal">
      <formula>8223.307275</formula>
    </cfRule>
  </conditionalFormatting>
  <conditionalFormatting sqref="D104:D108">
    <cfRule type="cellIs" dxfId="193" priority="20" stopIfTrue="1" operator="equal">
      <formula>8223.307275</formula>
    </cfRule>
  </conditionalFormatting>
  <conditionalFormatting sqref="IS65:IU76 A80:IU84 A100:IU127 A85:IR99 A128:IR128">
    <cfRule type="cellIs" dxfId="192" priority="19" stopIfTrue="1" operator="equal">
      <formula>8223.307275</formula>
    </cfRule>
  </conditionalFormatting>
  <conditionalFormatting sqref="A87:IO93 HN66:IO79">
    <cfRule type="cellIs" dxfId="191" priority="18" stopIfTrue="1" operator="equal">
      <formula>8223.307275</formula>
    </cfRule>
  </conditionalFormatting>
  <conditionalFormatting sqref="A91:IO97 HN70:IO83">
    <cfRule type="cellIs" dxfId="190" priority="17" stopIfTrue="1" operator="equal">
      <formula>8223.307275</formula>
    </cfRule>
  </conditionalFormatting>
  <conditionalFormatting sqref="HN62:IQ102 A62:HM79 IR62:IR79">
    <cfRule type="cellIs" dxfId="189" priority="16" stopIfTrue="1" operator="equal">
      <formula>8223.307275</formula>
    </cfRule>
  </conditionalFormatting>
  <conditionalFormatting sqref="A75:IU78">
    <cfRule type="cellIs" dxfId="188" priority="15" stopIfTrue="1" operator="equal">
      <formula>8223.307275</formula>
    </cfRule>
  </conditionalFormatting>
  <conditionalFormatting sqref="IS62:IU75">
    <cfRule type="cellIs" dxfId="187" priority="14" stopIfTrue="1" operator="equal">
      <formula>8223.307275</formula>
    </cfRule>
  </conditionalFormatting>
  <conditionalFormatting sqref="A82:IU82 IS87:IU98 A102:IU106 A122:IU149 A80:IU80 A81:IR81 A83:IR101 A107:IR121 A150:IR150">
    <cfRule type="cellIs" dxfId="186" priority="13" stopIfTrue="1" operator="equal">
      <formula>8223.307275</formula>
    </cfRule>
  </conditionalFormatting>
  <conditionalFormatting sqref="A82:IO88">
    <cfRule type="cellIs" dxfId="185" priority="12" stopIfTrue="1" operator="equal">
      <formula>8223.307275</formula>
    </cfRule>
  </conditionalFormatting>
  <conditionalFormatting sqref="A109:IO115 HN77:IR87 HN88:IO101">
    <cfRule type="cellIs" dxfId="184" priority="11" stopIfTrue="1" operator="equal">
      <formula>8223.307275</formula>
    </cfRule>
  </conditionalFormatting>
  <conditionalFormatting sqref="A62:IQ133">
    <cfRule type="cellIs" dxfId="183" priority="10" stopIfTrue="1" operator="equal">
      <formula>8223.307275</formula>
    </cfRule>
  </conditionalFormatting>
  <conditionalFormatting sqref="A113:IO119 A63:HM112 HN81:IR91 HN64:IO80 HN92:IO105">
    <cfRule type="cellIs" dxfId="182" priority="9" stopIfTrue="1" operator="equal">
      <formula>8223.307275</formula>
    </cfRule>
  </conditionalFormatting>
  <conditionalFormatting sqref="D62:E66">
    <cfRule type="cellIs" dxfId="181" priority="8" stopIfTrue="1" operator="equal">
      <formula>8223.307275</formula>
    </cfRule>
  </conditionalFormatting>
  <conditionalFormatting sqref="D62:D66">
    <cfRule type="cellIs" dxfId="180" priority="7" stopIfTrue="1" operator="equal">
      <formula>8223.307275</formula>
    </cfRule>
  </conditionalFormatting>
  <conditionalFormatting sqref="A61:IU61">
    <cfRule type="cellIs" dxfId="179" priority="6" stopIfTrue="1" operator="equal">
      <formula>8223.307275</formula>
    </cfRule>
  </conditionalFormatting>
  <conditionalFormatting sqref="A61:IU61">
    <cfRule type="cellIs" dxfId="178" priority="5" stopIfTrue="1" operator="equal">
      <formula>8223.307275</formula>
    </cfRule>
  </conditionalFormatting>
  <conditionalFormatting sqref="A60:IU60">
    <cfRule type="cellIs" dxfId="177" priority="4" stopIfTrue="1" operator="equal">
      <formula>8223.307275</formula>
    </cfRule>
  </conditionalFormatting>
  <conditionalFormatting sqref="A60:IU60">
    <cfRule type="cellIs" dxfId="176" priority="3" stopIfTrue="1" operator="equal">
      <formula>8223.307275</formula>
    </cfRule>
  </conditionalFormatting>
  <conditionalFormatting sqref="B61">
    <cfRule type="cellIs" dxfId="175" priority="2" stopIfTrue="1" operator="equal">
      <formula>8223.307275</formula>
    </cfRule>
  </conditionalFormatting>
  <conditionalFormatting sqref="B61">
    <cfRule type="cellIs" dxfId="174" priority="1" stopIfTrue="1" operator="equal">
      <formula>8223.307275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4"/>
  <sheetViews>
    <sheetView topLeftCell="A3" workbookViewId="0">
      <selection activeCell="G9" sqref="G9:M31"/>
    </sheetView>
  </sheetViews>
  <sheetFormatPr defaultRowHeight="15" x14ac:dyDescent="0.25"/>
  <cols>
    <col min="1" max="1" width="3" style="36" customWidth="1"/>
    <col min="2" max="2" width="12.85546875" style="36" customWidth="1"/>
    <col min="3" max="3" width="31.140625" style="38" customWidth="1"/>
    <col min="4" max="4" width="7.7109375" style="36" customWidth="1"/>
    <col min="5" max="5" width="10.85546875" style="36" customWidth="1"/>
    <col min="6" max="6" width="11.42578125" style="36" bestFit="1" customWidth="1"/>
    <col min="7" max="7" width="8.85546875" style="36" customWidth="1"/>
    <col min="8" max="8" width="9.140625" style="36"/>
    <col min="9" max="9" width="6.7109375" style="36" customWidth="1"/>
    <col min="10" max="10" width="9.140625" style="36"/>
    <col min="11" max="11" width="7.85546875" style="36" customWidth="1"/>
    <col min="12" max="12" width="9.140625" style="36"/>
    <col min="13" max="13" width="10.140625" style="36" customWidth="1"/>
    <col min="14" max="16384" width="9.140625" style="36"/>
  </cols>
  <sheetData>
    <row r="1" spans="1:256" s="1" customFormat="1" x14ac:dyDescent="0.3">
      <c r="A1" s="137" t="s">
        <v>115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256" s="2" customFormat="1" x14ac:dyDescent="0.25">
      <c r="A2" s="138" t="s">
        <v>107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256" s="2" customFormat="1" ht="18" x14ac:dyDescent="0.25">
      <c r="A3" s="139"/>
      <c r="B3" s="139"/>
      <c r="C3" s="139"/>
      <c r="D3" s="139"/>
      <c r="E3" s="139"/>
      <c r="F3" s="139"/>
      <c r="G3" s="27"/>
      <c r="H3" s="140"/>
      <c r="I3" s="140"/>
      <c r="J3" s="140"/>
      <c r="K3" s="140"/>
      <c r="L3" s="3"/>
      <c r="M3" s="77"/>
    </row>
    <row r="4" spans="1:256" s="2" customFormat="1" x14ac:dyDescent="0.25">
      <c r="B4" s="141" t="s">
        <v>62</v>
      </c>
      <c r="C4" s="141"/>
      <c r="D4" s="3">
        <f>ROUND(M31*0.001,2)</f>
        <v>0</v>
      </c>
      <c r="E4" s="2" t="s">
        <v>23</v>
      </c>
      <c r="I4" s="4"/>
      <c r="J4" s="78"/>
      <c r="K4" s="78"/>
      <c r="L4" s="3"/>
      <c r="M4" s="77"/>
    </row>
    <row r="5" spans="1:256" s="2" customFormat="1" x14ac:dyDescent="0.25">
      <c r="A5" s="5"/>
      <c r="B5" s="5"/>
      <c r="C5" s="28"/>
      <c r="D5" s="6"/>
      <c r="E5" s="6"/>
      <c r="F5" s="3"/>
      <c r="G5" s="76"/>
      <c r="H5" s="136"/>
      <c r="I5" s="136"/>
      <c r="J5" s="136"/>
      <c r="K5" s="136"/>
      <c r="L5" s="3"/>
      <c r="M5" s="77"/>
    </row>
    <row r="6" spans="1:256" s="6" customFormat="1" ht="33" customHeight="1" x14ac:dyDescent="0.25">
      <c r="A6" s="131" t="s">
        <v>10</v>
      </c>
      <c r="B6" s="132" t="s">
        <v>25</v>
      </c>
      <c r="C6" s="134" t="s">
        <v>26</v>
      </c>
      <c r="D6" s="131" t="s">
        <v>27</v>
      </c>
      <c r="E6" s="128" t="s">
        <v>28</v>
      </c>
      <c r="F6" s="129"/>
      <c r="G6" s="128" t="s">
        <v>31</v>
      </c>
      <c r="H6" s="129"/>
      <c r="I6" s="128" t="s">
        <v>34</v>
      </c>
      <c r="J6" s="129"/>
      <c r="K6" s="128" t="s">
        <v>35</v>
      </c>
      <c r="L6" s="129"/>
      <c r="M6" s="130" t="s">
        <v>33</v>
      </c>
    </row>
    <row r="7" spans="1:256" s="6" customFormat="1" ht="30" x14ac:dyDescent="0.25">
      <c r="A7" s="131"/>
      <c r="B7" s="133"/>
      <c r="C7" s="135"/>
      <c r="D7" s="131"/>
      <c r="E7" s="7" t="s">
        <v>29</v>
      </c>
      <c r="F7" s="7" t="s">
        <v>30</v>
      </c>
      <c r="G7" s="7" t="s">
        <v>32</v>
      </c>
      <c r="H7" s="8" t="s">
        <v>33</v>
      </c>
      <c r="I7" s="7" t="s">
        <v>32</v>
      </c>
      <c r="J7" s="8" t="s">
        <v>33</v>
      </c>
      <c r="K7" s="7" t="s">
        <v>32</v>
      </c>
      <c r="L7" s="8" t="s">
        <v>33</v>
      </c>
      <c r="M7" s="130"/>
      <c r="O7" s="76"/>
    </row>
    <row r="8" spans="1:256" s="6" customFormat="1" x14ac:dyDescent="0.25">
      <c r="A8" s="9">
        <v>1</v>
      </c>
      <c r="B8" s="10">
        <v>2</v>
      </c>
      <c r="C8" s="29">
        <v>3</v>
      </c>
      <c r="D8" s="10">
        <v>4</v>
      </c>
      <c r="E8" s="9">
        <v>5</v>
      </c>
      <c r="F8" s="10">
        <v>6</v>
      </c>
      <c r="G8" s="11">
        <v>7</v>
      </c>
      <c r="H8" s="10">
        <v>8</v>
      </c>
      <c r="I8" s="9">
        <v>9</v>
      </c>
      <c r="J8" s="10">
        <v>10</v>
      </c>
      <c r="K8" s="9">
        <v>11</v>
      </c>
      <c r="L8" s="11">
        <v>12</v>
      </c>
      <c r="M8" s="10" t="s">
        <v>1</v>
      </c>
    </row>
    <row r="9" spans="1:256" s="1" customFormat="1" ht="30" x14ac:dyDescent="0.3">
      <c r="A9" s="17">
        <v>1</v>
      </c>
      <c r="B9" s="24" t="s">
        <v>116</v>
      </c>
      <c r="C9" s="66" t="s">
        <v>119</v>
      </c>
      <c r="D9" s="13" t="s">
        <v>42</v>
      </c>
      <c r="E9" s="60"/>
      <c r="F9" s="30">
        <v>45</v>
      </c>
      <c r="G9" s="96"/>
      <c r="H9" s="96"/>
      <c r="I9" s="96"/>
      <c r="J9" s="96"/>
      <c r="K9" s="96"/>
      <c r="L9" s="96"/>
      <c r="M9" s="96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x14ac:dyDescent="0.3">
      <c r="A10" s="17"/>
      <c r="B10" s="24"/>
      <c r="C10" s="66" t="s">
        <v>37</v>
      </c>
      <c r="D10" s="13" t="s">
        <v>38</v>
      </c>
      <c r="E10" s="15">
        <v>10.199999999999999</v>
      </c>
      <c r="F10" s="13">
        <f>ROUND(F9*E10,2)</f>
        <v>459</v>
      </c>
      <c r="G10" s="96">
        <v>0</v>
      </c>
      <c r="H10" s="96">
        <v>0</v>
      </c>
      <c r="I10" s="96">
        <v>0</v>
      </c>
      <c r="J10" s="96">
        <f>ROUND(F10*I10,2)</f>
        <v>0</v>
      </c>
      <c r="K10" s="96">
        <v>0</v>
      </c>
      <c r="L10" s="96">
        <v>0</v>
      </c>
      <c r="M10" s="96">
        <f>L10+J10+H10</f>
        <v>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3.5" customHeight="1" x14ac:dyDescent="0.3">
      <c r="A11" s="17"/>
      <c r="B11" s="24"/>
      <c r="C11" s="66" t="s">
        <v>39</v>
      </c>
      <c r="D11" s="13" t="s">
        <v>40</v>
      </c>
      <c r="E11" s="15">
        <v>7.99</v>
      </c>
      <c r="F11" s="13">
        <f>ROUND(F9*E11,2)</f>
        <v>359.55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f t="shared" ref="L11" si="0">ROUND(F11*K11,2)</f>
        <v>0</v>
      </c>
      <c r="M11" s="96">
        <f t="shared" ref="M11" si="1">L11+J11+H11</f>
        <v>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45" x14ac:dyDescent="0.3">
      <c r="A12" s="17">
        <v>2</v>
      </c>
      <c r="B12" s="65" t="s">
        <v>118</v>
      </c>
      <c r="C12" s="33" t="s">
        <v>117</v>
      </c>
      <c r="D12" s="13" t="s">
        <v>43</v>
      </c>
      <c r="E12" s="15"/>
      <c r="F12" s="15">
        <f>F9*2.4</f>
        <v>108</v>
      </c>
      <c r="G12" s="96">
        <v>0</v>
      </c>
      <c r="H12" s="96">
        <v>0</v>
      </c>
      <c r="I12" s="96">
        <v>0</v>
      </c>
      <c r="J12" s="96">
        <v>0</v>
      </c>
      <c r="K12" s="104">
        <v>0</v>
      </c>
      <c r="L12" s="96">
        <f>ROUND(F12*K12,2)</f>
        <v>0</v>
      </c>
      <c r="M12" s="96">
        <f>L12+J12+H12</f>
        <v>0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s="69" customFormat="1" ht="30" x14ac:dyDescent="0.3">
      <c r="A13" s="74">
        <v>3</v>
      </c>
      <c r="B13" s="79" t="s">
        <v>120</v>
      </c>
      <c r="C13" s="67" t="s">
        <v>108</v>
      </c>
      <c r="D13" s="13" t="s">
        <v>109</v>
      </c>
      <c r="E13" s="14"/>
      <c r="F13" s="68">
        <v>10</v>
      </c>
      <c r="G13" s="101"/>
      <c r="H13" s="101"/>
      <c r="I13" s="101"/>
      <c r="J13" s="101"/>
      <c r="K13" s="101"/>
      <c r="L13" s="101"/>
      <c r="M13" s="10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69" customFormat="1" ht="15.75" x14ac:dyDescent="0.3">
      <c r="A14" s="74"/>
      <c r="B14" s="74"/>
      <c r="C14" s="70" t="s">
        <v>37</v>
      </c>
      <c r="D14" s="14" t="s">
        <v>38</v>
      </c>
      <c r="E14" s="14">
        <v>74</v>
      </c>
      <c r="F14" s="13">
        <f>ROUND(F13*E14,2)</f>
        <v>740</v>
      </c>
      <c r="G14" s="96">
        <v>0</v>
      </c>
      <c r="H14" s="96">
        <v>0</v>
      </c>
      <c r="I14" s="102">
        <v>0</v>
      </c>
      <c r="J14" s="96">
        <f>ROUND(F14*I14,2)</f>
        <v>0</v>
      </c>
      <c r="K14" s="96">
        <v>0</v>
      </c>
      <c r="L14" s="96">
        <v>0</v>
      </c>
      <c r="M14" s="96">
        <f t="shared" ref="M14:M19" si="2">H14+J14+L14</f>
        <v>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69" customFormat="1" ht="15.75" x14ac:dyDescent="0.3">
      <c r="A15" s="74"/>
      <c r="B15" s="74"/>
      <c r="C15" s="67" t="s">
        <v>39</v>
      </c>
      <c r="D15" s="14" t="s">
        <v>40</v>
      </c>
      <c r="E15" s="14">
        <v>0.71</v>
      </c>
      <c r="F15" s="13">
        <f>ROUND(F13*E15,2)</f>
        <v>7.1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6">
        <f>ROUND(F15*K15,2)</f>
        <v>0</v>
      </c>
      <c r="M15" s="96">
        <f t="shared" si="2"/>
        <v>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69" customFormat="1" ht="15.75" x14ac:dyDescent="0.3">
      <c r="A16" s="72"/>
      <c r="B16" s="20"/>
      <c r="C16" s="67" t="s">
        <v>110</v>
      </c>
      <c r="D16" s="15" t="s">
        <v>42</v>
      </c>
      <c r="E16" s="16">
        <v>5.9</v>
      </c>
      <c r="F16" s="13">
        <f>ROUND(F13*E16,2)</f>
        <v>59</v>
      </c>
      <c r="G16" s="101">
        <v>0</v>
      </c>
      <c r="H16" s="101">
        <f t="shared" ref="H16:H19" si="3">ROUND(F16*G16,2)</f>
        <v>0</v>
      </c>
      <c r="I16" s="96">
        <v>0</v>
      </c>
      <c r="J16" s="96">
        <v>0</v>
      </c>
      <c r="K16" s="96">
        <v>0</v>
      </c>
      <c r="L16" s="96">
        <v>0</v>
      </c>
      <c r="M16" s="96">
        <f t="shared" si="2"/>
        <v>0</v>
      </c>
    </row>
    <row r="17" spans="1:256" s="69" customFormat="1" x14ac:dyDescent="0.25">
      <c r="A17" s="17"/>
      <c r="B17" s="61"/>
      <c r="C17" s="18" t="s">
        <v>82</v>
      </c>
      <c r="D17" s="15" t="s">
        <v>42</v>
      </c>
      <c r="E17" s="13">
        <v>0.06</v>
      </c>
      <c r="F17" s="13">
        <f>ROUND(F13*E17,2)</f>
        <v>0.6</v>
      </c>
      <c r="G17" s="101">
        <v>0</v>
      </c>
      <c r="H17" s="101">
        <f t="shared" si="3"/>
        <v>0</v>
      </c>
      <c r="I17" s="96">
        <v>0</v>
      </c>
      <c r="J17" s="96">
        <v>0</v>
      </c>
      <c r="K17" s="96">
        <v>0</v>
      </c>
      <c r="L17" s="96">
        <v>0</v>
      </c>
      <c r="M17" s="96">
        <f t="shared" si="2"/>
        <v>0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s="69" customFormat="1" ht="15.75" x14ac:dyDescent="0.3">
      <c r="A18" s="19"/>
      <c r="B18" s="20"/>
      <c r="C18" s="70" t="s">
        <v>41</v>
      </c>
      <c r="D18" s="15" t="s">
        <v>40</v>
      </c>
      <c r="E18" s="71">
        <v>9.6</v>
      </c>
      <c r="F18" s="13">
        <f>ROUND(F13*E18,2)</f>
        <v>96</v>
      </c>
      <c r="G18" s="101">
        <v>0</v>
      </c>
      <c r="H18" s="101">
        <f t="shared" si="3"/>
        <v>0</v>
      </c>
      <c r="I18" s="96">
        <v>0</v>
      </c>
      <c r="J18" s="96">
        <v>0</v>
      </c>
      <c r="K18" s="96">
        <v>0</v>
      </c>
      <c r="L18" s="96">
        <v>0</v>
      </c>
      <c r="M18" s="96">
        <f t="shared" si="2"/>
        <v>0</v>
      </c>
    </row>
    <row r="19" spans="1:256" s="69" customFormat="1" ht="30" x14ac:dyDescent="0.3">
      <c r="A19" s="74"/>
      <c r="B19" s="74" t="s">
        <v>111</v>
      </c>
      <c r="C19" s="67" t="s">
        <v>112</v>
      </c>
      <c r="D19" s="14" t="s">
        <v>85</v>
      </c>
      <c r="E19" s="73">
        <v>100</v>
      </c>
      <c r="F19" s="21">
        <f>ROUND(F13*E19,3)</f>
        <v>1000</v>
      </c>
      <c r="G19" s="101">
        <v>0</v>
      </c>
      <c r="H19" s="101">
        <f t="shared" si="3"/>
        <v>0</v>
      </c>
      <c r="I19" s="96">
        <v>0</v>
      </c>
      <c r="J19" s="96">
        <v>0</v>
      </c>
      <c r="K19" s="96">
        <v>0</v>
      </c>
      <c r="L19" s="96">
        <v>0</v>
      </c>
      <c r="M19" s="96">
        <f t="shared" si="2"/>
        <v>0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69" customFormat="1" ht="30" x14ac:dyDescent="0.3">
      <c r="A20" s="74">
        <v>4</v>
      </c>
      <c r="B20" s="79" t="s">
        <v>127</v>
      </c>
      <c r="C20" s="67" t="s">
        <v>113</v>
      </c>
      <c r="D20" s="13" t="s">
        <v>109</v>
      </c>
      <c r="E20" s="14"/>
      <c r="F20" s="68">
        <v>6</v>
      </c>
      <c r="G20" s="101"/>
      <c r="H20" s="101"/>
      <c r="I20" s="101"/>
      <c r="J20" s="101"/>
      <c r="K20" s="101"/>
      <c r="L20" s="101"/>
      <c r="M20" s="10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69" customFormat="1" ht="15.75" x14ac:dyDescent="0.3">
      <c r="A21" s="74"/>
      <c r="B21" s="74"/>
      <c r="C21" s="70" t="s">
        <v>37</v>
      </c>
      <c r="D21" s="14" t="s">
        <v>38</v>
      </c>
      <c r="E21" s="14">
        <v>74</v>
      </c>
      <c r="F21" s="13">
        <f>ROUND(F20*E21,2)</f>
        <v>444</v>
      </c>
      <c r="G21" s="96">
        <v>0</v>
      </c>
      <c r="H21" s="96">
        <v>0</v>
      </c>
      <c r="I21" s="102">
        <v>0</v>
      </c>
      <c r="J21" s="96">
        <f>ROUND(F21*I21,2)</f>
        <v>0</v>
      </c>
      <c r="K21" s="96">
        <v>0</v>
      </c>
      <c r="L21" s="96">
        <v>0</v>
      </c>
      <c r="M21" s="96">
        <f t="shared" ref="M21:M26" si="4">H21+J21+L21</f>
        <v>0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69" customFormat="1" ht="15.75" x14ac:dyDescent="0.3">
      <c r="A22" s="74"/>
      <c r="B22" s="74"/>
      <c r="C22" s="67" t="s">
        <v>39</v>
      </c>
      <c r="D22" s="14" t="s">
        <v>40</v>
      </c>
      <c r="E22" s="14">
        <v>0.71</v>
      </c>
      <c r="F22" s="13">
        <f>ROUND(F20*E22,2)</f>
        <v>4.26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f>ROUND(F22*K22,2)</f>
        <v>0</v>
      </c>
      <c r="M22" s="96">
        <f t="shared" si="4"/>
        <v>0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69" customFormat="1" ht="15.75" x14ac:dyDescent="0.3">
      <c r="A23" s="72"/>
      <c r="B23" s="20"/>
      <c r="C23" s="67" t="s">
        <v>110</v>
      </c>
      <c r="D23" s="15" t="s">
        <v>42</v>
      </c>
      <c r="E23" s="16">
        <f>5.9*0.86</f>
        <v>5.0739999999999998</v>
      </c>
      <c r="F23" s="13">
        <f>ROUND(F20*E23,2)</f>
        <v>30.44</v>
      </c>
      <c r="G23" s="101">
        <v>0</v>
      </c>
      <c r="H23" s="101">
        <f t="shared" ref="H23:H26" si="5">ROUND(F23*G23,2)</f>
        <v>0</v>
      </c>
      <c r="I23" s="96">
        <v>0</v>
      </c>
      <c r="J23" s="96">
        <v>0</v>
      </c>
      <c r="K23" s="96">
        <v>0</v>
      </c>
      <c r="L23" s="96">
        <v>0</v>
      </c>
      <c r="M23" s="96">
        <f t="shared" si="4"/>
        <v>0</v>
      </c>
    </row>
    <row r="24" spans="1:256" s="69" customFormat="1" x14ac:dyDescent="0.25">
      <c r="A24" s="17"/>
      <c r="B24" s="61"/>
      <c r="C24" s="18" t="s">
        <v>82</v>
      </c>
      <c r="D24" s="15" t="s">
        <v>42</v>
      </c>
      <c r="E24" s="13">
        <f>0.06*0.33</f>
        <v>1.9800000000000002E-2</v>
      </c>
      <c r="F24" s="13">
        <f>ROUND(F20*E24,2)</f>
        <v>0.12</v>
      </c>
      <c r="G24" s="101">
        <v>0</v>
      </c>
      <c r="H24" s="101">
        <f t="shared" si="5"/>
        <v>0</v>
      </c>
      <c r="I24" s="96">
        <v>0</v>
      </c>
      <c r="J24" s="96">
        <v>0</v>
      </c>
      <c r="K24" s="96">
        <v>0</v>
      </c>
      <c r="L24" s="96">
        <v>0</v>
      </c>
      <c r="M24" s="96">
        <f t="shared" si="4"/>
        <v>0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s="69" customFormat="1" ht="15.75" x14ac:dyDescent="0.3">
      <c r="A25" s="19"/>
      <c r="B25" s="20"/>
      <c r="C25" s="70" t="s">
        <v>41</v>
      </c>
      <c r="D25" s="15" t="s">
        <v>40</v>
      </c>
      <c r="E25" s="71">
        <v>9.6</v>
      </c>
      <c r="F25" s="13">
        <f>ROUND(F20*E25,2)</f>
        <v>57.6</v>
      </c>
      <c r="G25" s="101">
        <v>0</v>
      </c>
      <c r="H25" s="101">
        <f t="shared" si="5"/>
        <v>0</v>
      </c>
      <c r="I25" s="96">
        <v>0</v>
      </c>
      <c r="J25" s="96">
        <v>0</v>
      </c>
      <c r="K25" s="96">
        <v>0</v>
      </c>
      <c r="L25" s="96">
        <v>0</v>
      </c>
      <c r="M25" s="96">
        <f t="shared" si="4"/>
        <v>0</v>
      </c>
    </row>
    <row r="26" spans="1:256" s="69" customFormat="1" ht="30" x14ac:dyDescent="0.3">
      <c r="A26" s="74"/>
      <c r="B26" s="74" t="s">
        <v>114</v>
      </c>
      <c r="C26" s="67" t="s">
        <v>112</v>
      </c>
      <c r="D26" s="14" t="s">
        <v>85</v>
      </c>
      <c r="E26" s="73">
        <v>100</v>
      </c>
      <c r="F26" s="21">
        <f>ROUND(F20*E26,3)</f>
        <v>600</v>
      </c>
      <c r="G26" s="101">
        <v>0</v>
      </c>
      <c r="H26" s="101">
        <f t="shared" si="5"/>
        <v>0</v>
      </c>
      <c r="I26" s="96">
        <v>0</v>
      </c>
      <c r="J26" s="96">
        <v>0</v>
      </c>
      <c r="K26" s="96">
        <v>0</v>
      </c>
      <c r="L26" s="96">
        <v>0</v>
      </c>
      <c r="M26" s="96">
        <f t="shared" si="4"/>
        <v>0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5.75" x14ac:dyDescent="0.3">
      <c r="A27" s="19"/>
      <c r="B27" s="19"/>
      <c r="C27" s="35" t="s">
        <v>30</v>
      </c>
      <c r="D27" s="75" t="s">
        <v>40</v>
      </c>
      <c r="E27" s="90"/>
      <c r="F27" s="91"/>
      <c r="G27" s="91"/>
      <c r="H27" s="92"/>
      <c r="I27" s="92"/>
      <c r="J27" s="92"/>
      <c r="K27" s="92"/>
      <c r="L27" s="92"/>
      <c r="M27" s="92">
        <f>SUM(M10:M26)</f>
        <v>0</v>
      </c>
    </row>
    <row r="28" spans="1:256" ht="15.75" x14ac:dyDescent="0.3">
      <c r="A28" s="19"/>
      <c r="B28" s="19"/>
      <c r="C28" s="37" t="s">
        <v>44</v>
      </c>
      <c r="D28" s="75" t="s">
        <v>2</v>
      </c>
      <c r="E28" s="93">
        <v>0</v>
      </c>
      <c r="F28" s="91"/>
      <c r="G28" s="91"/>
      <c r="H28" s="91"/>
      <c r="I28" s="91"/>
      <c r="J28" s="91"/>
      <c r="K28" s="91"/>
      <c r="L28" s="91"/>
      <c r="M28" s="92">
        <f>ROUND(0.1*M27,2)</f>
        <v>0</v>
      </c>
    </row>
    <row r="29" spans="1:256" ht="15.75" x14ac:dyDescent="0.3">
      <c r="A29" s="19"/>
      <c r="B29" s="19"/>
      <c r="C29" s="37" t="s">
        <v>30</v>
      </c>
      <c r="D29" s="75" t="s">
        <v>40</v>
      </c>
      <c r="E29" s="93"/>
      <c r="F29" s="91"/>
      <c r="G29" s="91"/>
      <c r="H29" s="91"/>
      <c r="I29" s="91"/>
      <c r="J29" s="91"/>
      <c r="K29" s="91"/>
      <c r="L29" s="91"/>
      <c r="M29" s="92">
        <f>SUM(M27:M28)</f>
        <v>0</v>
      </c>
    </row>
    <row r="30" spans="1:256" ht="15.75" x14ac:dyDescent="0.3">
      <c r="A30" s="19"/>
      <c r="B30" s="19"/>
      <c r="C30" s="37" t="s">
        <v>45</v>
      </c>
      <c r="D30" s="75" t="s">
        <v>2</v>
      </c>
      <c r="E30" s="93">
        <v>0</v>
      </c>
      <c r="F30" s="91"/>
      <c r="G30" s="91"/>
      <c r="H30" s="91"/>
      <c r="I30" s="91"/>
      <c r="J30" s="91"/>
      <c r="K30" s="91"/>
      <c r="L30" s="91"/>
      <c r="M30" s="92">
        <f>ROUND(0.08*M29,2)</f>
        <v>0</v>
      </c>
    </row>
    <row r="31" spans="1:256" ht="15.75" x14ac:dyDescent="0.3">
      <c r="A31" s="19"/>
      <c r="B31" s="19"/>
      <c r="C31" s="37" t="s">
        <v>46</v>
      </c>
      <c r="D31" s="75" t="s">
        <v>40</v>
      </c>
      <c r="E31" s="94"/>
      <c r="F31" s="91"/>
      <c r="G31" s="91"/>
      <c r="H31" s="91"/>
      <c r="I31" s="91"/>
      <c r="J31" s="91"/>
      <c r="K31" s="91"/>
      <c r="L31" s="91"/>
      <c r="M31" s="92">
        <f>SUM(M29:M30)</f>
        <v>0</v>
      </c>
    </row>
    <row r="33" spans="3:3" x14ac:dyDescent="0.25">
      <c r="C33" s="36"/>
    </row>
    <row r="34" spans="3:3" x14ac:dyDescent="0.25">
      <c r="C34" s="36"/>
    </row>
  </sheetData>
  <sheetProtection algorithmName="SHA-512" hashValue="paqnG48mDPlr7UZsJVIdunQlkutCTJ2RU20SSVO3m5zejGg9fzFwBcuV9pVi0Xg4iuJXeX+YQe2omCfyJUA5HQ==" saltValue="yGgRVViMudywBKCfZ0k6wA==" spinCount="100000" sheet="1" objects="1" scenarios="1"/>
  <mergeCells count="15">
    <mergeCell ref="H5:K5"/>
    <mergeCell ref="A1:M1"/>
    <mergeCell ref="A2:M2"/>
    <mergeCell ref="A3:F3"/>
    <mergeCell ref="H3:K3"/>
    <mergeCell ref="B4:C4"/>
    <mergeCell ref="I6:J6"/>
    <mergeCell ref="K6:L6"/>
    <mergeCell ref="M6:M7"/>
    <mergeCell ref="A6:A7"/>
    <mergeCell ref="B6:B7"/>
    <mergeCell ref="C6:C7"/>
    <mergeCell ref="D6:D7"/>
    <mergeCell ref="E6:F6"/>
    <mergeCell ref="G6:H6"/>
  </mergeCells>
  <conditionalFormatting sqref="A8:IU129">
    <cfRule type="cellIs" dxfId="173" priority="175" stopIfTrue="1" operator="equal">
      <formula>8223.307275</formula>
    </cfRule>
  </conditionalFormatting>
  <conditionalFormatting sqref="A30:IU57 A58:IR58">
    <cfRule type="cellIs" dxfId="172" priority="174" stopIfTrue="1" operator="equal">
      <formula>8223.307275</formula>
    </cfRule>
  </conditionalFormatting>
  <conditionalFormatting sqref="A35:IU35 IS40:IU51 A55:IU59 A75:IU102 A33:IU33 A34:IR34 A36:IR54 A60:IR74 A103:IR103">
    <cfRule type="cellIs" dxfId="171" priority="173" stopIfTrue="1" operator="equal">
      <formula>8223.307275</formula>
    </cfRule>
  </conditionalFormatting>
  <conditionalFormatting sqref="A35:IO41">
    <cfRule type="cellIs" dxfId="170" priority="172" stopIfTrue="1" operator="equal">
      <formula>8223.307275</formula>
    </cfRule>
  </conditionalFormatting>
  <conditionalFormatting sqref="A62:IO68 HN30:IR40 HN41:IO54">
    <cfRule type="cellIs" dxfId="169" priority="171" stopIfTrue="1" operator="equal">
      <formula>8223.307275</formula>
    </cfRule>
  </conditionalFormatting>
  <conditionalFormatting sqref="A66:IO72 HN34:IR44 HN45:IO58">
    <cfRule type="cellIs" dxfId="168" priority="170" stopIfTrue="1" operator="equal">
      <formula>8223.307275</formula>
    </cfRule>
  </conditionalFormatting>
  <conditionalFormatting sqref="A35:IU39 A55:IU82 A40:IR54 A83:IR83">
    <cfRule type="cellIs" dxfId="167" priority="169" stopIfTrue="1" operator="equal">
      <formula>8223.307275</formula>
    </cfRule>
  </conditionalFormatting>
  <conditionalFormatting sqref="A42:IO48">
    <cfRule type="cellIs" dxfId="166" priority="168" stopIfTrue="1" operator="equal">
      <formula>8223.307275</formula>
    </cfRule>
  </conditionalFormatting>
  <conditionalFormatting sqref="A46:IO52">
    <cfRule type="cellIs" dxfId="165" priority="167" stopIfTrue="1" operator="equal">
      <formula>8223.307275</formula>
    </cfRule>
  </conditionalFormatting>
  <conditionalFormatting sqref="A35:IU35 IS40:IU51 A55:IU59 A75:IU102 A33:IU33 A34:IR34 A36:IR54 A60:IR74 A103:IR103">
    <cfRule type="cellIs" dxfId="164" priority="166" stopIfTrue="1" operator="equal">
      <formula>8223.307275</formula>
    </cfRule>
  </conditionalFormatting>
  <conditionalFormatting sqref="A35:IO41">
    <cfRule type="cellIs" dxfId="163" priority="165" stopIfTrue="1" operator="equal">
      <formula>8223.307275</formula>
    </cfRule>
  </conditionalFormatting>
  <conditionalFormatting sqref="A62:IO68 HN30:IR40 HN41:IO54">
    <cfRule type="cellIs" dxfId="162" priority="164" stopIfTrue="1" operator="equal">
      <formula>8223.307275</formula>
    </cfRule>
  </conditionalFormatting>
  <conditionalFormatting sqref="A66:IO72 HN34:IR44 HN45:IO58">
    <cfRule type="cellIs" dxfId="161" priority="163" stopIfTrue="1" operator="equal">
      <formula>8223.307275</formula>
    </cfRule>
  </conditionalFormatting>
  <conditionalFormatting sqref="A37:IU40">
    <cfRule type="cellIs" dxfId="160" priority="162" stopIfTrue="1" operator="equal">
      <formula>8223.307275</formula>
    </cfRule>
  </conditionalFormatting>
  <conditionalFormatting sqref="A44:IU44 IS49:IU60 A64:IU68 A84:IU111 A42:IU42 A43:IR43 A45:IR63 A69:IR83 A112:IR112">
    <cfRule type="cellIs" dxfId="159" priority="161" stopIfTrue="1" operator="equal">
      <formula>8223.307275</formula>
    </cfRule>
  </conditionalFormatting>
  <conditionalFormatting sqref="A44:IO50">
    <cfRule type="cellIs" dxfId="158" priority="160" stopIfTrue="1" operator="equal">
      <formula>8223.307275</formula>
    </cfRule>
  </conditionalFormatting>
  <conditionalFormatting sqref="A71:IO77 HN39:IR49 HN50:IO63">
    <cfRule type="cellIs" dxfId="157" priority="159" stopIfTrue="1" operator="equal">
      <formula>8223.307275</formula>
    </cfRule>
  </conditionalFormatting>
  <conditionalFormatting sqref="A75:IO81 HN43:IR53 HN54:IO67">
    <cfRule type="cellIs" dxfId="156" priority="158" stopIfTrue="1" operator="equal">
      <formula>8223.307275</formula>
    </cfRule>
  </conditionalFormatting>
  <conditionalFormatting sqref="HN106:IQ146 A106:HM123 IR106:IR123">
    <cfRule type="cellIs" dxfId="155" priority="157" stopIfTrue="1" operator="equal">
      <formula>8223.307275</formula>
    </cfRule>
  </conditionalFormatting>
  <conditionalFormatting sqref="A119:IU122">
    <cfRule type="cellIs" dxfId="154" priority="156" stopIfTrue="1" operator="equal">
      <formula>8223.307275</formula>
    </cfRule>
  </conditionalFormatting>
  <conditionalFormatting sqref="IS106:IU119">
    <cfRule type="cellIs" dxfId="153" priority="155" stopIfTrue="1" operator="equal">
      <formula>8223.307275</formula>
    </cfRule>
  </conditionalFormatting>
  <conditionalFormatting sqref="A126:IU126 IS131:IU142 A146:IU150 A166:IU193 A124:IU124 A125:IR125 A127:IR145 A151:IR165 A194:IR194">
    <cfRule type="cellIs" dxfId="152" priority="154" stopIfTrue="1" operator="equal">
      <formula>8223.307275</formula>
    </cfRule>
  </conditionalFormatting>
  <conditionalFormatting sqref="A126:IO132">
    <cfRule type="cellIs" dxfId="151" priority="153" stopIfTrue="1" operator="equal">
      <formula>8223.307275</formula>
    </cfRule>
  </conditionalFormatting>
  <conditionalFormatting sqref="A153:IO159 HN121:IR131 HN132:IO145">
    <cfRule type="cellIs" dxfId="150" priority="152" stopIfTrue="1" operator="equal">
      <formula>8223.307275</formula>
    </cfRule>
  </conditionalFormatting>
  <conditionalFormatting sqref="A106:IQ177">
    <cfRule type="cellIs" dxfId="149" priority="151" stopIfTrue="1" operator="equal">
      <formula>8223.307275</formula>
    </cfRule>
  </conditionalFormatting>
  <conditionalFormatting sqref="A157:IO163 A107:HM156 HN125:IR135 HN108:IO124 HN136:IO149">
    <cfRule type="cellIs" dxfId="148" priority="150" stopIfTrue="1" operator="equal">
      <formula>8223.307275</formula>
    </cfRule>
  </conditionalFormatting>
  <conditionalFormatting sqref="D106:E110">
    <cfRule type="cellIs" dxfId="147" priority="149" stopIfTrue="1" operator="equal">
      <formula>8223.307275</formula>
    </cfRule>
  </conditionalFormatting>
  <conditionalFormatting sqref="D106:D110">
    <cfRule type="cellIs" dxfId="146" priority="148" stopIfTrue="1" operator="equal">
      <formula>8223.307275</formula>
    </cfRule>
  </conditionalFormatting>
  <conditionalFormatting sqref="HN69:IQ109 A69:HM86 IR69:IR86">
    <cfRule type="cellIs" dxfId="145" priority="147" stopIfTrue="1" operator="equal">
      <formula>8223.307275</formula>
    </cfRule>
  </conditionalFormatting>
  <conditionalFormatting sqref="A82:IU85">
    <cfRule type="cellIs" dxfId="144" priority="146" stopIfTrue="1" operator="equal">
      <formula>8223.307275</formula>
    </cfRule>
  </conditionalFormatting>
  <conditionalFormatting sqref="IS69:IU82">
    <cfRule type="cellIs" dxfId="143" priority="145" stopIfTrue="1" operator="equal">
      <formula>8223.307275</formula>
    </cfRule>
  </conditionalFormatting>
  <conditionalFormatting sqref="A89:IU89 IS94:IU105 A109:IU113 A129:IU156 A87:IU87 A88:IR88 A90:IR108 A114:IR128 A157:IR157">
    <cfRule type="cellIs" dxfId="142" priority="144" stopIfTrue="1" operator="equal">
      <formula>8223.307275</formula>
    </cfRule>
  </conditionalFormatting>
  <conditionalFormatting sqref="A89:IO95">
    <cfRule type="cellIs" dxfId="141" priority="143" stopIfTrue="1" operator="equal">
      <formula>8223.307275</formula>
    </cfRule>
  </conditionalFormatting>
  <conditionalFormatting sqref="A116:IO122 HN84:IR94 HN95:IO108">
    <cfRule type="cellIs" dxfId="140" priority="142" stopIfTrue="1" operator="equal">
      <formula>8223.307275</formula>
    </cfRule>
  </conditionalFormatting>
  <conditionalFormatting sqref="A69:IQ140">
    <cfRule type="cellIs" dxfId="139" priority="141" stopIfTrue="1" operator="equal">
      <formula>8223.307275</formula>
    </cfRule>
  </conditionalFormatting>
  <conditionalFormatting sqref="A120:IO126 A70:HM119 HN88:IR98 HN71:IO87 HN99:IO112">
    <cfRule type="cellIs" dxfId="138" priority="140" stopIfTrue="1" operator="equal">
      <formula>8223.307275</formula>
    </cfRule>
  </conditionalFormatting>
  <conditionalFormatting sqref="D69:E73">
    <cfRule type="cellIs" dxfId="137" priority="139" stopIfTrue="1" operator="equal">
      <formula>8223.307275</formula>
    </cfRule>
  </conditionalFormatting>
  <conditionalFormatting sqref="D69:D73">
    <cfRule type="cellIs" dxfId="136" priority="138" stopIfTrue="1" operator="equal">
      <formula>8223.307275</formula>
    </cfRule>
  </conditionalFormatting>
  <conditionalFormatting sqref="IS30:IU41 A45:IU49 A65:IU92 A50:IR64 A93:IR93">
    <cfRule type="cellIs" dxfId="135" priority="137" stopIfTrue="1" operator="equal">
      <formula>8223.307275</formula>
    </cfRule>
  </conditionalFormatting>
  <conditionalFormatting sqref="A52:IO58 HN31:IO44">
    <cfRule type="cellIs" dxfId="134" priority="136" stopIfTrue="1" operator="equal">
      <formula>8223.307275</formula>
    </cfRule>
  </conditionalFormatting>
  <conditionalFormatting sqref="A56:IO62 HN35:IO48">
    <cfRule type="cellIs" dxfId="133" priority="135" stopIfTrue="1" operator="equal">
      <formula>8223.307275</formula>
    </cfRule>
  </conditionalFormatting>
  <conditionalFormatting sqref="A40:IU43">
    <cfRule type="cellIs" dxfId="132" priority="134" stopIfTrue="1" operator="equal">
      <formula>8223.307275</formula>
    </cfRule>
  </conditionalFormatting>
  <conditionalFormatting sqref="A47:IU47 IS52:IU63 A67:IU71 A87:IU114 A45:IU45 A46:IR46 A48:IR66 A72:IR86 A115:IR115">
    <cfRule type="cellIs" dxfId="131" priority="133" stopIfTrue="1" operator="equal">
      <formula>8223.307275</formula>
    </cfRule>
  </conditionalFormatting>
  <conditionalFormatting sqref="A47:IO53">
    <cfRule type="cellIs" dxfId="130" priority="132" stopIfTrue="1" operator="equal">
      <formula>8223.307275</formula>
    </cfRule>
  </conditionalFormatting>
  <conditionalFormatting sqref="A74:IO80 HN42:IR52 HN53:IO66">
    <cfRule type="cellIs" dxfId="129" priority="131" stopIfTrue="1" operator="equal">
      <formula>8223.307275</formula>
    </cfRule>
  </conditionalFormatting>
  <conditionalFormatting sqref="A78:IO84 HN46:IR56 HN29:IO45 HN57:IO70">
    <cfRule type="cellIs" dxfId="128" priority="130" stopIfTrue="1" operator="equal">
      <formula>8223.307275</formula>
    </cfRule>
  </conditionalFormatting>
  <conditionalFormatting sqref="HN130:IQ170 A130:HM147 IR130:IR147">
    <cfRule type="cellIs" dxfId="127" priority="129" stopIfTrue="1" operator="equal">
      <formula>8223.307275</formula>
    </cfRule>
  </conditionalFormatting>
  <conditionalFormatting sqref="A143:IU146">
    <cfRule type="cellIs" dxfId="126" priority="128" stopIfTrue="1" operator="equal">
      <formula>8223.307275</formula>
    </cfRule>
  </conditionalFormatting>
  <conditionalFormatting sqref="IS130:IU143">
    <cfRule type="cellIs" dxfId="125" priority="127" stopIfTrue="1" operator="equal">
      <formula>8223.307275</formula>
    </cfRule>
  </conditionalFormatting>
  <conditionalFormatting sqref="A150:IU150 IS155:IU166 A170:IU174 A190:IU217 A148:IU148 A149:IR149 A151:IR169 A175:IR189 A218:IR218">
    <cfRule type="cellIs" dxfId="124" priority="126" stopIfTrue="1" operator="equal">
      <formula>8223.307275</formula>
    </cfRule>
  </conditionalFormatting>
  <conditionalFormatting sqref="A150:IO156">
    <cfRule type="cellIs" dxfId="123" priority="125" stopIfTrue="1" operator="equal">
      <formula>8223.307275</formula>
    </cfRule>
  </conditionalFormatting>
  <conditionalFormatting sqref="A177:IO183 HN145:IR155 HN156:IO169">
    <cfRule type="cellIs" dxfId="122" priority="124" stopIfTrue="1" operator="equal">
      <formula>8223.307275</formula>
    </cfRule>
  </conditionalFormatting>
  <conditionalFormatting sqref="A130:IQ201">
    <cfRule type="cellIs" dxfId="121" priority="123" stopIfTrue="1" operator="equal">
      <formula>8223.307275</formula>
    </cfRule>
  </conditionalFormatting>
  <conditionalFormatting sqref="A181:IO187 A131:HM180 HN149:IR159 HN132:IO148 HN160:IO173">
    <cfRule type="cellIs" dxfId="120" priority="122" stopIfTrue="1" operator="equal">
      <formula>8223.307275</formula>
    </cfRule>
  </conditionalFormatting>
  <conditionalFormatting sqref="D130:E134">
    <cfRule type="cellIs" dxfId="119" priority="121" stopIfTrue="1" operator="equal">
      <formula>8223.307275</formula>
    </cfRule>
  </conditionalFormatting>
  <conditionalFormatting sqref="D130:D134">
    <cfRule type="cellIs" dxfId="118" priority="120" stopIfTrue="1" operator="equal">
      <formula>8223.307275</formula>
    </cfRule>
  </conditionalFormatting>
  <conditionalFormatting sqref="HN93:IQ133 A93:HM110 IR93:IR110">
    <cfRule type="cellIs" dxfId="117" priority="119" stopIfTrue="1" operator="equal">
      <formula>8223.307275</formula>
    </cfRule>
  </conditionalFormatting>
  <conditionalFormatting sqref="A106:IU109">
    <cfRule type="cellIs" dxfId="116" priority="118" stopIfTrue="1" operator="equal">
      <formula>8223.307275</formula>
    </cfRule>
  </conditionalFormatting>
  <conditionalFormatting sqref="IS93:IU106">
    <cfRule type="cellIs" dxfId="115" priority="117" stopIfTrue="1" operator="equal">
      <formula>8223.307275</formula>
    </cfRule>
  </conditionalFormatting>
  <conditionalFormatting sqref="A113:IU113 IS118:IU129 A133:IU137 A153:IU180 A111:IU111 A112:IR112 A114:IR132 A138:IR152 A181:IR181">
    <cfRule type="cellIs" dxfId="114" priority="116" stopIfTrue="1" operator="equal">
      <formula>8223.307275</formula>
    </cfRule>
  </conditionalFormatting>
  <conditionalFormatting sqref="A113:IO119">
    <cfRule type="cellIs" dxfId="113" priority="115" stopIfTrue="1" operator="equal">
      <formula>8223.307275</formula>
    </cfRule>
  </conditionalFormatting>
  <conditionalFormatting sqref="A140:IO146 HN108:IR118 HN119:IO132">
    <cfRule type="cellIs" dxfId="112" priority="114" stopIfTrue="1" operator="equal">
      <formula>8223.307275</formula>
    </cfRule>
  </conditionalFormatting>
  <conditionalFormatting sqref="A93:IQ164">
    <cfRule type="cellIs" dxfId="111" priority="113" stopIfTrue="1" operator="equal">
      <formula>8223.307275</formula>
    </cfRule>
  </conditionalFormatting>
  <conditionalFormatting sqref="A144:IO150 A94:HM143 HN112:IR122 HN95:IO111 HN123:IO136">
    <cfRule type="cellIs" dxfId="110" priority="112" stopIfTrue="1" operator="equal">
      <formula>8223.307275</formula>
    </cfRule>
  </conditionalFormatting>
  <conditionalFormatting sqref="D93:E97">
    <cfRule type="cellIs" dxfId="109" priority="111" stopIfTrue="1" operator="equal">
      <formula>8223.307275</formula>
    </cfRule>
  </conditionalFormatting>
  <conditionalFormatting sqref="D93:D97">
    <cfRule type="cellIs" dxfId="108" priority="110" stopIfTrue="1" operator="equal">
      <formula>8223.307275</formula>
    </cfRule>
  </conditionalFormatting>
  <conditionalFormatting sqref="HN29:IQ69 A29:HM46 IR29:IR46">
    <cfRule type="cellIs" dxfId="107" priority="109" stopIfTrue="1" operator="equal">
      <formula>8223.307275</formula>
    </cfRule>
  </conditionalFormatting>
  <conditionalFormatting sqref="A42:IU45">
    <cfRule type="cellIs" dxfId="106" priority="108" stopIfTrue="1" operator="equal">
      <formula>8223.307275</formula>
    </cfRule>
  </conditionalFormatting>
  <conditionalFormatting sqref="IS29:IU42">
    <cfRule type="cellIs" dxfId="105" priority="107" stopIfTrue="1" operator="equal">
      <formula>8223.307275</formula>
    </cfRule>
  </conditionalFormatting>
  <conditionalFormatting sqref="A49:IU49 IS54:IU65 A69:IU73 A89:IU116 A47:IU47 A48:IR48 A50:IR68 A74:IR88 A117:IR117">
    <cfRule type="cellIs" dxfId="104" priority="106" stopIfTrue="1" operator="equal">
      <formula>8223.307275</formula>
    </cfRule>
  </conditionalFormatting>
  <conditionalFormatting sqref="A49:IO55">
    <cfRule type="cellIs" dxfId="103" priority="105" stopIfTrue="1" operator="equal">
      <formula>8223.307275</formula>
    </cfRule>
  </conditionalFormatting>
  <conditionalFormatting sqref="A76:IO82 HN44:IR54 HN55:IO68">
    <cfRule type="cellIs" dxfId="102" priority="104" stopIfTrue="1" operator="equal">
      <formula>8223.307275</formula>
    </cfRule>
  </conditionalFormatting>
  <conditionalFormatting sqref="A29:IQ100">
    <cfRule type="cellIs" dxfId="101" priority="103" stopIfTrue="1" operator="equal">
      <formula>8223.307275</formula>
    </cfRule>
  </conditionalFormatting>
  <conditionalFormatting sqref="A80:IO86 A30:HM79 HN48:IR58 HN31:IO47 HN59:IO72">
    <cfRule type="cellIs" dxfId="100" priority="102" stopIfTrue="1" operator="equal">
      <formula>8223.307275</formula>
    </cfRule>
  </conditionalFormatting>
  <conditionalFormatting sqref="D29:E33">
    <cfRule type="cellIs" dxfId="99" priority="101" stopIfTrue="1" operator="equal">
      <formula>8223.307275</formula>
    </cfRule>
  </conditionalFormatting>
  <conditionalFormatting sqref="D29:D33">
    <cfRule type="cellIs" dxfId="98" priority="100" stopIfTrue="1" operator="equal">
      <formula>8223.307275</formula>
    </cfRule>
  </conditionalFormatting>
  <conditionalFormatting sqref="A29:IU32">
    <cfRule type="cellIs" dxfId="97" priority="99" stopIfTrue="1" operator="equal">
      <formula>8223.307275</formula>
    </cfRule>
  </conditionalFormatting>
  <conditionalFormatting sqref="A36:IU36 IS41:IU52 A56:IU60 A76:IU103 A34:IU34 A35:IR35 A37:IR55 A61:IR75 A104:IR104">
    <cfRule type="cellIs" dxfId="96" priority="98" stopIfTrue="1" operator="equal">
      <formula>8223.307275</formula>
    </cfRule>
  </conditionalFormatting>
  <conditionalFormatting sqref="A36:IO42">
    <cfRule type="cellIs" dxfId="95" priority="97" stopIfTrue="1" operator="equal">
      <formula>8223.307275</formula>
    </cfRule>
  </conditionalFormatting>
  <conditionalFormatting sqref="A63:IO69 HN31:IR41 HN42:IO55">
    <cfRule type="cellIs" dxfId="94" priority="96" stopIfTrue="1" operator="equal">
      <formula>8223.307275</formula>
    </cfRule>
  </conditionalFormatting>
  <conditionalFormatting sqref="A67:IO73 HN35:IR45 HN46:IO59">
    <cfRule type="cellIs" dxfId="93" priority="95" stopIfTrue="1" operator="equal">
      <formula>8223.307275</formula>
    </cfRule>
  </conditionalFormatting>
  <conditionalFormatting sqref="A48:IR48">
    <cfRule type="cellIs" dxfId="92" priority="94" stopIfTrue="1" operator="equal">
      <formula>8223.307275</formula>
    </cfRule>
  </conditionalFormatting>
  <conditionalFormatting sqref="IS30:IU41 A45:IU49 A65:IU92 A50:IR64 A93:IR93">
    <cfRule type="cellIs" dxfId="91" priority="93" stopIfTrue="1" operator="equal">
      <formula>8223.307275</formula>
    </cfRule>
  </conditionalFormatting>
  <conditionalFormatting sqref="A52:IO58 HN31:IO44">
    <cfRule type="cellIs" dxfId="90" priority="92" stopIfTrue="1" operator="equal">
      <formula>8223.307275</formula>
    </cfRule>
  </conditionalFormatting>
  <conditionalFormatting sqref="A56:IO62 HN35:IO48">
    <cfRule type="cellIs" dxfId="89" priority="91" stopIfTrue="1" operator="equal">
      <formula>8223.307275</formula>
    </cfRule>
  </conditionalFormatting>
  <conditionalFormatting sqref="A45:IU72 A30:IR44 A73:IR73">
    <cfRule type="cellIs" dxfId="88" priority="90" stopIfTrue="1" operator="equal">
      <formula>8223.307275</formula>
    </cfRule>
  </conditionalFormatting>
  <conditionalFormatting sqref="A32:IO38">
    <cfRule type="cellIs" dxfId="87" priority="89" stopIfTrue="1" operator="equal">
      <formula>8223.307275</formula>
    </cfRule>
  </conditionalFormatting>
  <conditionalFormatting sqref="A36:IO42">
    <cfRule type="cellIs" dxfId="86" priority="88" stopIfTrue="1" operator="equal">
      <formula>8223.307275</formula>
    </cfRule>
  </conditionalFormatting>
  <conditionalFormatting sqref="IS30:IU41 A45:IU49 A65:IU92 A50:IR64 A93:IR93">
    <cfRule type="cellIs" dxfId="85" priority="87" stopIfTrue="1" operator="equal">
      <formula>8223.307275</formula>
    </cfRule>
  </conditionalFormatting>
  <conditionalFormatting sqref="A52:IO58 HN31:IO44">
    <cfRule type="cellIs" dxfId="84" priority="86" stopIfTrue="1" operator="equal">
      <formula>8223.307275</formula>
    </cfRule>
  </conditionalFormatting>
  <conditionalFormatting sqref="A56:IO62 HN35:IO48">
    <cfRule type="cellIs" dxfId="83" priority="85" stopIfTrue="1" operator="equal">
      <formula>8223.307275</formula>
    </cfRule>
  </conditionalFormatting>
  <conditionalFormatting sqref="A27:IU30">
    <cfRule type="cellIs" dxfId="82" priority="84" stopIfTrue="1" operator="equal">
      <formula>8223.307275</formula>
    </cfRule>
  </conditionalFormatting>
  <conditionalFormatting sqref="A34:IU34 IS39:IU50 A54:IU58 A74:IU101 A32:IU32 A33:IR33 A35:IR53 A59:IR73 A102:IR102">
    <cfRule type="cellIs" dxfId="81" priority="83" stopIfTrue="1" operator="equal">
      <formula>8223.307275</formula>
    </cfRule>
  </conditionalFormatting>
  <conditionalFormatting sqref="A34:IO40">
    <cfRule type="cellIs" dxfId="80" priority="82" stopIfTrue="1" operator="equal">
      <formula>8223.307275</formula>
    </cfRule>
  </conditionalFormatting>
  <conditionalFormatting sqref="A61:IO67 HN29:IR39 HN40:IO53">
    <cfRule type="cellIs" dxfId="79" priority="81" stopIfTrue="1" operator="equal">
      <formula>8223.307275</formula>
    </cfRule>
  </conditionalFormatting>
  <conditionalFormatting sqref="A65:IO71 HN33:IR43 HN44:IO57">
    <cfRule type="cellIs" dxfId="78" priority="80" stopIfTrue="1" operator="equal">
      <formula>8223.307275</formula>
    </cfRule>
  </conditionalFormatting>
  <conditionalFormatting sqref="HN96:IQ136 A96:HM113 IR96:IR113">
    <cfRule type="cellIs" dxfId="77" priority="79" stopIfTrue="1" operator="equal">
      <formula>8223.307275</formula>
    </cfRule>
  </conditionalFormatting>
  <conditionalFormatting sqref="A109:IU112">
    <cfRule type="cellIs" dxfId="76" priority="78" stopIfTrue="1" operator="equal">
      <formula>8223.307275</formula>
    </cfRule>
  </conditionalFormatting>
  <conditionalFormatting sqref="IS96:IU109">
    <cfRule type="cellIs" dxfId="75" priority="77" stopIfTrue="1" operator="equal">
      <formula>8223.307275</formula>
    </cfRule>
  </conditionalFormatting>
  <conditionalFormatting sqref="A116:IU116 IS121:IU132 A136:IU140 A156:IU183 A114:IU114 A115:IR115 A117:IR135 A141:IR155 A184:IR184">
    <cfRule type="cellIs" dxfId="74" priority="76" stopIfTrue="1" operator="equal">
      <formula>8223.307275</formula>
    </cfRule>
  </conditionalFormatting>
  <conditionalFormatting sqref="A116:IO122">
    <cfRule type="cellIs" dxfId="73" priority="75" stopIfTrue="1" operator="equal">
      <formula>8223.307275</formula>
    </cfRule>
  </conditionalFormatting>
  <conditionalFormatting sqref="A143:IO149 HN111:IR121 HN122:IO135">
    <cfRule type="cellIs" dxfId="72" priority="74" stopIfTrue="1" operator="equal">
      <formula>8223.307275</formula>
    </cfRule>
  </conditionalFormatting>
  <conditionalFormatting sqref="A96:IQ167">
    <cfRule type="cellIs" dxfId="71" priority="73" stopIfTrue="1" operator="equal">
      <formula>8223.307275</formula>
    </cfRule>
  </conditionalFormatting>
  <conditionalFormatting sqref="A147:IO153 A97:HM146 HN115:IR125 HN98:IO114 HN126:IO139">
    <cfRule type="cellIs" dxfId="70" priority="72" stopIfTrue="1" operator="equal">
      <formula>8223.307275</formula>
    </cfRule>
  </conditionalFormatting>
  <conditionalFormatting sqref="D96:E100">
    <cfRule type="cellIs" dxfId="69" priority="71" stopIfTrue="1" operator="equal">
      <formula>8223.307275</formula>
    </cfRule>
  </conditionalFormatting>
  <conditionalFormatting sqref="D96:D100">
    <cfRule type="cellIs" dxfId="68" priority="70" stopIfTrue="1" operator="equal">
      <formula>8223.307275</formula>
    </cfRule>
  </conditionalFormatting>
  <conditionalFormatting sqref="HN59:IQ99 A59:HM76 IR59:IR76">
    <cfRule type="cellIs" dxfId="67" priority="69" stopIfTrue="1" operator="equal">
      <formula>8223.307275</formula>
    </cfRule>
  </conditionalFormatting>
  <conditionalFormatting sqref="A72:IU75">
    <cfRule type="cellIs" dxfId="66" priority="68" stopIfTrue="1" operator="equal">
      <formula>8223.307275</formula>
    </cfRule>
  </conditionalFormatting>
  <conditionalFormatting sqref="IS59:IU72">
    <cfRule type="cellIs" dxfId="65" priority="67" stopIfTrue="1" operator="equal">
      <formula>8223.307275</formula>
    </cfRule>
  </conditionalFormatting>
  <conditionalFormatting sqref="A79:IU79 IS84:IU95 A99:IU103 A119:IU146 A77:IU77 A78:IR78 A80:IR98 A104:IR118 A147:IR147">
    <cfRule type="cellIs" dxfId="64" priority="66" stopIfTrue="1" operator="equal">
      <formula>8223.307275</formula>
    </cfRule>
  </conditionalFormatting>
  <conditionalFormatting sqref="A79:IO85">
    <cfRule type="cellIs" dxfId="63" priority="65" stopIfTrue="1" operator="equal">
      <formula>8223.307275</formula>
    </cfRule>
  </conditionalFormatting>
  <conditionalFormatting sqref="A106:IO112 HN74:IR84 HN85:IO98">
    <cfRule type="cellIs" dxfId="62" priority="64" stopIfTrue="1" operator="equal">
      <formula>8223.307275</formula>
    </cfRule>
  </conditionalFormatting>
  <conditionalFormatting sqref="A59:IQ130">
    <cfRule type="cellIs" dxfId="61" priority="63" stopIfTrue="1" operator="equal">
      <formula>8223.307275</formula>
    </cfRule>
  </conditionalFormatting>
  <conditionalFormatting sqref="A110:IO116 A60:HM109 HN78:IR88 HN61:IO77 HN89:IO102">
    <cfRule type="cellIs" dxfId="60" priority="62" stopIfTrue="1" operator="equal">
      <formula>8223.307275</formula>
    </cfRule>
  </conditionalFormatting>
  <conditionalFormatting sqref="D59:E63">
    <cfRule type="cellIs" dxfId="59" priority="61" stopIfTrue="1" operator="equal">
      <formula>8223.307275</formula>
    </cfRule>
  </conditionalFormatting>
  <conditionalFormatting sqref="D59:D63">
    <cfRule type="cellIs" dxfId="58" priority="60" stopIfTrue="1" operator="equal">
      <formula>8223.307275</formula>
    </cfRule>
  </conditionalFormatting>
  <conditionalFormatting sqref="A35:IU39 A55:IU82 A40:IR54 A83:IR83">
    <cfRule type="cellIs" dxfId="57" priority="59" stopIfTrue="1" operator="equal">
      <formula>8223.307275</formula>
    </cfRule>
  </conditionalFormatting>
  <conditionalFormatting sqref="A42:IO48">
    <cfRule type="cellIs" dxfId="56" priority="58" stopIfTrue="1" operator="equal">
      <formula>8223.307275</formula>
    </cfRule>
  </conditionalFormatting>
  <conditionalFormatting sqref="A46:IO52">
    <cfRule type="cellIs" dxfId="55" priority="57" stopIfTrue="1" operator="equal">
      <formula>8223.307275</formula>
    </cfRule>
  </conditionalFormatting>
  <conditionalFormatting sqref="A30:IU33">
    <cfRule type="cellIs" dxfId="54" priority="56" stopIfTrue="1" operator="equal">
      <formula>8223.307275</formula>
    </cfRule>
  </conditionalFormatting>
  <conditionalFormatting sqref="A37:IU37 IS42:IU53 A57:IU61 A77:IU104 A35:IU35 A36:IR36 A38:IR56 A62:IR76 A105:IR105">
    <cfRule type="cellIs" dxfId="53" priority="55" stopIfTrue="1" operator="equal">
      <formula>8223.307275</formula>
    </cfRule>
  </conditionalFormatting>
  <conditionalFormatting sqref="A37:IO43">
    <cfRule type="cellIs" dxfId="52" priority="54" stopIfTrue="1" operator="equal">
      <formula>8223.307275</formula>
    </cfRule>
  </conditionalFormatting>
  <conditionalFormatting sqref="A64:IO70 HN32:IR42 HN43:IO56">
    <cfRule type="cellIs" dxfId="51" priority="53" stopIfTrue="1" operator="equal">
      <formula>8223.307275</formula>
    </cfRule>
  </conditionalFormatting>
  <conditionalFormatting sqref="A68:IO74 HN36:IR46 HN47:IO60">
    <cfRule type="cellIs" dxfId="50" priority="52" stopIfTrue="1" operator="equal">
      <formula>8223.307275</formula>
    </cfRule>
  </conditionalFormatting>
  <conditionalFormatting sqref="HN120:IQ160 A120:HM137 IR120:IR137">
    <cfRule type="cellIs" dxfId="49" priority="51" stopIfTrue="1" operator="equal">
      <formula>8223.307275</formula>
    </cfRule>
  </conditionalFormatting>
  <conditionalFormatting sqref="A133:IU136">
    <cfRule type="cellIs" dxfId="48" priority="50" stopIfTrue="1" operator="equal">
      <formula>8223.307275</formula>
    </cfRule>
  </conditionalFormatting>
  <conditionalFormatting sqref="IS120:IU133">
    <cfRule type="cellIs" dxfId="47" priority="49" stopIfTrue="1" operator="equal">
      <formula>8223.307275</formula>
    </cfRule>
  </conditionalFormatting>
  <conditionalFormatting sqref="A140:IU140 IS145:IU156 A160:IU164 A180:IU207 A138:IU138 A139:IR139 A141:IR159 A165:IR179 A208:IR208">
    <cfRule type="cellIs" dxfId="46" priority="48" stopIfTrue="1" operator="equal">
      <formula>8223.307275</formula>
    </cfRule>
  </conditionalFormatting>
  <conditionalFormatting sqref="A140:IO146">
    <cfRule type="cellIs" dxfId="45" priority="47" stopIfTrue="1" operator="equal">
      <formula>8223.307275</formula>
    </cfRule>
  </conditionalFormatting>
  <conditionalFormatting sqref="A167:IO173 HN135:IR145 HN146:IO159">
    <cfRule type="cellIs" dxfId="44" priority="46" stopIfTrue="1" operator="equal">
      <formula>8223.307275</formula>
    </cfRule>
  </conditionalFormatting>
  <conditionalFormatting sqref="A120:IQ191">
    <cfRule type="cellIs" dxfId="43" priority="45" stopIfTrue="1" operator="equal">
      <formula>8223.307275</formula>
    </cfRule>
  </conditionalFormatting>
  <conditionalFormatting sqref="A171:IO177 A121:HM170 HN139:IR149 HN122:IO138 HN150:IO163">
    <cfRule type="cellIs" dxfId="42" priority="44" stopIfTrue="1" operator="equal">
      <formula>8223.307275</formula>
    </cfRule>
  </conditionalFormatting>
  <conditionalFormatting sqref="D120:E124">
    <cfRule type="cellIs" dxfId="41" priority="43" stopIfTrue="1" operator="equal">
      <formula>8223.307275</formula>
    </cfRule>
  </conditionalFormatting>
  <conditionalFormatting sqref="D120:D124">
    <cfRule type="cellIs" dxfId="40" priority="42" stopIfTrue="1" operator="equal">
      <formula>8223.307275</formula>
    </cfRule>
  </conditionalFormatting>
  <conditionalFormatting sqref="HN83:IQ123 A83:HM100 IR83:IR100">
    <cfRule type="cellIs" dxfId="39" priority="41" stopIfTrue="1" operator="equal">
      <formula>8223.307275</formula>
    </cfRule>
  </conditionalFormatting>
  <conditionalFormatting sqref="A96:IU99">
    <cfRule type="cellIs" dxfId="38" priority="40" stopIfTrue="1" operator="equal">
      <formula>8223.307275</formula>
    </cfRule>
  </conditionalFormatting>
  <conditionalFormatting sqref="IS83:IU96">
    <cfRule type="cellIs" dxfId="37" priority="39" stopIfTrue="1" operator="equal">
      <formula>8223.307275</formula>
    </cfRule>
  </conditionalFormatting>
  <conditionalFormatting sqref="A103:IU103 IS108:IU119 A123:IU127 A143:IU170 A101:IU101 A102:IR102 A104:IR122 A128:IR142 A171:IR171">
    <cfRule type="cellIs" dxfId="36" priority="38" stopIfTrue="1" operator="equal">
      <formula>8223.307275</formula>
    </cfRule>
  </conditionalFormatting>
  <conditionalFormatting sqref="A103:IO109">
    <cfRule type="cellIs" dxfId="35" priority="37" stopIfTrue="1" operator="equal">
      <formula>8223.307275</formula>
    </cfRule>
  </conditionalFormatting>
  <conditionalFormatting sqref="A130:IO136 HN98:IR108 HN109:IO122">
    <cfRule type="cellIs" dxfId="34" priority="36" stopIfTrue="1" operator="equal">
      <formula>8223.307275</formula>
    </cfRule>
  </conditionalFormatting>
  <conditionalFormatting sqref="A83:IQ154">
    <cfRule type="cellIs" dxfId="33" priority="35" stopIfTrue="1" operator="equal">
      <formula>8223.307275</formula>
    </cfRule>
  </conditionalFormatting>
  <conditionalFormatting sqref="A134:IO140 A84:HM133 HN102:IR112 HN85:IO101 HN113:IO126">
    <cfRule type="cellIs" dxfId="32" priority="34" stopIfTrue="1" operator="equal">
      <formula>8223.307275</formula>
    </cfRule>
  </conditionalFormatting>
  <conditionalFormatting sqref="D83:E87">
    <cfRule type="cellIs" dxfId="31" priority="33" stopIfTrue="1" operator="equal">
      <formula>8223.307275</formula>
    </cfRule>
  </conditionalFormatting>
  <conditionalFormatting sqref="D83:D87">
    <cfRule type="cellIs" dxfId="30" priority="32" stopIfTrue="1" operator="equal">
      <formula>8223.307275</formula>
    </cfRule>
  </conditionalFormatting>
  <conditionalFormatting sqref="A32:IU35">
    <cfRule type="cellIs" dxfId="29" priority="31" stopIfTrue="1" operator="equal">
      <formula>8223.307275</formula>
    </cfRule>
  </conditionalFormatting>
  <conditionalFormatting sqref="A39:IU39 IS44:IU55 A59:IU63 A79:IU106 A37:IU37 A38:IR38 A40:IR58 A64:IR78 A107:IR107">
    <cfRule type="cellIs" dxfId="28" priority="30" stopIfTrue="1" operator="equal">
      <formula>8223.307275</formula>
    </cfRule>
  </conditionalFormatting>
  <conditionalFormatting sqref="A39:IO45">
    <cfRule type="cellIs" dxfId="27" priority="29" stopIfTrue="1" operator="equal">
      <formula>8223.307275</formula>
    </cfRule>
  </conditionalFormatting>
  <conditionalFormatting sqref="A66:IO72 HN34:IR44 HN45:IO58">
    <cfRule type="cellIs" dxfId="26" priority="28" stopIfTrue="1" operator="equal">
      <formula>8223.307275</formula>
    </cfRule>
  </conditionalFormatting>
  <conditionalFormatting sqref="A70:IO76 HN38:IR48 HN49:IO62">
    <cfRule type="cellIs" dxfId="25" priority="27" stopIfTrue="1" operator="equal">
      <formula>8223.307275</formula>
    </cfRule>
  </conditionalFormatting>
  <conditionalFormatting sqref="IS31:IU42 A46:IU50 A66:IU93 A27:IR45 A51:IR65 A94:IR94">
    <cfRule type="cellIs" dxfId="24" priority="26" stopIfTrue="1" operator="equal">
      <formula>8223.307275</formula>
    </cfRule>
  </conditionalFormatting>
  <conditionalFormatting sqref="A53:IO59 HN32:IO45">
    <cfRule type="cellIs" dxfId="23" priority="25" stopIfTrue="1" operator="equal">
      <formula>8223.307275</formula>
    </cfRule>
  </conditionalFormatting>
  <conditionalFormatting sqref="A57:IO63 HN36:IO49">
    <cfRule type="cellIs" dxfId="22" priority="24" stopIfTrue="1" operator="equal">
      <formula>8223.307275</formula>
    </cfRule>
  </conditionalFormatting>
  <conditionalFormatting sqref="HN27:IQ67 A27:HM44 IR27:IR44">
    <cfRule type="cellIs" dxfId="21" priority="23" stopIfTrue="1" operator="equal">
      <formula>8223.307275</formula>
    </cfRule>
  </conditionalFormatting>
  <conditionalFormatting sqref="A40:IU43">
    <cfRule type="cellIs" dxfId="20" priority="22" stopIfTrue="1" operator="equal">
      <formula>8223.307275</formula>
    </cfRule>
  </conditionalFormatting>
  <conditionalFormatting sqref="IS27:IU40">
    <cfRule type="cellIs" dxfId="19" priority="21" stopIfTrue="1" operator="equal">
      <formula>8223.307275</formula>
    </cfRule>
  </conditionalFormatting>
  <conditionalFormatting sqref="A47:IU47 IS52:IU63 A67:IU71 A87:IU114 A45:IU45 A46:IR46 A48:IR66 A72:IR86 A115:IR115">
    <cfRule type="cellIs" dxfId="18" priority="20" stopIfTrue="1" operator="equal">
      <formula>8223.307275</formula>
    </cfRule>
  </conditionalFormatting>
  <conditionalFormatting sqref="A47:IO53">
    <cfRule type="cellIs" dxfId="17" priority="19" stopIfTrue="1" operator="equal">
      <formula>8223.307275</formula>
    </cfRule>
  </conditionalFormatting>
  <conditionalFormatting sqref="A74:IO80 HN42:IR52 HN53:IO66">
    <cfRule type="cellIs" dxfId="16" priority="18" stopIfTrue="1" operator="equal">
      <formula>8223.307275</formula>
    </cfRule>
  </conditionalFormatting>
  <conditionalFormatting sqref="A27:IQ98">
    <cfRule type="cellIs" dxfId="15" priority="17" stopIfTrue="1" operator="equal">
      <formula>8223.307275</formula>
    </cfRule>
  </conditionalFormatting>
  <conditionalFormatting sqref="A78:IO84 A28:HM77 HN46:IR56 HN29:IO45 HN57:IO70">
    <cfRule type="cellIs" dxfId="14" priority="16" stopIfTrue="1" operator="equal">
      <formula>8223.307275</formula>
    </cfRule>
  </conditionalFormatting>
  <conditionalFormatting sqref="D27:E31">
    <cfRule type="cellIs" dxfId="13" priority="15" stopIfTrue="1" operator="equal">
      <formula>8223.307275</formula>
    </cfRule>
  </conditionalFormatting>
  <conditionalFormatting sqref="D27:D31">
    <cfRule type="cellIs" dxfId="12" priority="14" stopIfTrue="1" operator="equal">
      <formula>8223.307275</formula>
    </cfRule>
  </conditionalFormatting>
  <conditionalFormatting sqref="B13">
    <cfRule type="cellIs" dxfId="11" priority="13" stopIfTrue="1" operator="equal">
      <formula>8223.307275</formula>
    </cfRule>
  </conditionalFormatting>
  <conditionalFormatting sqref="B13">
    <cfRule type="cellIs" dxfId="10" priority="12" stopIfTrue="1" operator="equal">
      <formula>8223.307275</formula>
    </cfRule>
  </conditionalFormatting>
  <conditionalFormatting sqref="B13">
    <cfRule type="cellIs" dxfId="9" priority="11" stopIfTrue="1" operator="equal">
      <formula>8223.307275</formula>
    </cfRule>
  </conditionalFormatting>
  <conditionalFormatting sqref="B13">
    <cfRule type="cellIs" dxfId="8" priority="10" stopIfTrue="1" operator="equal">
      <formula>8223.307275</formula>
    </cfRule>
  </conditionalFormatting>
  <conditionalFormatting sqref="B13">
    <cfRule type="cellIs" dxfId="7" priority="9" stopIfTrue="1" operator="equal">
      <formula>8223.307275</formula>
    </cfRule>
  </conditionalFormatting>
  <conditionalFormatting sqref="B13">
    <cfRule type="cellIs" dxfId="6" priority="8" stopIfTrue="1" operator="equal">
      <formula>8223.307275</formula>
    </cfRule>
  </conditionalFormatting>
  <conditionalFormatting sqref="B20">
    <cfRule type="cellIs" dxfId="5" priority="7" stopIfTrue="1" operator="equal">
      <formula>8223.307275</formula>
    </cfRule>
  </conditionalFormatting>
  <conditionalFormatting sqref="B20">
    <cfRule type="cellIs" dxfId="4" priority="6" stopIfTrue="1" operator="equal">
      <formula>8223.307275</formula>
    </cfRule>
  </conditionalFormatting>
  <conditionalFormatting sqref="B20">
    <cfRule type="cellIs" dxfId="3" priority="5" stopIfTrue="1" operator="equal">
      <formula>8223.307275</formula>
    </cfRule>
  </conditionalFormatting>
  <conditionalFormatting sqref="B20">
    <cfRule type="cellIs" dxfId="2" priority="4" stopIfTrue="1" operator="equal">
      <formula>8223.307275</formula>
    </cfRule>
  </conditionalFormatting>
  <conditionalFormatting sqref="B20">
    <cfRule type="cellIs" dxfId="1" priority="3" stopIfTrue="1" operator="equal">
      <formula>8223.307275</formula>
    </cfRule>
  </conditionalFormatting>
  <conditionalFormatting sqref="B20">
    <cfRule type="cellIs" dxfId="0" priority="2" stopIfTrue="1" operator="equal">
      <formula>8223.307275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krebs</vt:lpstr>
      <vt:lpstr>4–1</vt:lpstr>
      <vt:lpstr>4–2</vt:lpstr>
      <vt:lpstr>6–1</vt:lpstr>
      <vt:lpstr>krebs!Print_Titles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Nikoloz Buzariashvili</cp:lastModifiedBy>
  <cp:revision/>
  <cp:lastPrinted>2015-12-21T08:11:39Z</cp:lastPrinted>
  <dcterms:created xsi:type="dcterms:W3CDTF">2013-04-21T20:24:51Z</dcterms:created>
  <dcterms:modified xsi:type="dcterms:W3CDTF">2022-05-12T15:48:36Z</dcterms:modified>
</cp:coreProperties>
</file>