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სატენდერო" sheetId="4" r:id="rId1"/>
  </sheets>
  <definedNames>
    <definedName name="_xlnm.Print_Area" localSheetId="0">სატენდერო!$A$1:$F$93</definedName>
  </definedNames>
  <calcPr calcId="124519"/>
</workbook>
</file>

<file path=xl/calcChain.xml><?xml version="1.0" encoding="utf-8"?>
<calcChain xmlns="http://schemas.openxmlformats.org/spreadsheetml/2006/main">
  <c r="F90" i="4"/>
  <c r="F88"/>
  <c r="F87"/>
  <c r="F85"/>
  <c r="F84"/>
  <c r="F83"/>
  <c r="F82"/>
  <c r="F81"/>
  <c r="F80"/>
  <c r="F79"/>
  <c r="F78"/>
  <c r="F77"/>
  <c r="F71"/>
  <c r="F69"/>
  <c r="F68"/>
  <c r="F64"/>
  <c r="F63"/>
  <c r="F62"/>
  <c r="F61"/>
  <c r="F48"/>
  <c r="F46"/>
  <c r="F45"/>
  <c r="F44"/>
  <c r="F43"/>
  <c r="F42"/>
  <c r="F41"/>
  <c r="F40"/>
  <c r="F34"/>
  <c r="F31"/>
  <c r="F29"/>
  <c r="F28"/>
  <c r="F27"/>
  <c r="F26"/>
  <c r="F25"/>
  <c r="F23"/>
  <c r="F22"/>
  <c r="F21"/>
  <c r="F20"/>
  <c r="F18"/>
  <c r="F17"/>
  <c r="F16"/>
  <c r="F15"/>
  <c r="F14"/>
  <c r="F13"/>
  <c r="F12"/>
  <c r="F11"/>
  <c r="F8"/>
  <c r="F7"/>
  <c r="F91" l="1"/>
</calcChain>
</file>

<file path=xl/sharedStrings.xml><?xml version="1.0" encoding="utf-8"?>
<sst xmlns="http://schemas.openxmlformats.org/spreadsheetml/2006/main" count="102" uniqueCount="102">
  <si>
    <t>N</t>
  </si>
  <si>
    <t>მიწოდების ადგილი</t>
  </si>
  <si>
    <t>1</t>
  </si>
  <si>
    <t>სასაქონლო ბეტონი მ-250 (B-20)</t>
  </si>
  <si>
    <t>საქონლის დასახელება</t>
  </si>
  <si>
    <t>ადმინისტრაციული ერთეული</t>
  </si>
  <si>
    <t>ღორჯომი</t>
  </si>
  <si>
    <t>დიდაჭარა</t>
  </si>
  <si>
    <t>რაოდენობა კუბ/მ</t>
  </si>
  <si>
    <t>სულ ჯამი</t>
  </si>
  <si>
    <t>აგარა</t>
  </si>
  <si>
    <t>საციხური</t>
  </si>
  <si>
    <t>მზა ბეტონის მიწოდება ხულოს მუნიციპალიტეტის სოფლებში (ზონა III)</t>
  </si>
  <si>
    <t>სოფელი წინწკალაშვილები (ილია მახარაძის სახლის მიმართულებით შიდა საუბნო გზაზე)</t>
  </si>
  <si>
    <t>სოფელი წინწკალაშვილები (მერაბ გორგაძის სახლის მიმართულებით შიდა საუბნო გზაზე)</t>
  </si>
  <si>
    <t>სოფელი წინწკალაშვილები (რამაზ მახარაძის სახლის მიმართულებით შიდა საუბნო გზაზე)</t>
  </si>
  <si>
    <t>სოფელი წინწკალაშვილები (თემურ გორგაძის  სახლის მიმართულებით შიდა საუბნო გზაზე)</t>
  </si>
  <si>
    <t>სოფელი წინწკალაშვილები (თამაზ გორგაძის სახლიდან მუხამედ გორგაძის სახლის მიმართულებით შიდა საუბნო გზაზე)</t>
  </si>
  <si>
    <t>სოფელი ლაბაიძეები (ნოდარ ბერიძის სახლის მიმართულებით შიდა საუბნო გზაზე)</t>
  </si>
  <si>
    <t>სოფელი ლაბაიძეები (ლევან ბერიძის სახლიდან თემურ ირემაძის სახლის მიმართულებით  შიდა საუბნო გზაზე)</t>
  </si>
  <si>
    <t>სოფელი სტეფანაშვილები (ვლადიმერ ართმელაძის სახლის მიმართულებით შიდა საუბნო გზაზე)</t>
  </si>
  <si>
    <t>სოფელი ჭახაური (ოთარ მახარაძის სახლიდან გურამ მახარაძის სახლის მიმართულებით შიდა საუბნო გზაზე)</t>
  </si>
  <si>
    <t>სოფელი ჭახაური (ჯემალ ართმელაძის  სახლის მიმართულებით შიდა საუბნო გზაზე)</t>
  </si>
  <si>
    <t>სოფელი მერჩხეთი (პრობლემურ ადგილებზე გამოყენება,დაწყებული გზების დასრულება შიდა საუბნო გზებზე</t>
  </si>
  <si>
    <t>სოფელი ადაძეები (ბადრი ირემაძის სახლიდან თემურ ირემაძის სახლის მიმართულებით შიდა საუბნო გზაზე)</t>
  </si>
  <si>
    <t>სოფელი გორგაძეები (ნუგზარ სირაძის სახლის მიმართულებით შიდა საუბნო გზაზე)</t>
  </si>
  <si>
    <t>სოფელი გორგაძეები (ჯემალ გორგაძის სახლის მიმართულებით შიდა საუბნო გზაზე)</t>
  </si>
  <si>
    <t>სოფელი გორგაძეები (თამაზ გორგაძის სახლიდან თენგიზ გორგაძის სახლის მიმართულებით შიდა საუბნო გზაზე)</t>
  </si>
  <si>
    <t>სოფელი გორგაძეები (გურამ გორგაძის სახლიდან ბადრი გორგაძის სახლის მიმართულებით შიდა საუბნო გზაზე)</t>
  </si>
  <si>
    <t>სოფელი გორგაძეები (გენად ცეცხლაძის სახლის მიმართულებით შიდა საუბნო გზაზე)</t>
  </si>
  <si>
    <t>სოფელი ბახუნტარაძეები (აბდულ სირაძის სახლის მიმართულებით შიდა საუბნო გზაზე)</t>
  </si>
  <si>
    <t>სოფელი ქურდული (მიხეილ ბერიძის სახლის მიმართულებით შიდა საუბნო გზაზე)</t>
  </si>
  <si>
    <t>სოფელი ქურდული (ვალიკო ბერიძის სახლის მიმართულებით შიდა საუბნო გზაზე)</t>
  </si>
  <si>
    <t>სოფელი ტუნაძეები (ბეჟან ხარაბაძის სახლის მიმართულებით შიდა საუბნო გზაზე)</t>
  </si>
  <si>
    <t>სოფელი ტუნაძეები (თამაზ ხარაბაძის სახლის მიმართულებით შიდა საუბნო გზაზე)</t>
  </si>
  <si>
    <t>სოფელი ახალი უბანი (გურამ ძირკვაძის სახლის მიმართულებით შიდა საუბნო გზაზე)</t>
  </si>
  <si>
    <t>სოფელი მეკეიძეები (ოთარ ნაკაიძის სახლის მიმართულებით შიდა საუბნო გზაზე)</t>
  </si>
  <si>
    <t>სოფელი მეკეიძეები (ბადრი ვანაძის სახლის მიმართულებით შიდა საუბნო გზაზე)</t>
  </si>
  <si>
    <t>სოფელი ვანაძეები (თამაზ ვანაძის  სახლის მიმართულებით შიდა საუბნო გზაზე)</t>
  </si>
  <si>
    <t>სოფელი ვანაძეები (ტარიელ ვანაძის  სახლის მიმართულებით შიდა საუბნო გზაზე)</t>
  </si>
  <si>
    <t>სოფელი მეხალაშვილები (თემურ მიქელაძის სახლის მიმართულებით შიდა საუბნო გზაზე)</t>
  </si>
  <si>
    <t>სოფელი მეხალაშვილები (ომარ ბერიძის სახლის მიმართულებით შიდა საუბნო გზაზე)</t>
  </si>
  <si>
    <t>სოფელი მეხალაშვილები (მურად ბერიძის სახლის მიმართულებით შიდა საუბნო გზაზე)</t>
  </si>
  <si>
    <t>სოფელი ვაშაყმაძეები (ჯუმბერ ვანაძის  სახლის მიმართულებით შიდა საუბნო გზაზე)</t>
  </si>
  <si>
    <t>სოფელი ვაშაყმაძეები (თემურ ბერიძის  სახლის მიმართულებით შიდა საუბნო გზაზე)</t>
  </si>
  <si>
    <t>სოფელი ვაშაყმაძეები (ასლან ნადირაძის და ბადრი ნადირაძის სახლის მიმართულებით შიდა საუბნო გზაზე)</t>
  </si>
  <si>
    <t>სოფელი აგარა (ნოდარი მგელაძის სახლის მიმართულებით  შიდა საუბნო გზაზე)</t>
  </si>
  <si>
    <t>სოფელი აგარა (ჯუმბერ დიმიტრაძის სახლის მიმართულებით  შიდა საუბნო გზაზე)</t>
  </si>
  <si>
    <t>სოფელი აგარა (თამაზი მგელაძის სახლის მიმართულებით  შიდა საუბნო გზაზე)</t>
  </si>
  <si>
    <t>სოფელი აგარა  (ჯუმბერი მგელაძის სახლის მიმართულებით  შიდა საუბნო გზაზე)</t>
  </si>
  <si>
    <t>სოფელი აგარა (შალვა ბოლქვაძის  სახლის მიმართულებით  შიდა საუბნო გზაზე)</t>
  </si>
  <si>
    <t>სოფელი აგარა (იოსებ მიქელაძის სახლის მიმართულები  შიდა საუბნო გზაზე)</t>
  </si>
  <si>
    <t>სოფელი საციხური (თამაზ მარკოიძის სახლის მიმართულებით შიდა საუბნო გზაზე)</t>
  </si>
  <si>
    <t>სოფელი საციხური (არჩილ და ოთარ მარკოიძეების მიმართულებით შიდა საუბნო გზაზე)</t>
  </si>
  <si>
    <t>სოფელი საციხური (მარკოიძეების უბანში არსებულ შიდა საუბნო გზაზე გაგრძელება შიდა საუბნო გზაზე)</t>
  </si>
  <si>
    <t>სოფელი საციხური (იოსებ ბოლქვაძის სახლის მიმართულებით შიდა საუბნო გზაზე)</t>
  </si>
  <si>
    <t>სოფელი საციხური (თამაზ ფასანიძის სახლის მიმართულებით შიდა საუბნო გზაზე)</t>
  </si>
  <si>
    <t>სოფელი საციხური (სერგო ფასანიძის სახლის მიმართულებით შიდა საუბნო გზაზე)</t>
  </si>
  <si>
    <t>სოფელი გელაურა (იათაღის უბანში, შიდა საუბნო გზაზე)</t>
  </si>
  <si>
    <t>სოფელი გელაურა (ნუგზარ მუშარბაძის სახლის მიმართულებით შიდა საუბნო გზაზე)</t>
  </si>
  <si>
    <t>სოფელი გელაურა (რომან ბოლქვაძის სახლის მიმართულებით შიდა საუბნო გზაზე)</t>
  </si>
  <si>
    <t>სოფელი პანტნარი (სკოლის მიმართულებით შიდა საუბნო გზაზე)</t>
  </si>
  <si>
    <t>სოფელი პანტნარი (ბეჟან შავაძის სახლის მიმართულებით შიდა საუბნო გზაზე)</t>
  </si>
  <si>
    <t>სოფელი ნამონასტრევი (ჯემალ მარკოიძის სახლის მიმართულებით შიდა საუბნო გზაზე)</t>
  </si>
  <si>
    <t>სოფელი ნამონასტრევი (თემურ მარკოიძის სახლის მიმართულებით შიდა საუბნო გზაზე)</t>
  </si>
  <si>
    <t>სოფელი ნამონასტრევი (ვახტანგ მარკოიძის სახლის მიმართულებით შიდა საუბნო გზაზე)</t>
  </si>
  <si>
    <t>სოფელი ნამონასტრევი (ზურაბ მგელაძის სახლის მიმართულებით შიდა საუბნო გზაზე)</t>
  </si>
  <si>
    <t>სოფელი დიდაჭარა (ბეჟან და მალხაზ გობაძეების სახლების მიმართულებით შიდა საუბნო გზაზე)</t>
  </si>
  <si>
    <t xml:space="preserve">სოფელი დიდაჭარა (შოთა გობაძის სახლის მიმართულებით   შიდა საუბნო გზაზე)                                                                                      </t>
  </si>
  <si>
    <t>სოფელი დიდაჭარა (თამაზ შავაძის  სახლის მიმართულებით შიდა საუბნო გზაზე)</t>
  </si>
  <si>
    <t>სოფელი დიდაჭარა  (იოსებ შავაძის სახლის მიმართულებით შიდა საუბნო გზაზე)</t>
  </si>
  <si>
    <t>სოფელი დიდაჭარა (როლანდ ხოზრევანიძის  სახლის მიმართულებით  შიდა საუბნო გზაზე)</t>
  </si>
  <si>
    <t xml:space="preserve">სოფელი დიდაჭარა  (თამარ გობაძის სახლის მიმართულებით  შიდა საუბნო გზაზე)                                          </t>
  </si>
  <si>
    <t>სოფელი დიდაჭარა (ნუგზარ შავაძის სახლის მიმართულებით შიდა საუბნო გზაზე)</t>
  </si>
  <si>
    <t>სოფელი დიდაჭარა (ზაურ შავაძის სახლის მიმართულებით შიდა საუბნო გზაზე)</t>
  </si>
  <si>
    <t>სოფელი ირემაძეები (ბადრი შავაძის სახლის მიმართულებით შიდა საუბნო გზაზე )                                                                                          10</t>
  </si>
  <si>
    <t xml:space="preserve"> სოფელი ირემაძეები (ნუგზარ ირემაძის სახლის მიმართულებით  შიდა საუბნო გზაზე)</t>
  </si>
  <si>
    <t>სოფელი ირემაძეები  (თამაზ ირემაძის სახლის მიმართულებით შიდა საუბნო გზაზე)</t>
  </si>
  <si>
    <t xml:space="preserve"> სოფელი ირემაძეები  (ნოდარ მელაძის სახლის მიამრთულებით შიდა საუბნო გზაზე)</t>
  </si>
  <si>
    <t xml:space="preserve"> სოფელი ირემაძეები (გია მელაძის სახლის მიმართულებით შიდა საუბნო გზაზე)</t>
  </si>
  <si>
    <t>სოფელი ბოღაური  (მალხაზ ჭელიძის სახლის მიმართულებით შიდა საუბნო გზაზე)</t>
  </si>
  <si>
    <t>სოფელი ბოღაური  (მერაბ ჭელიძის სახლის მიმართულებით შიდა საუბნო გზაზე)</t>
  </si>
  <si>
    <t>სოფელი ბოღაური  (სულიკო ბოლქვაძის სახლის მიმართულებით  შიდა საუბნო გზაზე)</t>
  </si>
  <si>
    <t>სოფელი ბოღაური  (გია შავაძის სახლის მიმართულებით  შიდა საუბნო გზაზე)</t>
  </si>
  <si>
    <t xml:space="preserve"> სოფელი ბოღაური  (ანზორ გორგაძის სახლის მიმართულებით შიდა საუბნო გზაზე)</t>
  </si>
  <si>
    <t xml:space="preserve"> სოფელი ბოღაური  (ბადრი ირემაძის სახლის მიმართულებით შიდა საუბნო გზაზე)</t>
  </si>
  <si>
    <t xml:space="preserve"> სოფელი ბოღაური  (ნოდარ ჯავახიძის სახლის მიმართულებით შიდა საუბნო გზაზე)</t>
  </si>
  <si>
    <t>სოფელი გობაძეები (ნოდარ და გოჩა გობაძეების სახლის მიმართულებით  შიდა საუბნო გზაზე)</t>
  </si>
  <si>
    <t>სოფელი დიდაჭარა (ზაზა შავაძის სახლის მიმართულებით შიდა საუბნო გზაზე)</t>
  </si>
  <si>
    <t>სოფელი დიდაჭარა  (თამაზ შავაძის სახლის მიმართულებით  შიდა საუბნო გზაზე)</t>
  </si>
  <si>
    <t>სოფელი დიდაჭარა (რევაზ წულუკიძის სახლის მიმართულებით შიდა საუბნო გზაზე)</t>
  </si>
  <si>
    <t>სოფელი დიდაჭარა  (ირშად წულუკიძის სახლის მიმართულებით  შიდა საუბნო გზაზე)</t>
  </si>
  <si>
    <t>სოფელი დიდაჭარა  (ოთარ მელაძის სახლის  მიმართულებით  შიდა საუბნო გზაზე)</t>
  </si>
  <si>
    <t>სოფელი დიდაჭარა (ვაჟა გობაძის სახლის მიმართულებით  შიდა საუბნო გზაზე)</t>
  </si>
  <si>
    <t>სოფელი დიდაჭარა (ფირუზ წულუკიძის სახლის  მიმართულებით  შიდა საუბნო გზაზე)</t>
  </si>
  <si>
    <t>სოფელი დიდაჭარა (ბადრი მელაძის სახლის მიმართულებით შიდა საუბნო გზაზე</t>
  </si>
  <si>
    <t>სოფელი ირემაძეები (ზურაბ მელაძის სახლის მიმართულებით შიდა საუბნო გზაზე)</t>
  </si>
  <si>
    <t>I ეტაპი</t>
  </si>
  <si>
    <t>II ეტაპი</t>
  </si>
  <si>
    <t>ტექნიკური დავალება</t>
  </si>
  <si>
    <t>დანართი N1</t>
  </si>
  <si>
    <t>დოკუმენტი პრეტენდენტის მიერ დამოწმებული უნდა იყოს საქართველოში მოქმედი კანონმდებლობის შესაბამისად...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</si>
</sst>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Sylfaen"/>
      <family val="1"/>
    </font>
    <font>
      <sz val="11"/>
      <name val="Sylfaen"/>
      <family val="1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0" borderId="1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/>
    </xf>
    <xf numFmtId="0" fontId="2" fillId="2" borderId="22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25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1" wrapText="1"/>
    </xf>
    <xf numFmtId="0" fontId="1" fillId="0" borderId="26" xfId="0" applyFont="1" applyBorder="1" applyAlignment="1">
      <alignment horizontal="center" vertical="center" textRotation="91" wrapText="1"/>
    </xf>
    <xf numFmtId="0" fontId="1" fillId="0" borderId="27" xfId="0" applyFont="1" applyBorder="1" applyAlignment="1">
      <alignment horizontal="center" vertical="center" textRotation="91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4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32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tabSelected="1" view="pageBreakPreview" topLeftCell="A84" zoomScale="130" zoomScaleSheetLayoutView="130" workbookViewId="0">
      <selection activeCell="A92" sqref="A92:F93"/>
    </sheetView>
  </sheetViews>
  <sheetFormatPr defaultRowHeight="15"/>
  <cols>
    <col min="1" max="1" width="4.125" customWidth="1"/>
    <col min="2" max="2" width="12.25" customWidth="1"/>
    <col min="3" max="3" width="12.375" customWidth="1"/>
    <col min="4" max="4" width="7.375" customWidth="1"/>
    <col min="5" max="5" width="40.125" customWidth="1"/>
    <col min="6" max="6" width="11.375" customWidth="1"/>
  </cols>
  <sheetData>
    <row r="1" spans="1:7">
      <c r="A1" s="41" t="s">
        <v>100</v>
      </c>
      <c r="B1" s="42"/>
      <c r="C1" s="42"/>
      <c r="D1" s="42"/>
      <c r="E1" s="42"/>
      <c r="F1" s="43"/>
    </row>
    <row r="2" spans="1:7" ht="33" customHeight="1">
      <c r="A2" s="44" t="s">
        <v>99</v>
      </c>
      <c r="B2" s="45"/>
      <c r="C2" s="45"/>
      <c r="D2" s="45"/>
      <c r="E2" s="45"/>
      <c r="F2" s="46"/>
    </row>
    <row r="3" spans="1:7" ht="29.25" customHeight="1">
      <c r="A3" s="40" t="s">
        <v>12</v>
      </c>
      <c r="B3" s="40"/>
      <c r="C3" s="40"/>
      <c r="D3" s="40"/>
      <c r="E3" s="40"/>
      <c r="F3" s="40"/>
    </row>
    <row r="4" spans="1:7">
      <c r="A4" s="3"/>
      <c r="B4" s="3"/>
      <c r="C4" s="3"/>
      <c r="D4" s="3"/>
      <c r="E4" s="3"/>
      <c r="F4" s="3"/>
    </row>
    <row r="5" spans="1:7" ht="56.25" customHeight="1">
      <c r="A5" s="1" t="s">
        <v>0</v>
      </c>
      <c r="B5" s="5" t="s">
        <v>4</v>
      </c>
      <c r="C5" s="5" t="s">
        <v>5</v>
      </c>
      <c r="D5" s="5"/>
      <c r="E5" s="5" t="s">
        <v>1</v>
      </c>
      <c r="F5" s="5" t="s">
        <v>8</v>
      </c>
      <c r="G5" s="2"/>
    </row>
    <row r="6" spans="1:7" ht="15.75" thickBot="1">
      <c r="A6" s="1" t="s">
        <v>2</v>
      </c>
      <c r="B6" s="4">
        <v>2</v>
      </c>
      <c r="C6" s="17">
        <v>3</v>
      </c>
      <c r="D6" s="17"/>
      <c r="E6" s="17">
        <v>4</v>
      </c>
      <c r="F6" s="17">
        <v>5</v>
      </c>
    </row>
    <row r="7" spans="1:7" ht="60.75" customHeight="1">
      <c r="A7" s="31">
        <v>1</v>
      </c>
      <c r="B7" s="29" t="s">
        <v>3</v>
      </c>
      <c r="C7" s="36" t="s">
        <v>6</v>
      </c>
      <c r="D7" s="37" t="s">
        <v>97</v>
      </c>
      <c r="E7" s="19" t="s">
        <v>13</v>
      </c>
      <c r="F7" s="6">
        <f>6-1</f>
        <v>5</v>
      </c>
    </row>
    <row r="8" spans="1:7" ht="57" customHeight="1">
      <c r="A8" s="32"/>
      <c r="B8" s="30"/>
      <c r="C8" s="34"/>
      <c r="D8" s="38"/>
      <c r="E8" s="20" t="s">
        <v>14</v>
      </c>
      <c r="F8" s="7">
        <f>7-1</f>
        <v>6</v>
      </c>
    </row>
    <row r="9" spans="1:7" ht="55.5" customHeight="1">
      <c r="A9" s="32"/>
      <c r="B9" s="30"/>
      <c r="C9" s="34"/>
      <c r="D9" s="38"/>
      <c r="E9" s="20" t="s">
        <v>15</v>
      </c>
      <c r="F9" s="7">
        <v>5</v>
      </c>
    </row>
    <row r="10" spans="1:7" ht="55.5" customHeight="1">
      <c r="A10" s="32"/>
      <c r="B10" s="30"/>
      <c r="C10" s="34"/>
      <c r="D10" s="38"/>
      <c r="E10" s="20" t="s">
        <v>16</v>
      </c>
      <c r="F10" s="7">
        <v>5</v>
      </c>
    </row>
    <row r="11" spans="1:7" ht="75.75" customHeight="1" thickBot="1">
      <c r="A11" s="32"/>
      <c r="B11" s="30"/>
      <c r="C11" s="34"/>
      <c r="D11" s="38"/>
      <c r="E11" s="21" t="s">
        <v>17</v>
      </c>
      <c r="F11" s="8">
        <f>6-1</f>
        <v>5</v>
      </c>
    </row>
    <row r="12" spans="1:7" ht="60" customHeight="1">
      <c r="A12" s="32"/>
      <c r="B12" s="30"/>
      <c r="C12" s="34"/>
      <c r="D12" s="38"/>
      <c r="E12" s="19" t="s">
        <v>18</v>
      </c>
      <c r="F12" s="6">
        <f>10-1</f>
        <v>9</v>
      </c>
    </row>
    <row r="13" spans="1:7" ht="79.5" customHeight="1" thickBot="1">
      <c r="A13" s="32"/>
      <c r="B13" s="30"/>
      <c r="C13" s="34"/>
      <c r="D13" s="38"/>
      <c r="E13" s="21" t="s">
        <v>19</v>
      </c>
      <c r="F13" s="8">
        <f>10-2</f>
        <v>8</v>
      </c>
    </row>
    <row r="14" spans="1:7" ht="75.75" customHeight="1" thickBot="1">
      <c r="A14" s="32"/>
      <c r="B14" s="30"/>
      <c r="C14" s="34"/>
      <c r="D14" s="38"/>
      <c r="E14" s="22" t="s">
        <v>20</v>
      </c>
      <c r="F14" s="9">
        <f>6-1</f>
        <v>5</v>
      </c>
    </row>
    <row r="15" spans="1:7" ht="76.5" customHeight="1">
      <c r="A15" s="32"/>
      <c r="B15" s="30"/>
      <c r="C15" s="34"/>
      <c r="D15" s="38"/>
      <c r="E15" s="19" t="s">
        <v>21</v>
      </c>
      <c r="F15" s="6">
        <f>20-4</f>
        <v>16</v>
      </c>
    </row>
    <row r="16" spans="1:7" ht="82.5" customHeight="1" thickBot="1">
      <c r="A16" s="32"/>
      <c r="B16" s="30"/>
      <c r="C16" s="34"/>
      <c r="D16" s="38"/>
      <c r="E16" s="21" t="s">
        <v>22</v>
      </c>
      <c r="F16" s="8">
        <f>20-4</f>
        <v>16</v>
      </c>
    </row>
    <row r="17" spans="1:8" ht="76.5" customHeight="1" thickBot="1">
      <c r="A17" s="32"/>
      <c r="B17" s="30"/>
      <c r="C17" s="34"/>
      <c r="D17" s="38"/>
      <c r="E17" s="23" t="s">
        <v>23</v>
      </c>
      <c r="F17" s="10">
        <f>25-5</f>
        <v>20</v>
      </c>
    </row>
    <row r="18" spans="1:8" ht="59.25" customHeight="1" thickBot="1">
      <c r="A18" s="32"/>
      <c r="B18" s="30"/>
      <c r="C18" s="34"/>
      <c r="D18" s="38"/>
      <c r="E18" s="22" t="s">
        <v>24</v>
      </c>
      <c r="F18" s="9">
        <f>20-4</f>
        <v>16</v>
      </c>
    </row>
    <row r="19" spans="1:8" ht="62.25" customHeight="1">
      <c r="A19" s="32"/>
      <c r="B19" s="30"/>
      <c r="C19" s="34"/>
      <c r="D19" s="38"/>
      <c r="E19" s="19" t="s">
        <v>25</v>
      </c>
      <c r="F19" s="6">
        <v>5</v>
      </c>
    </row>
    <row r="20" spans="1:8" ht="63.75" customHeight="1">
      <c r="A20" s="32"/>
      <c r="B20" s="30"/>
      <c r="C20" s="34"/>
      <c r="D20" s="38"/>
      <c r="E20" s="20" t="s">
        <v>26</v>
      </c>
      <c r="F20" s="7">
        <f>15-3</f>
        <v>12</v>
      </c>
    </row>
    <row r="21" spans="1:8" ht="60.75" customHeight="1">
      <c r="A21" s="32"/>
      <c r="B21" s="30"/>
      <c r="C21" s="34"/>
      <c r="D21" s="38"/>
      <c r="E21" s="20" t="s">
        <v>27</v>
      </c>
      <c r="F21" s="7">
        <f>10-2</f>
        <v>8</v>
      </c>
    </row>
    <row r="22" spans="1:8" ht="58.5" customHeight="1">
      <c r="A22" s="32"/>
      <c r="B22" s="30"/>
      <c r="C22" s="34"/>
      <c r="D22" s="38"/>
      <c r="E22" s="20" t="s">
        <v>28</v>
      </c>
      <c r="F22" s="7">
        <f>15-3</f>
        <v>12</v>
      </c>
    </row>
    <row r="23" spans="1:8" ht="63" customHeight="1" thickBot="1">
      <c r="A23" s="32"/>
      <c r="B23" s="30"/>
      <c r="C23" s="34"/>
      <c r="D23" s="38"/>
      <c r="E23" s="21" t="s">
        <v>29</v>
      </c>
      <c r="F23" s="8">
        <f>20-3</f>
        <v>17</v>
      </c>
    </row>
    <row r="24" spans="1:8" ht="57.75" customHeight="1" thickBot="1">
      <c r="A24" s="32"/>
      <c r="B24" s="30"/>
      <c r="C24" s="34"/>
      <c r="D24" s="38"/>
      <c r="E24" s="24" t="s">
        <v>30</v>
      </c>
      <c r="F24" s="11">
        <v>10</v>
      </c>
    </row>
    <row r="25" spans="1:8" ht="57.75" customHeight="1">
      <c r="A25" s="32"/>
      <c r="B25" s="30"/>
      <c r="C25" s="34"/>
      <c r="D25" s="38"/>
      <c r="E25" s="19" t="s">
        <v>31</v>
      </c>
      <c r="F25" s="6">
        <f>20-3</f>
        <v>17</v>
      </c>
    </row>
    <row r="26" spans="1:8" ht="57.75" customHeight="1" thickBot="1">
      <c r="A26" s="32"/>
      <c r="B26" s="30"/>
      <c r="C26" s="34"/>
      <c r="D26" s="38"/>
      <c r="E26" s="21" t="s">
        <v>32</v>
      </c>
      <c r="F26" s="8">
        <f>15-1</f>
        <v>14</v>
      </c>
    </row>
    <row r="27" spans="1:8" ht="59.25" customHeight="1">
      <c r="A27" s="32"/>
      <c r="B27" s="30"/>
      <c r="C27" s="34"/>
      <c r="D27" s="38"/>
      <c r="E27" s="19" t="s">
        <v>33</v>
      </c>
      <c r="F27" s="6">
        <f>15-1</f>
        <v>14</v>
      </c>
    </row>
    <row r="28" spans="1:8" ht="60.75" customHeight="1" thickBot="1">
      <c r="A28" s="32"/>
      <c r="B28" s="30"/>
      <c r="C28" s="34"/>
      <c r="D28" s="38"/>
      <c r="E28" s="21" t="s">
        <v>34</v>
      </c>
      <c r="F28" s="8">
        <f>15-1</f>
        <v>14</v>
      </c>
    </row>
    <row r="29" spans="1:8" ht="64.5" customHeight="1" thickBot="1">
      <c r="A29" s="32"/>
      <c r="B29" s="30"/>
      <c r="C29" s="34"/>
      <c r="D29" s="38"/>
      <c r="E29" s="25" t="s">
        <v>35</v>
      </c>
      <c r="F29" s="12">
        <f>15-1</f>
        <v>14</v>
      </c>
    </row>
    <row r="30" spans="1:8" ht="61.5" customHeight="1">
      <c r="A30" s="32"/>
      <c r="B30" s="30"/>
      <c r="C30" s="34"/>
      <c r="D30" s="38"/>
      <c r="E30" s="19" t="s">
        <v>36</v>
      </c>
      <c r="F30" s="6">
        <v>5</v>
      </c>
    </row>
    <row r="31" spans="1:8" ht="66" customHeight="1" thickBot="1">
      <c r="A31" s="32"/>
      <c r="B31" s="30"/>
      <c r="C31" s="34"/>
      <c r="D31" s="38"/>
      <c r="E31" s="21" t="s">
        <v>37</v>
      </c>
      <c r="F31" s="8">
        <f>15-1</f>
        <v>14</v>
      </c>
    </row>
    <row r="32" spans="1:8" ht="66" customHeight="1">
      <c r="A32" s="32"/>
      <c r="B32" s="30"/>
      <c r="C32" s="34"/>
      <c r="D32" s="38"/>
      <c r="E32" s="19" t="s">
        <v>38</v>
      </c>
      <c r="F32" s="6">
        <v>10</v>
      </c>
      <c r="H32">
        <v>47</v>
      </c>
    </row>
    <row r="33" spans="1:6" ht="66" customHeight="1" thickBot="1">
      <c r="A33" s="32"/>
      <c r="B33" s="30"/>
      <c r="C33" s="34"/>
      <c r="D33" s="38"/>
      <c r="E33" s="21" t="s">
        <v>39</v>
      </c>
      <c r="F33" s="8">
        <v>5</v>
      </c>
    </row>
    <row r="34" spans="1:6" ht="66" customHeight="1">
      <c r="A34" s="32"/>
      <c r="B34" s="30"/>
      <c r="C34" s="34"/>
      <c r="D34" s="38"/>
      <c r="E34" s="19" t="s">
        <v>40</v>
      </c>
      <c r="F34" s="6">
        <f>10-1</f>
        <v>9</v>
      </c>
    </row>
    <row r="35" spans="1:6" ht="66" customHeight="1">
      <c r="A35" s="32"/>
      <c r="B35" s="30"/>
      <c r="C35" s="34"/>
      <c r="D35" s="38"/>
      <c r="E35" s="20" t="s">
        <v>41</v>
      </c>
      <c r="F35" s="7">
        <v>5</v>
      </c>
    </row>
    <row r="36" spans="1:6" ht="66" customHeight="1" thickBot="1">
      <c r="A36" s="32"/>
      <c r="B36" s="30"/>
      <c r="C36" s="34"/>
      <c r="D36" s="38"/>
      <c r="E36" s="21" t="s">
        <v>42</v>
      </c>
      <c r="F36" s="8">
        <v>5</v>
      </c>
    </row>
    <row r="37" spans="1:6" ht="66" customHeight="1">
      <c r="A37" s="32"/>
      <c r="B37" s="30"/>
      <c r="C37" s="34"/>
      <c r="D37" s="38"/>
      <c r="E37" s="19" t="s">
        <v>43</v>
      </c>
      <c r="F37" s="6">
        <v>5</v>
      </c>
    </row>
    <row r="38" spans="1:6" ht="66" customHeight="1">
      <c r="A38" s="32"/>
      <c r="B38" s="30"/>
      <c r="C38" s="34"/>
      <c r="D38" s="38"/>
      <c r="E38" s="20" t="s">
        <v>44</v>
      </c>
      <c r="F38" s="7">
        <v>5</v>
      </c>
    </row>
    <row r="39" spans="1:6" ht="75" customHeight="1" thickBot="1">
      <c r="A39" s="32"/>
      <c r="B39" s="30"/>
      <c r="C39" s="35"/>
      <c r="D39" s="39"/>
      <c r="E39" s="21" t="s">
        <v>45</v>
      </c>
      <c r="F39" s="8">
        <v>10</v>
      </c>
    </row>
    <row r="40" spans="1:6" ht="63" customHeight="1">
      <c r="A40" s="32"/>
      <c r="B40" s="30"/>
      <c r="C40" s="36" t="s">
        <v>10</v>
      </c>
      <c r="D40" s="37" t="s">
        <v>98</v>
      </c>
      <c r="E40" s="19" t="s">
        <v>46</v>
      </c>
      <c r="F40" s="13">
        <f>7-1</f>
        <v>6</v>
      </c>
    </row>
    <row r="41" spans="1:6" ht="63" customHeight="1">
      <c r="A41" s="32"/>
      <c r="B41" s="30"/>
      <c r="C41" s="34"/>
      <c r="D41" s="38"/>
      <c r="E41" s="20" t="s">
        <v>47</v>
      </c>
      <c r="F41" s="14">
        <f>10-2</f>
        <v>8</v>
      </c>
    </row>
    <row r="42" spans="1:6" ht="63" customHeight="1">
      <c r="A42" s="32"/>
      <c r="B42" s="30"/>
      <c r="C42" s="34"/>
      <c r="D42" s="38"/>
      <c r="E42" s="20" t="s">
        <v>48</v>
      </c>
      <c r="F42" s="14">
        <f>15-3</f>
        <v>12</v>
      </c>
    </row>
    <row r="43" spans="1:6" ht="63" customHeight="1">
      <c r="A43" s="32"/>
      <c r="B43" s="30"/>
      <c r="C43" s="34"/>
      <c r="D43" s="38"/>
      <c r="E43" s="20" t="s">
        <v>49</v>
      </c>
      <c r="F43" s="14">
        <f>10-1</f>
        <v>9</v>
      </c>
    </row>
    <row r="44" spans="1:6" ht="63" customHeight="1">
      <c r="A44" s="32"/>
      <c r="B44" s="30"/>
      <c r="C44" s="34"/>
      <c r="D44" s="38"/>
      <c r="E44" s="20" t="s">
        <v>50</v>
      </c>
      <c r="F44" s="14">
        <f>15-3</f>
        <v>12</v>
      </c>
    </row>
    <row r="45" spans="1:6" ht="63" customHeight="1" thickBot="1">
      <c r="A45" s="32"/>
      <c r="B45" s="30"/>
      <c r="C45" s="34"/>
      <c r="D45" s="38"/>
      <c r="E45" s="21" t="s">
        <v>51</v>
      </c>
      <c r="F45" s="15">
        <f>13-2</f>
        <v>11</v>
      </c>
    </row>
    <row r="46" spans="1:6" ht="66" customHeight="1">
      <c r="A46" s="32"/>
      <c r="B46" s="30"/>
      <c r="C46" s="33" t="s">
        <v>11</v>
      </c>
      <c r="D46" s="38"/>
      <c r="E46" s="19" t="s">
        <v>52</v>
      </c>
      <c r="F46" s="6">
        <f>6-2</f>
        <v>4</v>
      </c>
    </row>
    <row r="47" spans="1:6" ht="63" customHeight="1">
      <c r="A47" s="32"/>
      <c r="B47" s="30"/>
      <c r="C47" s="34"/>
      <c r="D47" s="38"/>
      <c r="E47" s="20" t="s">
        <v>53</v>
      </c>
      <c r="F47" s="7">
        <v>4</v>
      </c>
    </row>
    <row r="48" spans="1:6" ht="62.25" customHeight="1">
      <c r="A48" s="32"/>
      <c r="B48" s="30"/>
      <c r="C48" s="34"/>
      <c r="D48" s="38"/>
      <c r="E48" s="20" t="s">
        <v>54</v>
      </c>
      <c r="F48" s="7">
        <f>10-4</f>
        <v>6</v>
      </c>
    </row>
    <row r="49" spans="1:6" ht="56.25" customHeight="1">
      <c r="A49" s="32"/>
      <c r="B49" s="30"/>
      <c r="C49" s="34"/>
      <c r="D49" s="38"/>
      <c r="E49" s="20" t="s">
        <v>55</v>
      </c>
      <c r="F49" s="7">
        <v>4</v>
      </c>
    </row>
    <row r="50" spans="1:6" ht="57.75" customHeight="1">
      <c r="A50" s="32"/>
      <c r="B50" s="30"/>
      <c r="C50" s="34"/>
      <c r="D50" s="38"/>
      <c r="E50" s="20" t="s">
        <v>56</v>
      </c>
      <c r="F50" s="7">
        <v>4</v>
      </c>
    </row>
    <row r="51" spans="1:6" ht="61.5" customHeight="1" thickBot="1">
      <c r="A51" s="32"/>
      <c r="B51" s="30"/>
      <c r="C51" s="34"/>
      <c r="D51" s="38"/>
      <c r="E51" s="21" t="s">
        <v>57</v>
      </c>
      <c r="F51" s="8">
        <v>4</v>
      </c>
    </row>
    <row r="52" spans="1:6" ht="48" customHeight="1">
      <c r="A52" s="32"/>
      <c r="B52" s="30"/>
      <c r="C52" s="34"/>
      <c r="D52" s="38"/>
      <c r="E52" s="19" t="s">
        <v>58</v>
      </c>
      <c r="F52" s="6">
        <v>8</v>
      </c>
    </row>
    <row r="53" spans="1:6" ht="60" customHeight="1">
      <c r="A53" s="32"/>
      <c r="B53" s="30"/>
      <c r="C53" s="34"/>
      <c r="D53" s="38"/>
      <c r="E53" s="20" t="s">
        <v>59</v>
      </c>
      <c r="F53" s="7">
        <v>4</v>
      </c>
    </row>
    <row r="54" spans="1:6" ht="57" customHeight="1" thickBot="1">
      <c r="A54" s="32"/>
      <c r="B54" s="30"/>
      <c r="C54" s="34"/>
      <c r="D54" s="38"/>
      <c r="E54" s="21" t="s">
        <v>60</v>
      </c>
      <c r="F54" s="8">
        <v>4</v>
      </c>
    </row>
    <row r="55" spans="1:6" ht="57.75" customHeight="1">
      <c r="A55" s="32"/>
      <c r="B55" s="30"/>
      <c r="C55" s="34"/>
      <c r="D55" s="38"/>
      <c r="E55" s="19" t="s">
        <v>61</v>
      </c>
      <c r="F55" s="6">
        <v>8</v>
      </c>
    </row>
    <row r="56" spans="1:6" ht="67.5" customHeight="1" thickBot="1">
      <c r="A56" s="32"/>
      <c r="B56" s="30"/>
      <c r="C56" s="34"/>
      <c r="D56" s="38"/>
      <c r="E56" s="21" t="s">
        <v>62</v>
      </c>
      <c r="F56" s="8">
        <v>5</v>
      </c>
    </row>
    <row r="57" spans="1:6" ht="61.5" customHeight="1">
      <c r="A57" s="32"/>
      <c r="B57" s="30"/>
      <c r="C57" s="34"/>
      <c r="D57" s="38"/>
      <c r="E57" s="19" t="s">
        <v>63</v>
      </c>
      <c r="F57" s="6">
        <v>4</v>
      </c>
    </row>
    <row r="58" spans="1:6" ht="60.75" customHeight="1">
      <c r="A58" s="32"/>
      <c r="B58" s="30"/>
      <c r="C58" s="34"/>
      <c r="D58" s="38"/>
      <c r="E58" s="20" t="s">
        <v>64</v>
      </c>
      <c r="F58" s="7">
        <v>4</v>
      </c>
    </row>
    <row r="59" spans="1:6" ht="57" customHeight="1">
      <c r="A59" s="32"/>
      <c r="B59" s="30"/>
      <c r="C59" s="34"/>
      <c r="D59" s="38"/>
      <c r="E59" s="20" t="s">
        <v>65</v>
      </c>
      <c r="F59" s="7">
        <v>4</v>
      </c>
    </row>
    <row r="60" spans="1:6" ht="59.25" customHeight="1" thickBot="1">
      <c r="A60" s="32"/>
      <c r="B60" s="30"/>
      <c r="C60" s="34"/>
      <c r="D60" s="38"/>
      <c r="E60" s="25" t="s">
        <v>66</v>
      </c>
      <c r="F60" s="16">
        <v>8</v>
      </c>
    </row>
    <row r="61" spans="1:6" ht="54.75" customHeight="1">
      <c r="A61" s="32"/>
      <c r="B61" s="30"/>
      <c r="C61" s="33" t="s">
        <v>7</v>
      </c>
      <c r="D61" s="38"/>
      <c r="E61" s="19" t="s">
        <v>67</v>
      </c>
      <c r="F61" s="6">
        <f>18-3</f>
        <v>15</v>
      </c>
    </row>
    <row r="62" spans="1:6" ht="53.25" customHeight="1">
      <c r="A62" s="32"/>
      <c r="B62" s="30"/>
      <c r="C62" s="34"/>
      <c r="D62" s="38"/>
      <c r="E62" s="20" t="s">
        <v>68</v>
      </c>
      <c r="F62" s="7">
        <f>7-2</f>
        <v>5</v>
      </c>
    </row>
    <row r="63" spans="1:6" ht="54.75" customHeight="1">
      <c r="A63" s="32"/>
      <c r="B63" s="30"/>
      <c r="C63" s="34"/>
      <c r="D63" s="38"/>
      <c r="E63" s="20" t="s">
        <v>69</v>
      </c>
      <c r="F63" s="7">
        <f>7</f>
        <v>7</v>
      </c>
    </row>
    <row r="64" spans="1:6" ht="64.5" customHeight="1">
      <c r="A64" s="32"/>
      <c r="B64" s="30"/>
      <c r="C64" s="34"/>
      <c r="D64" s="38"/>
      <c r="E64" s="20" t="s">
        <v>70</v>
      </c>
      <c r="F64" s="7">
        <f>7-2</f>
        <v>5</v>
      </c>
    </row>
    <row r="65" spans="1:6" ht="59.25" customHeight="1">
      <c r="A65" s="32"/>
      <c r="B65" s="30"/>
      <c r="C65" s="34"/>
      <c r="D65" s="38"/>
      <c r="E65" s="20" t="s">
        <v>71</v>
      </c>
      <c r="F65" s="7">
        <v>6</v>
      </c>
    </row>
    <row r="66" spans="1:6" ht="58.5" customHeight="1">
      <c r="A66" s="32"/>
      <c r="B66" s="30"/>
      <c r="C66" s="34"/>
      <c r="D66" s="38"/>
      <c r="E66" s="20" t="s">
        <v>72</v>
      </c>
      <c r="F66" s="7">
        <v>7</v>
      </c>
    </row>
    <row r="67" spans="1:6" ht="58.5" customHeight="1">
      <c r="A67" s="32"/>
      <c r="B67" s="30"/>
      <c r="C67" s="34"/>
      <c r="D67" s="38"/>
      <c r="E67" s="20" t="s">
        <v>73</v>
      </c>
      <c r="F67" s="7">
        <v>10</v>
      </c>
    </row>
    <row r="68" spans="1:6" ht="52.5" customHeight="1">
      <c r="A68" s="32"/>
      <c r="B68" s="30"/>
      <c r="C68" s="34"/>
      <c r="D68" s="38"/>
      <c r="E68" s="20" t="s">
        <v>74</v>
      </c>
      <c r="F68" s="7">
        <f>15-2</f>
        <v>13</v>
      </c>
    </row>
    <row r="69" spans="1:6" ht="71.25" customHeight="1">
      <c r="A69" s="32"/>
      <c r="B69" s="30"/>
      <c r="C69" s="34"/>
      <c r="D69" s="38"/>
      <c r="E69" s="20" t="s">
        <v>88</v>
      </c>
      <c r="F69" s="7">
        <f>10-2</f>
        <v>8</v>
      </c>
    </row>
    <row r="70" spans="1:6" ht="56.25" customHeight="1">
      <c r="A70" s="32"/>
      <c r="B70" s="30"/>
      <c r="C70" s="34"/>
      <c r="D70" s="38"/>
      <c r="E70" s="20" t="s">
        <v>89</v>
      </c>
      <c r="F70" s="7">
        <v>5</v>
      </c>
    </row>
    <row r="71" spans="1:6" ht="60" customHeight="1">
      <c r="A71" s="32"/>
      <c r="B71" s="30"/>
      <c r="C71" s="34"/>
      <c r="D71" s="38"/>
      <c r="E71" s="20" t="s">
        <v>90</v>
      </c>
      <c r="F71" s="7">
        <f>9-2</f>
        <v>7</v>
      </c>
    </row>
    <row r="72" spans="1:6" ht="53.25" customHeight="1">
      <c r="A72" s="32"/>
      <c r="B72" s="30"/>
      <c r="C72" s="34"/>
      <c r="D72" s="38"/>
      <c r="E72" s="20" t="s">
        <v>91</v>
      </c>
      <c r="F72" s="7">
        <v>6</v>
      </c>
    </row>
    <row r="73" spans="1:6" ht="63" customHeight="1">
      <c r="A73" s="32"/>
      <c r="B73" s="30"/>
      <c r="C73" s="34"/>
      <c r="D73" s="38"/>
      <c r="E73" s="20" t="s">
        <v>92</v>
      </c>
      <c r="F73" s="7">
        <v>6</v>
      </c>
    </row>
    <row r="74" spans="1:6" ht="63" customHeight="1">
      <c r="A74" s="32"/>
      <c r="B74" s="30"/>
      <c r="C74" s="34"/>
      <c r="D74" s="38"/>
      <c r="E74" s="20" t="s">
        <v>93</v>
      </c>
      <c r="F74" s="7">
        <v>6</v>
      </c>
    </row>
    <row r="75" spans="1:6" ht="79.5" customHeight="1">
      <c r="A75" s="32"/>
      <c r="B75" s="30"/>
      <c r="C75" s="34"/>
      <c r="D75" s="38"/>
      <c r="E75" s="20" t="s">
        <v>94</v>
      </c>
      <c r="F75" s="7">
        <v>6</v>
      </c>
    </row>
    <row r="76" spans="1:6" ht="63" customHeight="1" thickBot="1">
      <c r="A76" s="32"/>
      <c r="B76" s="30"/>
      <c r="C76" s="34"/>
      <c r="D76" s="38"/>
      <c r="E76" s="21" t="s">
        <v>95</v>
      </c>
      <c r="F76" s="8">
        <v>5</v>
      </c>
    </row>
    <row r="77" spans="1:6" ht="58.5" customHeight="1">
      <c r="A77" s="32"/>
      <c r="B77" s="30"/>
      <c r="C77" s="34"/>
      <c r="D77" s="38"/>
      <c r="E77" s="19" t="s">
        <v>96</v>
      </c>
      <c r="F77" s="6">
        <f>15-2</f>
        <v>13</v>
      </c>
    </row>
    <row r="78" spans="1:6" ht="57" customHeight="1">
      <c r="A78" s="32"/>
      <c r="B78" s="30"/>
      <c r="C78" s="34"/>
      <c r="D78" s="38"/>
      <c r="E78" s="20" t="s">
        <v>75</v>
      </c>
      <c r="F78" s="7">
        <f>5-1</f>
        <v>4</v>
      </c>
    </row>
    <row r="79" spans="1:6" ht="56.25" customHeight="1">
      <c r="A79" s="32"/>
      <c r="B79" s="30"/>
      <c r="C79" s="34"/>
      <c r="D79" s="38"/>
      <c r="E79" s="20" t="s">
        <v>76</v>
      </c>
      <c r="F79" s="7">
        <f>6-1</f>
        <v>5</v>
      </c>
    </row>
    <row r="80" spans="1:6" ht="52.5" customHeight="1">
      <c r="A80" s="32"/>
      <c r="B80" s="30"/>
      <c r="C80" s="34"/>
      <c r="D80" s="38"/>
      <c r="E80" s="20" t="s">
        <v>77</v>
      </c>
      <c r="F80" s="7">
        <f>5-1</f>
        <v>4</v>
      </c>
    </row>
    <row r="81" spans="1:6" ht="52.5" customHeight="1">
      <c r="A81" s="32"/>
      <c r="B81" s="30"/>
      <c r="C81" s="34"/>
      <c r="D81" s="38"/>
      <c r="E81" s="20" t="s">
        <v>78</v>
      </c>
      <c r="F81" s="7">
        <f>5-1</f>
        <v>4</v>
      </c>
    </row>
    <row r="82" spans="1:6" ht="52.5" customHeight="1" thickBot="1">
      <c r="A82" s="32"/>
      <c r="B82" s="30"/>
      <c r="C82" s="34"/>
      <c r="D82" s="38"/>
      <c r="E82" s="21" t="s">
        <v>79</v>
      </c>
      <c r="F82" s="16">
        <f>5-1</f>
        <v>4</v>
      </c>
    </row>
    <row r="83" spans="1:6" ht="52.5" customHeight="1">
      <c r="A83" s="32"/>
      <c r="B83" s="30"/>
      <c r="C83" s="34"/>
      <c r="D83" s="38"/>
      <c r="E83" s="19" t="s">
        <v>80</v>
      </c>
      <c r="F83" s="6">
        <f>6-1</f>
        <v>5</v>
      </c>
    </row>
    <row r="84" spans="1:6" ht="52.5" customHeight="1">
      <c r="A84" s="32"/>
      <c r="B84" s="30"/>
      <c r="C84" s="34"/>
      <c r="D84" s="38"/>
      <c r="E84" s="20" t="s">
        <v>81</v>
      </c>
      <c r="F84" s="7">
        <f>8-1</f>
        <v>7</v>
      </c>
    </row>
    <row r="85" spans="1:6" ht="52.5" customHeight="1">
      <c r="A85" s="32"/>
      <c r="B85" s="30"/>
      <c r="C85" s="34"/>
      <c r="D85" s="38"/>
      <c r="E85" s="20" t="s">
        <v>82</v>
      </c>
      <c r="F85" s="7">
        <f>7-2</f>
        <v>5</v>
      </c>
    </row>
    <row r="86" spans="1:6" ht="52.5" customHeight="1">
      <c r="A86" s="32"/>
      <c r="B86" s="30"/>
      <c r="C86" s="34"/>
      <c r="D86" s="38"/>
      <c r="E86" s="20" t="s">
        <v>83</v>
      </c>
      <c r="F86" s="7">
        <v>4</v>
      </c>
    </row>
    <row r="87" spans="1:6" ht="52.5" customHeight="1">
      <c r="A87" s="32"/>
      <c r="B87" s="30"/>
      <c r="C87" s="34"/>
      <c r="D87" s="38"/>
      <c r="E87" s="20" t="s">
        <v>84</v>
      </c>
      <c r="F87" s="7">
        <f>5-1</f>
        <v>4</v>
      </c>
    </row>
    <row r="88" spans="1:6" ht="52.5" customHeight="1">
      <c r="A88" s="32"/>
      <c r="B88" s="30"/>
      <c r="C88" s="34"/>
      <c r="D88" s="38"/>
      <c r="E88" s="20" t="s">
        <v>85</v>
      </c>
      <c r="F88" s="7">
        <f>5-1</f>
        <v>4</v>
      </c>
    </row>
    <row r="89" spans="1:6" ht="58.5" customHeight="1" thickBot="1">
      <c r="A89" s="32"/>
      <c r="B89" s="30"/>
      <c r="C89" s="34"/>
      <c r="D89" s="38"/>
      <c r="E89" s="21" t="s">
        <v>86</v>
      </c>
      <c r="F89" s="8">
        <v>4</v>
      </c>
    </row>
    <row r="90" spans="1:6" ht="63.75" customHeight="1" thickBot="1">
      <c r="A90" s="32"/>
      <c r="B90" s="30"/>
      <c r="C90" s="35"/>
      <c r="D90" s="39"/>
      <c r="E90" s="22" t="s">
        <v>87</v>
      </c>
      <c r="F90" s="9">
        <f>10-1</f>
        <v>9</v>
      </c>
    </row>
    <row r="91" spans="1:6" ht="30" customHeight="1">
      <c r="A91" s="3"/>
      <c r="B91" s="26" t="s">
        <v>9</v>
      </c>
      <c r="C91" s="27"/>
      <c r="D91" s="27"/>
      <c r="E91" s="28"/>
      <c r="F91" s="18">
        <f>SUM(F7:F90)</f>
        <v>652</v>
      </c>
    </row>
    <row r="92" spans="1:6">
      <c r="A92" s="47" t="s">
        <v>101</v>
      </c>
      <c r="B92" s="47"/>
      <c r="C92" s="47"/>
      <c r="D92" s="47"/>
      <c r="E92" s="47"/>
      <c r="F92" s="47"/>
    </row>
    <row r="93" spans="1:6" ht="21" customHeight="1">
      <c r="A93" s="48"/>
      <c r="B93" s="48"/>
      <c r="C93" s="48"/>
      <c r="D93" s="48"/>
      <c r="E93" s="48"/>
      <c r="F93" s="48"/>
    </row>
  </sheetData>
  <mergeCells count="13">
    <mergeCell ref="A2:F2"/>
    <mergeCell ref="A1:F1"/>
    <mergeCell ref="A92:F93"/>
    <mergeCell ref="A3:F3"/>
    <mergeCell ref="B91:E91"/>
    <mergeCell ref="B7:B90"/>
    <mergeCell ref="A7:A90"/>
    <mergeCell ref="C46:C60"/>
    <mergeCell ref="C61:C90"/>
    <mergeCell ref="C40:C45"/>
    <mergeCell ref="C7:C39"/>
    <mergeCell ref="D7:D39"/>
    <mergeCell ref="D40:D90"/>
  </mergeCells>
  <pageMargins left="0.7" right="0.7" top="0.75" bottom="0.75" header="0.3" footer="0.3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სატენდერო</vt:lpstr>
      <vt:lpstr>სატენდერო!Print_Area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2022-04-18T10:43:55Z</dcterms:modified>
</cp:coreProperties>
</file>