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05" tabRatio="711" activeTab="0"/>
  </bookViews>
  <sheets>
    <sheet name="ხარჯთაღრიცხვა" sheetId="1" r:id="rId1"/>
  </sheets>
  <externalReferences>
    <externalReference r:id="rId4"/>
    <externalReference r:id="rId5"/>
    <externalReference r:id="rId6"/>
    <externalReference r:id="rId7"/>
  </externalReferences>
  <definedNames>
    <definedName name="aaaa">#REF!</definedName>
    <definedName name="cxaura">#REF!</definedName>
    <definedName name="fdrt124">#REF!</definedName>
    <definedName name="fffffvvv30214">#REF!</definedName>
    <definedName name="ggggddd51515">#REF!</definedName>
    <definedName name="hgyui54876">#REF!</definedName>
    <definedName name="ijhuy4587">#REF!</definedName>
    <definedName name="jfdyrt14790">#REF!</definedName>
    <definedName name="jkhjgkliob1012">#REF!</definedName>
    <definedName name="jkio54576">#REF!</definedName>
    <definedName name="KALA">#REF!</definedName>
    <definedName name="kala12">#REF!</definedName>
    <definedName name="kedeli1">#REF!</definedName>
    <definedName name="kkkjjhhmnb">#REF!</definedName>
    <definedName name="kkkmmnmm52140">#REF!</definedName>
    <definedName name="lkjiu5147">#REF!</definedName>
    <definedName name="lllkkk8889999">#REF!</definedName>
    <definedName name="mnmnmn101010">#REF!</definedName>
    <definedName name="oplop321">#REF!</definedName>
    <definedName name="rkb">#REF!</definedName>
    <definedName name="Summary">#N/A</definedName>
    <definedName name="valeriii">#REF!</definedName>
  </definedNames>
  <calcPr fullCalcOnLoad="1"/>
</workbook>
</file>

<file path=xl/sharedStrings.xml><?xml version="1.0" encoding="utf-8"?>
<sst xmlns="http://schemas.openxmlformats.org/spreadsheetml/2006/main" count="276" uniqueCount="124">
  <si>
    <t>N</t>
  </si>
  <si>
    <t>სამუშაოს დასახელება</t>
  </si>
  <si>
    <t>განზ. ერთ.</t>
  </si>
  <si>
    <t>ერთ. ფასი</t>
  </si>
  <si>
    <t>ჯამი</t>
  </si>
  <si>
    <t>t</t>
  </si>
  <si>
    <t>3</t>
  </si>
  <si>
    <t>4</t>
  </si>
  <si>
    <t xml:space="preserve">gruntis damuSaveba xeliT, 
datvirTva a/TviTmclelebze </t>
  </si>
  <si>
    <t>muSaoba nayarSi</t>
  </si>
  <si>
    <t>5</t>
  </si>
  <si>
    <t>6</t>
  </si>
  <si>
    <t xml:space="preserve"> VI-jg. gruntis damuSaveba sangrevi CaquCiT</t>
  </si>
  <si>
    <t>7</t>
  </si>
  <si>
    <t>damuSavebuli gruntis datvirTva xeliT avtoTviTmclelebze</t>
  </si>
  <si>
    <t>8</t>
  </si>
  <si>
    <t>grZ.m</t>
  </si>
  <si>
    <t>wasacxebi orfenovani hidroizolacia bitumiT</t>
  </si>
  <si>
    <t>2</t>
  </si>
  <si>
    <t>tn</t>
  </si>
  <si>
    <t xml:space="preserve">IV jg. gruntis damuSaveba qvabulSi eqskavatoriT datvirTva avtoTviTmclelebze da gatana nayarSi </t>
  </si>
  <si>
    <t>gruntis gatana nayarSi 3-km-mde</t>
  </si>
  <si>
    <t>yrilis mowyoba kedlis ukan xreSovani masaliT (balasti) eqskavatoriT Cayra da mosworeba</t>
  </si>
  <si>
    <t>1</t>
  </si>
  <si>
    <t>10</t>
  </si>
  <si>
    <t>12</t>
  </si>
  <si>
    <t>14</t>
  </si>
  <si>
    <t>16</t>
  </si>
  <si>
    <t>qviSa-xreSovani narevis transportireba 10km-dan</t>
  </si>
  <si>
    <t>xreSovani masalis transportireba 10km-dan</t>
  </si>
  <si>
    <t>qviSa-xreSovani sagebis mowyoba kedlisa da betonis safaris qveS</t>
  </si>
  <si>
    <t>betonis qveda sayrdeni kedeli</t>
  </si>
  <si>
    <t>saavtomobilo gza `kapnisTavis gza~ km0+570</t>
  </si>
  <si>
    <t>betonis transportireba 10km-dan</t>
  </si>
  <si>
    <t>bitumis transportireba 10km-dan</t>
  </si>
  <si>
    <t>liTonis milis transportireba 10km-dan</t>
  </si>
  <si>
    <t>საპროექტო მოცულობა</t>
  </si>
  <si>
    <t>ღირებულება</t>
  </si>
  <si>
    <t xml:space="preserve"> ხარჯთაღრიცხვა #1     (დანართი #1)</t>
  </si>
  <si>
    <r>
      <t>m</t>
    </r>
    <r>
      <rPr>
        <vertAlign val="superscript"/>
        <sz val="12"/>
        <rFont val="AcadNusx"/>
        <family val="0"/>
      </rPr>
      <t>3</t>
    </r>
  </si>
  <si>
    <r>
      <t>monoliTuri betonis kedlis saZirkvlis mowyoba, betoni</t>
    </r>
    <r>
      <rPr>
        <sz val="12"/>
        <rFont val="Times New Roman"/>
        <family val="1"/>
      </rPr>
      <t xml:space="preserve"> B20 F200 W6  </t>
    </r>
  </si>
  <si>
    <r>
      <t xml:space="preserve">monoliTuri betonis kedlis tanisa da parapetis mowyoba, betoni </t>
    </r>
    <r>
      <rPr>
        <sz val="12"/>
        <rFont val="Arial"/>
        <family val="2"/>
      </rPr>
      <t>B20 F200 W6</t>
    </r>
  </si>
  <si>
    <r>
      <t>m</t>
    </r>
    <r>
      <rPr>
        <vertAlign val="superscript"/>
        <sz val="12"/>
        <rFont val="AcadNusx"/>
        <family val="0"/>
      </rPr>
      <t>2</t>
    </r>
  </si>
  <si>
    <r>
      <t xml:space="preserve">liTonis milis </t>
    </r>
    <r>
      <rPr>
        <sz val="12"/>
        <rFont val="Arial"/>
        <family val="2"/>
      </rPr>
      <t>d</t>
    </r>
    <r>
      <rPr>
        <sz val="12"/>
        <rFont val="AcadNusx"/>
        <family val="0"/>
      </rPr>
      <t xml:space="preserve">-0.61m 1grZ.m-89.37kg montaJi </t>
    </r>
  </si>
  <si>
    <r>
      <t xml:space="preserve"> m</t>
    </r>
    <r>
      <rPr>
        <vertAlign val="superscript"/>
        <sz val="12"/>
        <rFont val="AcadNusx"/>
        <family val="0"/>
      </rPr>
      <t>3</t>
    </r>
  </si>
  <si>
    <t xml:space="preserve"> ხარჯთაღრიცხვა #2</t>
  </si>
  <si>
    <t>saavtomobilo gza `kalendere-dedaTa monasteri~ km0+600</t>
  </si>
  <si>
    <t>liTonis milisa da betonis portluri kedlebis mowyoba</t>
  </si>
  <si>
    <t>arsebuli betonis safaris daSla</t>
  </si>
  <si>
    <t>9</t>
  </si>
  <si>
    <t>qviSa-xreSovani sagebis mowyoba kedlis, milisa da betonis safaris qveS</t>
  </si>
  <si>
    <t>liTonis milis transportireba 18km-dan</t>
  </si>
  <si>
    <t>betonis transportireba 18km-dan</t>
  </si>
  <si>
    <t>18</t>
  </si>
  <si>
    <t>bitumis transportireba 18km-dan</t>
  </si>
  <si>
    <t>gzis c/betonis dazianebuli safaris aRdgena</t>
  </si>
  <si>
    <r>
      <t xml:space="preserve">liTonis milis </t>
    </r>
    <r>
      <rPr>
        <sz val="12"/>
        <rFont val="Arial"/>
        <family val="2"/>
      </rPr>
      <t>d</t>
    </r>
    <r>
      <rPr>
        <sz val="12"/>
        <rFont val="AcadNusx"/>
        <family val="0"/>
      </rPr>
      <t>-0.75m demontaJi</t>
    </r>
  </si>
  <si>
    <r>
      <t xml:space="preserve">liTonis milis </t>
    </r>
    <r>
      <rPr>
        <sz val="12"/>
        <rFont val="Arial"/>
        <family val="2"/>
      </rPr>
      <t>d</t>
    </r>
    <r>
      <rPr>
        <sz val="12"/>
        <rFont val="AcadNusx"/>
        <family val="0"/>
      </rPr>
      <t>-1.0m 1grZ.m-241.8 kg mowyoba</t>
    </r>
  </si>
  <si>
    <t xml:space="preserve"> ხარჯთაღრიცხვა #3</t>
  </si>
  <si>
    <t>saavtomobilo gza `ombaluris gza~ km1+050</t>
  </si>
  <si>
    <t>gabionis qveda sayrdeni kedlis mowyoba</t>
  </si>
  <si>
    <t>IV kat. gruntis damuSaveba xeliT adgilze dayra</t>
  </si>
  <si>
    <r>
      <t>მ</t>
    </r>
    <r>
      <rPr>
        <vertAlign val="superscript"/>
        <sz val="12"/>
        <color indexed="8"/>
        <rFont val="AcadNusx"/>
        <family val="0"/>
      </rPr>
      <t>3</t>
    </r>
  </si>
  <si>
    <t>gruntis datvirTva a/manqanaze xeliT</t>
  </si>
  <si>
    <t>m3</t>
  </si>
  <si>
    <t>V kat. gruntis damuSaveba xeliT sangrevi CaquCebiT</t>
  </si>
  <si>
    <t xml:space="preserve">gruntis gatana nayarSi 1km-ze </t>
  </si>
  <si>
    <t>gabionebis mowyoba, gabionis yuTebi zomiT 2X1X1m 25c, 1,5X1X1 29c Sesakravi mavTuli 41kg</t>
  </si>
  <si>
    <t xml:space="preserve">qvis transportireba 20km-dan </t>
  </si>
  <si>
    <t>yrilis mowyoba kedlis ukan xreSovani masaliT, eqskavatoriT Cayra da mosworeba</t>
  </si>
  <si>
    <t>xreSovani masalis transportireba 20km-dan</t>
  </si>
  <si>
    <t>ჯამი ლოკალ. #1</t>
  </si>
  <si>
    <t>ლოკალური ხარჯთაღრიცხვა #2</t>
  </si>
  <si>
    <t>liTonis milis mowyoba</t>
  </si>
  <si>
    <r>
      <t xml:space="preserve">wyalgamtari liTonis milebis demontaJi </t>
    </r>
    <r>
      <rPr>
        <sz val="12"/>
        <rFont val="Arial"/>
        <family val="2"/>
      </rPr>
      <t>d</t>
    </r>
    <r>
      <rPr>
        <sz val="12"/>
        <rFont val="AcadNusx"/>
        <family val="0"/>
      </rPr>
      <t>-0,5m 1grZ.m-62.2kg 1 adgilze</t>
    </r>
  </si>
  <si>
    <t>III kat. gruntis damuSaveba eqskavatoriT 0.5m3 a/TviTmclelebze datvirTviT</t>
  </si>
  <si>
    <t xml:space="preserve">gruntis damuSaveba xeliT </t>
  </si>
  <si>
    <t xml:space="preserve">gruntis gatana nayarSi 1km-mde </t>
  </si>
  <si>
    <t>ტნ</t>
  </si>
  <si>
    <r>
      <t xml:space="preserve">qviSa-xreSovani sagebis mowyoba </t>
    </r>
    <r>
      <rPr>
        <sz val="12"/>
        <color indexed="8"/>
        <rFont val="Arial"/>
        <family val="2"/>
      </rPr>
      <t>h</t>
    </r>
    <r>
      <rPr>
        <vertAlign val="subscript"/>
        <sz val="12"/>
        <color indexed="8"/>
        <rFont val="AcadNusx"/>
        <family val="0"/>
      </rPr>
      <t>saS</t>
    </r>
    <r>
      <rPr>
        <sz val="12"/>
        <color indexed="8"/>
        <rFont val="AcadNusx"/>
        <family val="0"/>
      </rPr>
      <t>=10sm</t>
    </r>
  </si>
  <si>
    <r>
      <t>m</t>
    </r>
    <r>
      <rPr>
        <vertAlign val="superscript"/>
        <sz val="12"/>
        <color indexed="8"/>
        <rFont val="AcadNusx"/>
        <family val="0"/>
      </rPr>
      <t>3</t>
    </r>
  </si>
  <si>
    <t xml:space="preserve">qviSa-xreSovani narevis transportireba 20km-dan </t>
  </si>
  <si>
    <t>milisa da portaluri kedlis orfeniani hidroizolacia bitumiT</t>
  </si>
  <si>
    <r>
      <t>100 m</t>
    </r>
    <r>
      <rPr>
        <vertAlign val="superscript"/>
        <sz val="12"/>
        <rFont val="AcadNusx"/>
        <family val="0"/>
      </rPr>
      <t>2</t>
    </r>
  </si>
  <si>
    <t>liTonis milis d-1.0m 1 grZ.m-241.8 kg mowyoba</t>
  </si>
  <si>
    <t>liTonis transportireba 440km-dan</t>
  </si>
  <si>
    <r>
      <t xml:space="preserve">monoliTuri betonis portaluri kedlis da parapetis mowyoba, betoni </t>
    </r>
    <r>
      <rPr>
        <sz val="12"/>
        <rFont val="Arial"/>
        <family val="2"/>
      </rPr>
      <t>B20 F200 W6</t>
    </r>
  </si>
  <si>
    <t>betonis transportireba 20km-dan</t>
  </si>
  <si>
    <t>Txrilis Sevseba xreSovani masaliT  eqskavatoriT Cayra da mosworeba</t>
  </si>
  <si>
    <t>qvis risbermis mowyoba</t>
  </si>
  <si>
    <t>qvis transportireba 20km-dan</t>
  </si>
  <si>
    <t>ჯამი ლოკალ. #2</t>
  </si>
  <si>
    <t>rk. betonis anakrebi kiuveti - liTonis cxaurebiT mowyoba</t>
  </si>
  <si>
    <t>gruntis damuSaveba WrilSi eqskavatoriT a/TviTmclelebze datvirTviT</t>
  </si>
  <si>
    <t>gruntis damuSaveba xeliT</t>
  </si>
  <si>
    <t>qviSa-xreSovani momzadebis mowyoba sisqiT 10sm.</t>
  </si>
  <si>
    <t>anakerebi rkinabetonis kiuvetis  mowyoba qviSa-xreSovan sagebze</t>
  </si>
  <si>
    <t>rk.betonis kiuvetis transportireba 20km-dan</t>
  </si>
  <si>
    <t>balastis transportireba 20km-dan</t>
  </si>
  <si>
    <t xml:space="preserve">liTonis cxaurebis mowyoba </t>
  </si>
  <si>
    <t>liTonis transportireba 20km-dan</t>
  </si>
  <si>
    <t>ჯამი ლოკალ. #3</t>
  </si>
  <si>
    <t>11</t>
  </si>
  <si>
    <t>13</t>
  </si>
  <si>
    <t>15</t>
  </si>
  <si>
    <t>17</t>
  </si>
  <si>
    <t>19</t>
  </si>
  <si>
    <t>lokaluri xarjTaRricxva #3</t>
  </si>
  <si>
    <t>ზედნადები ხარჯები %</t>
  </si>
  <si>
    <t>გეგმიური დაგროვება %</t>
  </si>
  <si>
    <t>ჯამი:</t>
  </si>
  <si>
    <t>გაუთვალისწინებელი სამუშაოები- 3 %</t>
  </si>
  <si>
    <t>დღგ -18%</t>
  </si>
  <si>
    <t>ჯამი ხარჯთაღრიცხვა N#1</t>
  </si>
  <si>
    <t>ჯამი ხარჯთაღრიცხვა N#2</t>
  </si>
  <si>
    <t>ჯამი ლოკალ.N1+N2+ #3</t>
  </si>
  <si>
    <t>ზედნადები ხარჯები - %</t>
  </si>
  <si>
    <t>გეგმიური დაგროვება - %</t>
  </si>
  <si>
    <t>გაუთვალისწინებელი სამუშაოები - 3%</t>
  </si>
  <si>
    <t>დღგ - 18%</t>
  </si>
  <si>
    <t xml:space="preserve">შენიშვნა: 1)  ცხრილი წარმოდგენილი იქნას მხოლოდ Excel-ის სახით (პრეტენდენტის მიერ Excel-ის ცხრილის სახით წარსადგენი დოკუმენტი არ საჭიროებს
ხელმოწერას ან/და ბეჭედს, მთ შორის ელექტრონულ ხელმოწერას ან/და ელექტრონულ შტამპს.) </t>
  </si>
  <si>
    <t>ჯამი ხარჯთაღრიცხვა #1+#2+N3</t>
  </si>
  <si>
    <t>ჯამი ხარჯთაღრიცხვა #3</t>
  </si>
  <si>
    <t>ლოკალური ხარჯთაღრიცხვა #1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</si>
</sst>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Lari&quot;;\-#,##0\ &quot;Lari&quot;"/>
    <numFmt numFmtId="189" formatCode="#,##0\ &quot;Lari&quot;;[Red]\-#,##0\ &quot;Lari&quot;"/>
    <numFmt numFmtId="190" formatCode="#,##0.00\ &quot;Lari&quot;;\-#,##0.00\ &quot;Lari&quot;"/>
    <numFmt numFmtId="191" formatCode="#,##0.00\ &quot;Lari&quot;;[Red]\-#,##0.00\ &quot;Lari&quot;"/>
    <numFmt numFmtId="192" formatCode="_-* #,##0\ &quot;Lari&quot;_-;\-* #,##0\ &quot;Lari&quot;_-;_-* &quot;-&quot;\ &quot;Lari&quot;_-;_-@_-"/>
    <numFmt numFmtId="193" formatCode="_-* #,##0\ _L_a_r_i_-;\-* #,##0\ _L_a_r_i_-;_-* &quot;-&quot;\ _L_a_r_i_-;_-@_-"/>
    <numFmt numFmtId="194" formatCode="_-* #,##0.00\ &quot;Lari&quot;_-;\-* #,##0.00\ &quot;Lari&quot;_-;_-* &quot;-&quot;??\ &quot;Lari&quot;_-;_-@_-"/>
    <numFmt numFmtId="195" formatCode="_-* #,##0.00\ _L_a_r_i_-;\-* #,##0.00\ _L_a_r_i_-;_-* &quot;-&quot;??\ _L_a_r_i_-;_-@_-"/>
    <numFmt numFmtId="196" formatCode="0.0"/>
    <numFmt numFmtId="197" formatCode="0.000"/>
    <numFmt numFmtId="198" formatCode="0.000000"/>
    <numFmt numFmtId="199" formatCode="0.00000"/>
    <numFmt numFmtId="200" formatCode="0.0000"/>
    <numFmt numFmtId="201" formatCode="0.000;[Red]0.000"/>
    <numFmt numFmtId="202" formatCode="#,###.00;[Red]\-#,###.00;\-\ ;\ \-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cadNusx"/>
      <family val="0"/>
    </font>
    <font>
      <sz val="11"/>
      <name val="AcadNusx"/>
      <family val="0"/>
    </font>
    <font>
      <b/>
      <sz val="12"/>
      <name val="AcadNusx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name val="Times New Roman"/>
      <family val="1"/>
    </font>
    <font>
      <sz val="10"/>
      <name val="Helv"/>
      <family val="0"/>
    </font>
    <font>
      <sz val="12"/>
      <name val="Arial"/>
      <family val="2"/>
    </font>
    <font>
      <vertAlign val="superscript"/>
      <sz val="12"/>
      <name val="AcadNusx"/>
      <family val="0"/>
    </font>
    <font>
      <sz val="12"/>
      <name val="Times New Roman"/>
      <family val="1"/>
    </font>
    <font>
      <sz val="12"/>
      <color indexed="8"/>
      <name val="AcadNusx"/>
      <family val="0"/>
    </font>
    <font>
      <vertAlign val="superscript"/>
      <sz val="12"/>
      <color indexed="8"/>
      <name val="AcadNusx"/>
      <family val="0"/>
    </font>
    <font>
      <sz val="12"/>
      <color indexed="8"/>
      <name val="Arial"/>
      <family val="2"/>
    </font>
    <font>
      <vertAlign val="subscript"/>
      <sz val="12"/>
      <color indexed="8"/>
      <name val="AcadNusx"/>
      <family val="0"/>
    </font>
    <font>
      <b/>
      <sz val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cadNusx"/>
      <family val="0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1" fontId="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2" fillId="0" borderId="0" applyFont="0" applyFill="0" applyBorder="0" applyAlignment="0" applyProtection="0"/>
    <xf numFmtId="0" fontId="10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3" fillId="0" borderId="0" xfId="54" applyFont="1">
      <alignment/>
      <protection/>
    </xf>
    <xf numFmtId="0" fontId="3" fillId="0" borderId="0" xfId="54" applyFont="1" applyAlignment="1">
      <alignment vertical="center"/>
      <protection/>
    </xf>
    <xf numFmtId="0" fontId="3" fillId="0" borderId="0" xfId="54" applyFont="1" applyAlignment="1">
      <alignment horizontal="center" vertical="center"/>
      <protection/>
    </xf>
    <xf numFmtId="0" fontId="4" fillId="0" borderId="0" xfId="54" applyFont="1" applyAlignment="1">
      <alignment wrapText="1"/>
      <protection/>
    </xf>
    <xf numFmtId="0" fontId="4" fillId="0" borderId="0" xfId="54" applyFont="1">
      <alignment/>
      <protection/>
    </xf>
    <xf numFmtId="0" fontId="3" fillId="33" borderId="0" xfId="54" applyFont="1" applyFill="1" applyAlignment="1">
      <alignment horizontal="center" vertical="top"/>
      <protection/>
    </xf>
    <xf numFmtId="0" fontId="3" fillId="33" borderId="0" xfId="54" applyFont="1" applyFill="1" applyAlignment="1">
      <alignment horizontal="center" vertical="center"/>
      <protection/>
    </xf>
    <xf numFmtId="0" fontId="3" fillId="33" borderId="10" xfId="94" applyFont="1" applyFill="1" applyBorder="1" applyAlignment="1">
      <alignment horizontal="center" vertical="center" wrapText="1"/>
      <protection/>
    </xf>
    <xf numFmtId="2" fontId="3" fillId="33" borderId="10" xfId="94" applyNumberFormat="1" applyFont="1" applyFill="1" applyBorder="1" applyAlignment="1">
      <alignment horizontal="center" vertical="center" wrapText="1"/>
      <protection/>
    </xf>
    <xf numFmtId="0" fontId="3" fillId="33" borderId="11" xfId="94" applyFont="1" applyFill="1" applyBorder="1" applyAlignment="1">
      <alignment horizontal="center" vertical="center"/>
      <protection/>
    </xf>
    <xf numFmtId="0" fontId="3" fillId="33" borderId="12" xfId="94" applyFont="1" applyFill="1" applyBorder="1" applyAlignment="1">
      <alignment horizontal="center" vertical="center" wrapText="1"/>
      <protection/>
    </xf>
    <xf numFmtId="0" fontId="3" fillId="33" borderId="12" xfId="94" applyFont="1" applyFill="1" applyBorder="1" applyAlignment="1">
      <alignment horizontal="center" vertical="center"/>
      <protection/>
    </xf>
    <xf numFmtId="1" fontId="3" fillId="33" borderId="12" xfId="94" applyNumberFormat="1" applyFont="1" applyFill="1" applyBorder="1" applyAlignment="1">
      <alignment horizontal="center" vertical="center"/>
      <protection/>
    </xf>
    <xf numFmtId="49" fontId="3" fillId="0" borderId="13" xfId="94" applyNumberFormat="1" applyFont="1" applyBorder="1" applyAlignment="1">
      <alignment horizontal="center" vertical="top" wrapText="1"/>
      <protection/>
    </xf>
    <xf numFmtId="0" fontId="3" fillId="34" borderId="14" xfId="94" applyFont="1" applyFill="1" applyBorder="1" applyAlignment="1">
      <alignment vertical="center" wrapText="1"/>
      <protection/>
    </xf>
    <xf numFmtId="0" fontId="3" fillId="0" borderId="14" xfId="94" applyFont="1" applyBorder="1" applyAlignment="1">
      <alignment horizontal="center" vertical="center" wrapText="1"/>
      <protection/>
    </xf>
    <xf numFmtId="196" fontId="3" fillId="34" borderId="14" xfId="94" applyNumberFormat="1" applyFont="1" applyFill="1" applyBorder="1" applyAlignment="1">
      <alignment horizontal="center" vertical="center"/>
      <protection/>
    </xf>
    <xf numFmtId="49" fontId="54" fillId="0" borderId="15" xfId="94" applyNumberFormat="1" applyFont="1" applyBorder="1" applyAlignment="1">
      <alignment horizontal="center" vertical="top"/>
      <protection/>
    </xf>
    <xf numFmtId="0" fontId="3" fillId="0" borderId="14" xfId="65" applyFont="1" applyBorder="1" applyAlignment="1">
      <alignment horizontal="center" vertical="center" wrapText="1"/>
      <protection/>
    </xf>
    <xf numFmtId="196" fontId="54" fillId="34" borderId="14" xfId="94" applyNumberFormat="1" applyFont="1" applyFill="1" applyBorder="1" applyAlignment="1">
      <alignment horizontal="center" vertical="center"/>
      <protection/>
    </xf>
    <xf numFmtId="2" fontId="3" fillId="34" borderId="14" xfId="94" applyNumberFormat="1" applyFont="1" applyFill="1" applyBorder="1" applyAlignment="1">
      <alignment horizontal="center" vertical="center"/>
      <protection/>
    </xf>
    <xf numFmtId="49" fontId="3" fillId="0" borderId="13" xfId="67" applyNumberFormat="1" applyFont="1" applyBorder="1" applyAlignment="1">
      <alignment horizontal="center" vertical="top" wrapText="1"/>
      <protection/>
    </xf>
    <xf numFmtId="0" fontId="3" fillId="34" borderId="16" xfId="101" applyFont="1" applyFill="1" applyBorder="1" applyAlignment="1">
      <alignment horizontal="left" vertical="center" wrapText="1"/>
      <protection/>
    </xf>
    <xf numFmtId="49" fontId="3" fillId="0" borderId="15" xfId="67" applyNumberFormat="1" applyFont="1" applyBorder="1" applyAlignment="1">
      <alignment horizontal="center" vertical="top" wrapText="1"/>
      <protection/>
    </xf>
    <xf numFmtId="0" fontId="3" fillId="34" borderId="14" xfId="67" applyFont="1" applyFill="1" applyBorder="1" applyAlignment="1">
      <alignment horizontal="left" vertical="center" wrapText="1"/>
      <protection/>
    </xf>
    <xf numFmtId="49" fontId="54" fillId="0" borderId="13" xfId="94" applyNumberFormat="1" applyFont="1" applyBorder="1" applyAlignment="1">
      <alignment horizontal="center" vertical="top"/>
      <protection/>
    </xf>
    <xf numFmtId="49" fontId="54" fillId="34" borderId="14" xfId="94" applyNumberFormat="1" applyFont="1" applyFill="1" applyBorder="1" applyAlignment="1">
      <alignment horizontal="left" vertical="center" wrapText="1"/>
      <protection/>
    </xf>
    <xf numFmtId="0" fontId="3" fillId="33" borderId="15" xfId="0" applyFont="1" applyFill="1" applyBorder="1" applyAlignment="1">
      <alignment horizontal="center" vertical="top"/>
    </xf>
    <xf numFmtId="0" fontId="3" fillId="34" borderId="14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/>
    </xf>
    <xf numFmtId="2" fontId="3" fillId="34" borderId="14" xfId="0" applyNumberFormat="1" applyFont="1" applyFill="1" applyBorder="1" applyAlignment="1">
      <alignment horizontal="center" vertical="center"/>
    </xf>
    <xf numFmtId="49" fontId="3" fillId="34" borderId="14" xfId="94" applyNumberFormat="1" applyFont="1" applyFill="1" applyBorder="1" applyAlignment="1">
      <alignment horizontal="left" vertical="center" wrapText="1"/>
      <protection/>
    </xf>
    <xf numFmtId="0" fontId="3" fillId="33" borderId="15" xfId="0" applyFont="1" applyFill="1" applyBorder="1" applyAlignment="1">
      <alignment horizontal="center" vertical="center"/>
    </xf>
    <xf numFmtId="0" fontId="3" fillId="34" borderId="14" xfId="94" applyFont="1" applyFill="1" applyBorder="1" applyAlignment="1">
      <alignment horizontal="left" vertical="center" wrapText="1"/>
      <protection/>
    </xf>
    <xf numFmtId="0" fontId="3" fillId="0" borderId="14" xfId="0" applyFont="1" applyBorder="1" applyAlignment="1">
      <alignment horizontal="center" vertical="center" wrapText="1"/>
    </xf>
    <xf numFmtId="197" fontId="3" fillId="34" borderId="14" xfId="0" applyNumberFormat="1" applyFont="1" applyFill="1" applyBorder="1" applyAlignment="1">
      <alignment horizontal="center" vertical="center"/>
    </xf>
    <xf numFmtId="0" fontId="3" fillId="34" borderId="14" xfId="92" applyFont="1" applyFill="1" applyBorder="1" applyAlignment="1">
      <alignment vertical="center" wrapText="1"/>
      <protection/>
    </xf>
    <xf numFmtId="196" fontId="3" fillId="34" borderId="14" xfId="57" applyNumberFormat="1" applyFont="1" applyFill="1" applyBorder="1" applyAlignment="1">
      <alignment horizontal="center" vertical="center"/>
      <protection/>
    </xf>
    <xf numFmtId="0" fontId="3" fillId="33" borderId="15" xfId="94" applyFont="1" applyFill="1" applyBorder="1" applyAlignment="1">
      <alignment horizontal="center" vertical="top"/>
      <protection/>
    </xf>
    <xf numFmtId="0" fontId="3" fillId="34" borderId="17" xfId="0" applyFont="1" applyFill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2" fontId="3" fillId="34" borderId="14" xfId="94" applyNumberFormat="1" applyFont="1" applyFill="1" applyBorder="1" applyAlignment="1">
      <alignment horizontal="center" vertical="center" wrapText="1"/>
      <protection/>
    </xf>
    <xf numFmtId="0" fontId="3" fillId="33" borderId="14" xfId="94" applyFont="1" applyFill="1" applyBorder="1" applyAlignment="1">
      <alignment horizontal="center" vertical="center"/>
      <protection/>
    </xf>
    <xf numFmtId="0" fontId="3" fillId="33" borderId="13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/>
    </xf>
    <xf numFmtId="2" fontId="3" fillId="34" borderId="16" xfId="0" applyNumberFormat="1" applyFont="1" applyFill="1" applyBorder="1" applyAlignment="1">
      <alignment horizontal="center" vertical="center"/>
    </xf>
    <xf numFmtId="49" fontId="3" fillId="0" borderId="11" xfId="67" applyNumberFormat="1" applyFont="1" applyBorder="1" applyAlignment="1">
      <alignment horizontal="center" vertical="top" wrapText="1"/>
      <protection/>
    </xf>
    <xf numFmtId="0" fontId="3" fillId="34" borderId="18" xfId="94" applyFont="1" applyFill="1" applyBorder="1" applyAlignment="1">
      <alignment vertical="center" wrapText="1"/>
      <protection/>
    </xf>
    <xf numFmtId="0" fontId="3" fillId="0" borderId="18" xfId="94" applyFont="1" applyBorder="1" applyAlignment="1">
      <alignment horizontal="center" vertical="center" wrapText="1"/>
      <protection/>
    </xf>
    <xf numFmtId="2" fontId="3" fillId="34" borderId="18" xfId="94" applyNumberFormat="1" applyFont="1" applyFill="1" applyBorder="1" applyAlignment="1">
      <alignment horizontal="center" vertical="center"/>
      <protection/>
    </xf>
    <xf numFmtId="2" fontId="11" fillId="34" borderId="14" xfId="0" applyNumberFormat="1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top"/>
    </xf>
    <xf numFmtId="0" fontId="14" fillId="0" borderId="14" xfId="0" applyFont="1" applyBorder="1" applyAlignment="1">
      <alignment horizontal="center" vertical="center" wrapText="1"/>
    </xf>
    <xf numFmtId="2" fontId="11" fillId="34" borderId="14" xfId="0" applyNumberFormat="1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vertical="center" wrapText="1"/>
    </xf>
    <xf numFmtId="2" fontId="11" fillId="34" borderId="14" xfId="0" applyNumberFormat="1" applyFont="1" applyFill="1" applyBorder="1" applyAlignment="1">
      <alignment horizontal="center" vertical="center" wrapText="1"/>
    </xf>
    <xf numFmtId="0" fontId="3" fillId="0" borderId="16" xfId="95" applyFont="1" applyBorder="1" applyAlignment="1">
      <alignment horizontal="center" vertical="top" wrapText="1"/>
      <protection/>
    </xf>
    <xf numFmtId="0" fontId="3" fillId="34" borderId="14" xfId="95" applyFont="1" applyFill="1" applyBorder="1" applyAlignment="1">
      <alignment vertical="center" wrapText="1"/>
      <protection/>
    </xf>
    <xf numFmtId="0" fontId="3" fillId="0" borderId="14" xfId="95" applyFont="1" applyBorder="1" applyAlignment="1">
      <alignment horizontal="center" vertical="center" wrapText="1"/>
      <protection/>
    </xf>
    <xf numFmtId="2" fontId="3" fillId="34" borderId="14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/>
    </xf>
    <xf numFmtId="0" fontId="3" fillId="33" borderId="14" xfId="94" applyFont="1" applyFill="1" applyBorder="1" applyAlignment="1">
      <alignment horizontal="center" vertical="top"/>
      <protection/>
    </xf>
    <xf numFmtId="0" fontId="3" fillId="33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center" vertical="center"/>
    </xf>
    <xf numFmtId="2" fontId="3" fillId="34" borderId="20" xfId="0" applyNumberFormat="1" applyFont="1" applyFill="1" applyBorder="1" applyAlignment="1">
      <alignment horizontal="center" vertical="center"/>
    </xf>
    <xf numFmtId="0" fontId="11" fillId="0" borderId="0" xfId="56" applyFont="1" applyAlignment="1">
      <alignment horizontal="center" vertical="top"/>
      <protection/>
    </xf>
    <xf numFmtId="0" fontId="3" fillId="0" borderId="0" xfId="56" applyFont="1" applyAlignment="1">
      <alignment vertical="center"/>
      <protection/>
    </xf>
    <xf numFmtId="0" fontId="3" fillId="0" borderId="0" xfId="56" applyFont="1" applyAlignment="1">
      <alignment horizontal="center" vertical="center"/>
      <protection/>
    </xf>
    <xf numFmtId="0" fontId="3" fillId="33" borderId="14" xfId="97" applyFont="1" applyFill="1" applyBorder="1" applyAlignment="1">
      <alignment horizontal="center" vertical="center" wrapText="1"/>
      <protection/>
    </xf>
    <xf numFmtId="2" fontId="3" fillId="33" borderId="14" xfId="97" applyNumberFormat="1" applyFont="1" applyFill="1" applyBorder="1" applyAlignment="1">
      <alignment horizontal="center" vertical="center" wrapText="1"/>
      <protection/>
    </xf>
    <xf numFmtId="0" fontId="11" fillId="33" borderId="16" xfId="97" applyFont="1" applyFill="1" applyBorder="1" applyAlignment="1">
      <alignment horizontal="center" vertical="top"/>
      <protection/>
    </xf>
    <xf numFmtId="0" fontId="3" fillId="34" borderId="14" xfId="97" applyFont="1" applyFill="1" applyBorder="1" applyAlignment="1">
      <alignment horizontal="left" vertical="center" wrapText="1"/>
      <protection/>
    </xf>
    <xf numFmtId="0" fontId="3" fillId="0" borderId="14" xfId="97" applyFont="1" applyBorder="1" applyAlignment="1">
      <alignment horizontal="center" vertical="center" wrapText="1"/>
      <protection/>
    </xf>
    <xf numFmtId="2" fontId="3" fillId="34" borderId="14" xfId="97" applyNumberFormat="1" applyFont="1" applyFill="1" applyBorder="1" applyAlignment="1">
      <alignment horizontal="center" vertical="center" wrapText="1"/>
      <protection/>
    </xf>
    <xf numFmtId="0" fontId="3" fillId="0" borderId="14" xfId="97" applyFont="1" applyBorder="1" applyAlignment="1">
      <alignment horizontal="center" vertical="top"/>
      <protection/>
    </xf>
    <xf numFmtId="0" fontId="3" fillId="34" borderId="14" xfId="96" applyFont="1" applyFill="1" applyBorder="1" applyAlignment="1">
      <alignment vertical="center" wrapText="1"/>
      <protection/>
    </xf>
    <xf numFmtId="0" fontId="14" fillId="0" borderId="14" xfId="96" applyFont="1" applyBorder="1" applyAlignment="1">
      <alignment horizontal="center" vertical="center" wrapText="1"/>
      <protection/>
    </xf>
    <xf numFmtId="2" fontId="3" fillId="34" borderId="14" xfId="96" applyNumberFormat="1" applyFont="1" applyFill="1" applyBorder="1" applyAlignment="1">
      <alignment horizontal="center" vertical="center"/>
      <protection/>
    </xf>
    <xf numFmtId="0" fontId="14" fillId="0" borderId="14" xfId="97" applyFont="1" applyBorder="1" applyAlignment="1">
      <alignment horizontal="center" vertical="center" wrapText="1"/>
      <protection/>
    </xf>
    <xf numFmtId="0" fontId="3" fillId="34" borderId="14" xfId="96" applyFont="1" applyFill="1" applyBorder="1" applyAlignment="1">
      <alignment horizontal="left" vertical="center" wrapText="1"/>
      <protection/>
    </xf>
    <xf numFmtId="0" fontId="3" fillId="33" borderId="14" xfId="96" applyFont="1" applyFill="1" applyBorder="1" applyAlignment="1">
      <alignment horizontal="center" vertical="center"/>
      <protection/>
    </xf>
    <xf numFmtId="0" fontId="3" fillId="0" borderId="14" xfId="96" applyFont="1" applyBorder="1" applyAlignment="1">
      <alignment horizontal="center" vertical="center"/>
      <protection/>
    </xf>
    <xf numFmtId="49" fontId="54" fillId="0" borderId="14" xfId="96" applyNumberFormat="1" applyFont="1" applyBorder="1" applyAlignment="1">
      <alignment horizontal="center" vertical="center"/>
      <protection/>
    </xf>
    <xf numFmtId="0" fontId="3" fillId="0" borderId="14" xfId="96" applyFont="1" applyBorder="1" applyAlignment="1">
      <alignment horizontal="center" vertical="center" wrapText="1"/>
      <protection/>
    </xf>
    <xf numFmtId="49" fontId="3" fillId="34" borderId="14" xfId="97" applyNumberFormat="1" applyFont="1" applyFill="1" applyBorder="1" applyAlignment="1">
      <alignment horizontal="left" vertical="center" wrapText="1"/>
      <protection/>
    </xf>
    <xf numFmtId="2" fontId="3" fillId="34" borderId="14" xfId="97" applyNumberFormat="1" applyFont="1" applyFill="1" applyBorder="1" applyAlignment="1">
      <alignment horizontal="center" vertical="center"/>
      <protection/>
    </xf>
    <xf numFmtId="0" fontId="3" fillId="33" borderId="16" xfId="96" applyFont="1" applyFill="1" applyBorder="1" applyAlignment="1">
      <alignment horizontal="center" vertical="center"/>
      <protection/>
    </xf>
    <xf numFmtId="2" fontId="3" fillId="34" borderId="16" xfId="96" applyNumberFormat="1" applyFont="1" applyFill="1" applyBorder="1" applyAlignment="1">
      <alignment horizontal="center" vertical="center"/>
      <protection/>
    </xf>
    <xf numFmtId="0" fontId="3" fillId="33" borderId="11" xfId="94" applyFont="1" applyFill="1" applyBorder="1" applyAlignment="1">
      <alignment horizontal="center" vertical="top"/>
      <protection/>
    </xf>
    <xf numFmtId="0" fontId="3" fillId="34" borderId="18" xfId="94" applyFont="1" applyFill="1" applyBorder="1" applyAlignment="1">
      <alignment horizontal="left" vertical="center" wrapText="1"/>
      <protection/>
    </xf>
    <xf numFmtId="0" fontId="14" fillId="0" borderId="18" xfId="94" applyFont="1" applyBorder="1" applyAlignment="1">
      <alignment horizontal="center" vertical="center" wrapText="1"/>
      <protection/>
    </xf>
    <xf numFmtId="0" fontId="3" fillId="33" borderId="13" xfId="94" applyFont="1" applyFill="1" applyBorder="1" applyAlignment="1">
      <alignment horizontal="center" vertical="top"/>
      <protection/>
    </xf>
    <xf numFmtId="0" fontId="14" fillId="0" borderId="14" xfId="94" applyFont="1" applyBorder="1" applyAlignment="1">
      <alignment horizontal="center" vertical="center" wrapText="1"/>
      <protection/>
    </xf>
    <xf numFmtId="49" fontId="54" fillId="0" borderId="13" xfId="0" applyNumberFormat="1" applyFont="1" applyBorder="1" applyAlignment="1">
      <alignment horizontal="center" vertical="top"/>
    </xf>
    <xf numFmtId="196" fontId="3" fillId="34" borderId="14" xfId="0" applyNumberFormat="1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197" fontId="3" fillId="34" borderId="14" xfId="94" applyNumberFormat="1" applyFont="1" applyFill="1" applyBorder="1" applyAlignment="1">
      <alignment horizontal="center" vertical="center" wrapText="1"/>
      <protection/>
    </xf>
    <xf numFmtId="0" fontId="3" fillId="33" borderId="22" xfId="94" applyFont="1" applyFill="1" applyBorder="1" applyAlignment="1">
      <alignment horizontal="center" vertical="top"/>
      <protection/>
    </xf>
    <xf numFmtId="0" fontId="3" fillId="34" borderId="10" xfId="94" applyFont="1" applyFill="1" applyBorder="1" applyAlignment="1">
      <alignment horizontal="left" vertical="center" wrapText="1"/>
      <protection/>
    </xf>
    <xf numFmtId="0" fontId="3" fillId="0" borderId="10" xfId="94" applyFont="1" applyBorder="1" applyAlignment="1">
      <alignment horizontal="center" vertical="center" wrapText="1"/>
      <protection/>
    </xf>
    <xf numFmtId="197" fontId="3" fillId="34" borderId="10" xfId="94" applyNumberFormat="1" applyFont="1" applyFill="1" applyBorder="1" applyAlignment="1">
      <alignment horizontal="center" vertical="center" wrapText="1"/>
      <protection/>
    </xf>
    <xf numFmtId="0" fontId="18" fillId="0" borderId="14" xfId="97" applyFont="1" applyBorder="1" applyAlignment="1" applyProtection="1">
      <alignment horizontal="center" vertical="center" wrapText="1"/>
      <protection locked="0"/>
    </xf>
    <xf numFmtId="2" fontId="5" fillId="0" borderId="20" xfId="0" applyNumberFormat="1" applyFont="1" applyBorder="1" applyAlignment="1" applyProtection="1">
      <alignment horizontal="center" vertical="center" wrapText="1"/>
      <protection locked="0"/>
    </xf>
    <xf numFmtId="0" fontId="18" fillId="0" borderId="23" xfId="97" applyFont="1" applyBorder="1" applyAlignment="1" applyProtection="1">
      <alignment horizontal="center" vertical="center" wrapText="1"/>
      <protection locked="0"/>
    </xf>
    <xf numFmtId="2" fontId="5" fillId="0" borderId="14" xfId="0" applyNumberFormat="1" applyFont="1" applyBorder="1" applyAlignment="1" applyProtection="1">
      <alignment horizontal="center" vertical="center" wrapText="1"/>
      <protection locked="0"/>
    </xf>
    <xf numFmtId="2" fontId="11" fillId="0" borderId="14" xfId="91" applyNumberFormat="1" applyFont="1" applyBorder="1" applyAlignment="1" applyProtection="1">
      <alignment horizontal="center" vertical="center"/>
      <protection locked="0"/>
    </xf>
    <xf numFmtId="0" fontId="18" fillId="0" borderId="14" xfId="97" applyFont="1" applyBorder="1" applyAlignment="1" applyProtection="1">
      <alignment vertical="center" wrapText="1"/>
      <protection locked="0"/>
    </xf>
    <xf numFmtId="0" fontId="55" fillId="0" borderId="0" xfId="0" applyFont="1" applyAlignment="1">
      <alignment/>
    </xf>
    <xf numFmtId="2" fontId="3" fillId="0" borderId="14" xfId="94" applyNumberFormat="1" applyFont="1" applyBorder="1" applyAlignment="1" applyProtection="1">
      <alignment horizontal="center" vertical="center" wrapText="1"/>
      <protection locked="0"/>
    </xf>
    <xf numFmtId="2" fontId="5" fillId="0" borderId="18" xfId="57" applyNumberFormat="1" applyFont="1" applyBorder="1" applyAlignment="1" applyProtection="1">
      <alignment horizontal="center" vertical="center"/>
      <protection locked="0"/>
    </xf>
    <xf numFmtId="2" fontId="5" fillId="0" borderId="24" xfId="94" applyNumberFormat="1" applyFont="1" applyBorder="1" applyAlignment="1" applyProtection="1">
      <alignment horizontal="center" vertical="center" wrapText="1"/>
      <protection locked="0"/>
    </xf>
    <xf numFmtId="2" fontId="5" fillId="0" borderId="18" xfId="97" applyNumberFormat="1" applyFont="1" applyBorder="1" applyAlignment="1" applyProtection="1">
      <alignment horizontal="center" vertical="center" wrapText="1"/>
      <protection locked="0"/>
    </xf>
    <xf numFmtId="2" fontId="5" fillId="0" borderId="18" xfId="94" applyNumberFormat="1" applyFont="1" applyBorder="1" applyAlignment="1" applyProtection="1">
      <alignment horizontal="center" vertical="center" wrapText="1"/>
      <protection locked="0"/>
    </xf>
    <xf numFmtId="0" fontId="5" fillId="0" borderId="25" xfId="56" applyFont="1" applyBorder="1" applyAlignment="1" applyProtection="1">
      <alignment vertical="center" wrapText="1"/>
      <protection locked="0"/>
    </xf>
    <xf numFmtId="0" fontId="18" fillId="0" borderId="26" xfId="97" applyFont="1" applyBorder="1" applyAlignment="1">
      <alignment horizontal="center" vertical="center" wrapText="1"/>
      <protection/>
    </xf>
    <xf numFmtId="0" fontId="18" fillId="0" borderId="27" xfId="97" applyFont="1" applyBorder="1" applyAlignment="1">
      <alignment horizontal="center" vertical="center" wrapText="1"/>
      <protection/>
    </xf>
    <xf numFmtId="0" fontId="56" fillId="0" borderId="0" xfId="0" applyFont="1" applyAlignment="1" applyProtection="1">
      <alignment horizontal="center" vertical="center" wrapText="1"/>
      <protection locked="0"/>
    </xf>
    <xf numFmtId="0" fontId="18" fillId="0" borderId="23" xfId="97" applyFont="1" applyBorder="1" applyAlignment="1">
      <alignment horizontal="center" vertical="center" wrapText="1"/>
      <protection/>
    </xf>
    <xf numFmtId="0" fontId="18" fillId="0" borderId="28" xfId="97" applyFont="1" applyBorder="1" applyAlignment="1">
      <alignment horizontal="center" vertical="center" wrapText="1"/>
      <protection/>
    </xf>
    <xf numFmtId="0" fontId="18" fillId="0" borderId="26" xfId="94" applyFont="1" applyBorder="1" applyAlignment="1">
      <alignment horizontal="center" vertical="center" wrapText="1"/>
      <protection/>
    </xf>
    <xf numFmtId="0" fontId="18" fillId="0" borderId="27" xfId="94" applyFont="1" applyBorder="1" applyAlignment="1">
      <alignment horizontal="center" vertical="center" wrapText="1"/>
      <protection/>
    </xf>
    <xf numFmtId="0" fontId="18" fillId="0" borderId="29" xfId="94" applyFont="1" applyBorder="1" applyAlignment="1">
      <alignment horizontal="center" vertical="center" wrapText="1"/>
      <protection/>
    </xf>
    <xf numFmtId="0" fontId="5" fillId="0" borderId="0" xfId="54" applyFont="1" applyAlignment="1">
      <alignment horizontal="center" vertical="center" wrapText="1"/>
      <protection/>
    </xf>
    <xf numFmtId="0" fontId="5" fillId="0" borderId="0" xfId="56" applyFont="1" applyAlignment="1">
      <alignment horizontal="center" vertical="center" wrapText="1"/>
      <protection/>
    </xf>
    <xf numFmtId="0" fontId="5" fillId="0" borderId="0" xfId="54" applyFont="1" applyAlignment="1">
      <alignment horizontal="center" vertical="top" wrapText="1"/>
      <protection/>
    </xf>
    <xf numFmtId="0" fontId="3" fillId="33" borderId="11" xfId="94" applyFont="1" applyFill="1" applyBorder="1" applyAlignment="1">
      <alignment horizontal="center" vertical="center"/>
      <protection/>
    </xf>
    <xf numFmtId="0" fontId="3" fillId="33" borderId="30" xfId="94" applyFont="1" applyFill="1" applyBorder="1" applyAlignment="1">
      <alignment horizontal="center" vertical="center"/>
      <protection/>
    </xf>
    <xf numFmtId="0" fontId="3" fillId="33" borderId="18" xfId="94" applyFont="1" applyFill="1" applyBorder="1" applyAlignment="1">
      <alignment horizontal="center" vertical="center" wrapText="1"/>
      <protection/>
    </xf>
    <xf numFmtId="0" fontId="3" fillId="33" borderId="10" xfId="94" applyFont="1" applyFill="1" applyBorder="1" applyAlignment="1">
      <alignment horizontal="center" vertical="center" wrapText="1"/>
      <protection/>
    </xf>
    <xf numFmtId="0" fontId="5" fillId="0" borderId="26" xfId="94" applyFont="1" applyBorder="1" applyAlignment="1">
      <alignment horizontal="center" vertical="center"/>
      <protection/>
    </xf>
    <xf numFmtId="0" fontId="5" fillId="0" borderId="27" xfId="94" applyFont="1" applyBorder="1" applyAlignment="1">
      <alignment horizontal="center" vertical="center"/>
      <protection/>
    </xf>
    <xf numFmtId="0" fontId="5" fillId="0" borderId="29" xfId="94" applyFont="1" applyBorder="1" applyAlignment="1">
      <alignment horizontal="center" vertical="center"/>
      <protection/>
    </xf>
    <xf numFmtId="0" fontId="5" fillId="0" borderId="26" xfId="94" applyFont="1" applyBorder="1" applyAlignment="1">
      <alignment horizontal="center" vertical="center" wrapText="1"/>
      <protection/>
    </xf>
    <xf numFmtId="0" fontId="5" fillId="0" borderId="27" xfId="94" applyFont="1" applyBorder="1" applyAlignment="1">
      <alignment horizontal="center" vertical="center" wrapText="1"/>
      <protection/>
    </xf>
    <xf numFmtId="0" fontId="5" fillId="0" borderId="29" xfId="94" applyFont="1" applyBorder="1" applyAlignment="1">
      <alignment horizontal="center" vertical="center" wrapText="1"/>
      <protection/>
    </xf>
    <xf numFmtId="0" fontId="5" fillId="0" borderId="0" xfId="56" applyFont="1" applyAlignment="1">
      <alignment horizontal="center" wrapText="1"/>
      <protection/>
    </xf>
    <xf numFmtId="0" fontId="11" fillId="33" borderId="11" xfId="94" applyFont="1" applyFill="1" applyBorder="1" applyAlignment="1">
      <alignment horizontal="center" vertical="center"/>
      <protection/>
    </xf>
    <xf numFmtId="0" fontId="11" fillId="33" borderId="30" xfId="94" applyFont="1" applyFill="1" applyBorder="1" applyAlignment="1">
      <alignment horizontal="center" vertical="center"/>
      <protection/>
    </xf>
    <xf numFmtId="0" fontId="3" fillId="33" borderId="18" xfId="94" applyFont="1" applyFill="1" applyBorder="1" applyAlignment="1">
      <alignment horizontal="center" vertical="center"/>
      <protection/>
    </xf>
    <xf numFmtId="0" fontId="11" fillId="33" borderId="14" xfId="97" applyFont="1" applyFill="1" applyBorder="1" applyAlignment="1">
      <alignment horizontal="center" vertical="center"/>
      <protection/>
    </xf>
    <xf numFmtId="0" fontId="3" fillId="33" borderId="14" xfId="97" applyFont="1" applyFill="1" applyBorder="1" applyAlignment="1">
      <alignment horizontal="center" vertical="center" wrapText="1"/>
      <protection/>
    </xf>
    <xf numFmtId="0" fontId="3" fillId="33" borderId="14" xfId="97" applyFont="1" applyFill="1" applyBorder="1" applyAlignment="1">
      <alignment horizontal="center" vertical="center"/>
      <protection/>
    </xf>
    <xf numFmtId="0" fontId="5" fillId="0" borderId="0" xfId="56" applyNumberFormat="1" applyFont="1" applyAlignment="1">
      <alignment horizontal="center" vertical="center" wrapText="1"/>
      <protection/>
    </xf>
  </cellXfs>
  <cellStyles count="9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2" xfId="33"/>
    <cellStyle name="Comma 2 2" xfId="34"/>
    <cellStyle name="Comma 2 2 2" xfId="35"/>
    <cellStyle name="Comma 2 3" xfId="36"/>
    <cellStyle name="Comma 2 3 2" xfId="37"/>
    <cellStyle name="Comma 2 3 3" xfId="38"/>
    <cellStyle name="Comma 2 3 4" xfId="39"/>
    <cellStyle name="Comma 3" xfId="40"/>
    <cellStyle name="Comma 3 2" xfId="41"/>
    <cellStyle name="Comma 3 3" xfId="42"/>
    <cellStyle name="Comma 3 4" xfId="43"/>
    <cellStyle name="Comma 3 5" xfId="44"/>
    <cellStyle name="Comma 4" xfId="45"/>
    <cellStyle name="Currency 2" xfId="46"/>
    <cellStyle name="Hyperlink 2" xfId="47"/>
    <cellStyle name="Normal 10" xfId="48"/>
    <cellStyle name="Normal 12" xfId="49"/>
    <cellStyle name="Normal 14" xfId="50"/>
    <cellStyle name="Normal 14 3" xfId="51"/>
    <cellStyle name="Normal 14_anakia II etapi.xls sm. defeqturi" xfId="52"/>
    <cellStyle name="Normal 16_axalqalaqis skola " xfId="53"/>
    <cellStyle name="Normal 2" xfId="54"/>
    <cellStyle name="Normal 2 2" xfId="55"/>
    <cellStyle name="Normal 2 3" xfId="56"/>
    <cellStyle name="Normal 2 3 2" xfId="57"/>
    <cellStyle name="Normal 2_---SUL--- GORI-HOSPITALI-BOLO" xfId="58"/>
    <cellStyle name="Normal 3" xfId="59"/>
    <cellStyle name="Normal 4" xfId="60"/>
    <cellStyle name="Normal 4 2" xfId="61"/>
    <cellStyle name="Normal 4 3" xfId="62"/>
    <cellStyle name="Normal 5" xfId="63"/>
    <cellStyle name="Normal 6" xfId="64"/>
    <cellStyle name="Normal 8" xfId="65"/>
    <cellStyle name="Normal_3-1----6-4" xfId="66"/>
    <cellStyle name="Normal_Sheet1" xfId="67"/>
    <cellStyle name="Percent 2" xfId="68"/>
    <cellStyle name="Style 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Обычный 2" xfId="89"/>
    <cellStyle name="Обычный 2 2" xfId="90"/>
    <cellStyle name="Обычный 2 2 2" xfId="91"/>
    <cellStyle name="Обычный 2 2 3" xfId="92"/>
    <cellStyle name="Обычный 2 3" xfId="93"/>
    <cellStyle name="Обычный 3" xfId="94"/>
    <cellStyle name="Обычный 3 2" xfId="95"/>
    <cellStyle name="Обычный 3 3" xfId="96"/>
    <cellStyle name="Обычный 3 4" xfId="97"/>
    <cellStyle name="Обычный 4" xfId="98"/>
    <cellStyle name="Обычный 5" xfId="99"/>
    <cellStyle name="Обычный 6" xfId="100"/>
    <cellStyle name="Обычный_FERIIS~1 2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dxfs count="33"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2809875</xdr:colOff>
      <xdr:row>13</xdr:row>
      <xdr:rowOff>0</xdr:rowOff>
    </xdr:from>
    <xdr:ext cx="247650" cy="342900"/>
    <xdr:sp fLocksText="0">
      <xdr:nvSpPr>
        <xdr:cNvPr id="1" name="Text Box 2"/>
        <xdr:cNvSpPr txBox="1">
          <a:spLocks noChangeArrowheads="1"/>
        </xdr:cNvSpPr>
      </xdr:nvSpPr>
      <xdr:spPr>
        <a:xfrm>
          <a:off x="3143250" y="614362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13</xdr:row>
      <xdr:rowOff>0</xdr:rowOff>
    </xdr:from>
    <xdr:ext cx="190500" cy="342900"/>
    <xdr:sp fLocksText="0">
      <xdr:nvSpPr>
        <xdr:cNvPr id="2" name="Text Box 2"/>
        <xdr:cNvSpPr txBox="1">
          <a:spLocks noChangeArrowheads="1"/>
        </xdr:cNvSpPr>
      </xdr:nvSpPr>
      <xdr:spPr>
        <a:xfrm>
          <a:off x="3200400" y="6143625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13</xdr:row>
      <xdr:rowOff>0</xdr:rowOff>
    </xdr:from>
    <xdr:ext cx="247650" cy="381000"/>
    <xdr:sp fLocksText="0">
      <xdr:nvSpPr>
        <xdr:cNvPr id="3" name="Text Box 2"/>
        <xdr:cNvSpPr txBox="1">
          <a:spLocks noChangeArrowheads="1"/>
        </xdr:cNvSpPr>
      </xdr:nvSpPr>
      <xdr:spPr>
        <a:xfrm>
          <a:off x="3143250" y="6143625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13</xdr:row>
      <xdr:rowOff>0</xdr:rowOff>
    </xdr:from>
    <xdr:ext cx="190500" cy="352425"/>
    <xdr:sp fLocksText="0">
      <xdr:nvSpPr>
        <xdr:cNvPr id="4" name="Text Box 2"/>
        <xdr:cNvSpPr txBox="1">
          <a:spLocks noChangeArrowheads="1"/>
        </xdr:cNvSpPr>
      </xdr:nvSpPr>
      <xdr:spPr>
        <a:xfrm>
          <a:off x="3200400" y="6143625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52</xdr:row>
      <xdr:rowOff>0</xdr:rowOff>
    </xdr:from>
    <xdr:ext cx="247650" cy="476250"/>
    <xdr:sp fLocksText="0">
      <xdr:nvSpPr>
        <xdr:cNvPr id="5" name="Text Box 2"/>
        <xdr:cNvSpPr txBox="1">
          <a:spLocks noChangeArrowheads="1"/>
        </xdr:cNvSpPr>
      </xdr:nvSpPr>
      <xdr:spPr>
        <a:xfrm>
          <a:off x="3143250" y="24669750"/>
          <a:ext cx="2476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52</xdr:row>
      <xdr:rowOff>0</xdr:rowOff>
    </xdr:from>
    <xdr:ext cx="190500" cy="476250"/>
    <xdr:sp fLocksText="0">
      <xdr:nvSpPr>
        <xdr:cNvPr id="6" name="Text Box 2"/>
        <xdr:cNvSpPr txBox="1">
          <a:spLocks noChangeArrowheads="1"/>
        </xdr:cNvSpPr>
      </xdr:nvSpPr>
      <xdr:spPr>
        <a:xfrm>
          <a:off x="3200400" y="24669750"/>
          <a:ext cx="190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52</xdr:row>
      <xdr:rowOff>0</xdr:rowOff>
    </xdr:from>
    <xdr:ext cx="247650" cy="514350"/>
    <xdr:sp fLocksText="0">
      <xdr:nvSpPr>
        <xdr:cNvPr id="7" name="Text Box 2"/>
        <xdr:cNvSpPr txBox="1">
          <a:spLocks noChangeArrowheads="1"/>
        </xdr:cNvSpPr>
      </xdr:nvSpPr>
      <xdr:spPr>
        <a:xfrm>
          <a:off x="3143250" y="24669750"/>
          <a:ext cx="2476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52</xdr:row>
      <xdr:rowOff>0</xdr:rowOff>
    </xdr:from>
    <xdr:ext cx="190500" cy="485775"/>
    <xdr:sp fLocksText="0">
      <xdr:nvSpPr>
        <xdr:cNvPr id="8" name="Text Box 2"/>
        <xdr:cNvSpPr txBox="1">
          <a:spLocks noChangeArrowheads="1"/>
        </xdr:cNvSpPr>
      </xdr:nvSpPr>
      <xdr:spPr>
        <a:xfrm>
          <a:off x="3200400" y="24669750"/>
          <a:ext cx="1905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30</xdr:row>
      <xdr:rowOff>0</xdr:rowOff>
    </xdr:from>
    <xdr:ext cx="247650" cy="352425"/>
    <xdr:sp fLocksText="0">
      <xdr:nvSpPr>
        <xdr:cNvPr id="9" name="Text Box 2"/>
        <xdr:cNvSpPr txBox="1">
          <a:spLocks noChangeArrowheads="1"/>
        </xdr:cNvSpPr>
      </xdr:nvSpPr>
      <xdr:spPr>
        <a:xfrm>
          <a:off x="3143250" y="16297275"/>
          <a:ext cx="247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30</xdr:row>
      <xdr:rowOff>0</xdr:rowOff>
    </xdr:from>
    <xdr:ext cx="190500" cy="352425"/>
    <xdr:sp fLocksText="0">
      <xdr:nvSpPr>
        <xdr:cNvPr id="10" name="Text Box 2"/>
        <xdr:cNvSpPr txBox="1">
          <a:spLocks noChangeArrowheads="1"/>
        </xdr:cNvSpPr>
      </xdr:nvSpPr>
      <xdr:spPr>
        <a:xfrm>
          <a:off x="3200400" y="16297275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30</xdr:row>
      <xdr:rowOff>0</xdr:rowOff>
    </xdr:from>
    <xdr:ext cx="247650" cy="390525"/>
    <xdr:sp fLocksText="0">
      <xdr:nvSpPr>
        <xdr:cNvPr id="11" name="Text Box 2"/>
        <xdr:cNvSpPr txBox="1">
          <a:spLocks noChangeArrowheads="1"/>
        </xdr:cNvSpPr>
      </xdr:nvSpPr>
      <xdr:spPr>
        <a:xfrm>
          <a:off x="3143250" y="16297275"/>
          <a:ext cx="2476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30</xdr:row>
      <xdr:rowOff>0</xdr:rowOff>
    </xdr:from>
    <xdr:ext cx="190500" cy="361950"/>
    <xdr:sp fLocksText="0">
      <xdr:nvSpPr>
        <xdr:cNvPr id="12" name="Text Box 2"/>
        <xdr:cNvSpPr txBox="1">
          <a:spLocks noChangeArrowheads="1"/>
        </xdr:cNvSpPr>
      </xdr:nvSpPr>
      <xdr:spPr>
        <a:xfrm>
          <a:off x="3200400" y="162972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71</xdr:row>
      <xdr:rowOff>0</xdr:rowOff>
    </xdr:from>
    <xdr:ext cx="247650" cy="352425"/>
    <xdr:sp fLocksText="0">
      <xdr:nvSpPr>
        <xdr:cNvPr id="13" name="Text Box 2"/>
        <xdr:cNvSpPr txBox="1">
          <a:spLocks noChangeArrowheads="1"/>
        </xdr:cNvSpPr>
      </xdr:nvSpPr>
      <xdr:spPr>
        <a:xfrm>
          <a:off x="3143250" y="35452050"/>
          <a:ext cx="247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71</xdr:row>
      <xdr:rowOff>0</xdr:rowOff>
    </xdr:from>
    <xdr:ext cx="190500" cy="352425"/>
    <xdr:sp fLocksText="0">
      <xdr:nvSpPr>
        <xdr:cNvPr id="14" name="Text Box 2"/>
        <xdr:cNvSpPr txBox="1">
          <a:spLocks noChangeArrowheads="1"/>
        </xdr:cNvSpPr>
      </xdr:nvSpPr>
      <xdr:spPr>
        <a:xfrm>
          <a:off x="3200400" y="3545205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71</xdr:row>
      <xdr:rowOff>0</xdr:rowOff>
    </xdr:from>
    <xdr:ext cx="247650" cy="390525"/>
    <xdr:sp fLocksText="0">
      <xdr:nvSpPr>
        <xdr:cNvPr id="15" name="Text Box 2"/>
        <xdr:cNvSpPr txBox="1">
          <a:spLocks noChangeArrowheads="1"/>
        </xdr:cNvSpPr>
      </xdr:nvSpPr>
      <xdr:spPr>
        <a:xfrm>
          <a:off x="3143250" y="35452050"/>
          <a:ext cx="2476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71</xdr:row>
      <xdr:rowOff>0</xdr:rowOff>
    </xdr:from>
    <xdr:ext cx="190500" cy="361950"/>
    <xdr:sp fLocksText="0">
      <xdr:nvSpPr>
        <xdr:cNvPr id="16" name="Text Box 2"/>
        <xdr:cNvSpPr txBox="1">
          <a:spLocks noChangeArrowheads="1"/>
        </xdr:cNvSpPr>
      </xdr:nvSpPr>
      <xdr:spPr>
        <a:xfrm>
          <a:off x="3200400" y="3545205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pc\Users\2012\2012.28.09\STIQIA3\XULO\XIDEBI\stefanasvilebi-MERCHXETI-xidi\OQRUASVILEBI-TAVARTQILAZEEB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pc\Users\2013\05.12.13\CHAQVI%20#2%20FABRIKA\As.BETONI%20KAPANDIB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tari\shareddocs\2011\IV%20t\GABIONI%20IV\MAXALAKIZEEBI%202011\MAXALAKIZEEBI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ATA\Users\2012\2012.28.09\STIQIA3\XULO\XIDEBI\stefanasvilebi-MERCHXETI-xidi\OQRUASVILEBI-TAVARTQILAZEEB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epsiTi (3)"/>
      <sheetName val="KALAPOTI"/>
      <sheetName val="Лист1 (3)"/>
      <sheetName val="XIDI "/>
      <sheetName val="YRILI"/>
      <sheetName val="#ССЫЛ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UVETI (5)"/>
      <sheetName val="MILI(KAPANDIBI)"/>
      <sheetName val="MILI(KAPANDIBI) (2)"/>
      <sheetName val="კედელი"/>
      <sheetName val="GABIONI (kapandibi)"/>
      <sheetName val="PARAPETI(9)"/>
      <sheetName val="MOAJIREBI"/>
      <sheetName val="KAPANDIDBI A,BETINI(3)"/>
      <sheetName val="KAPANDIDBI  MIERT A,BETINI(4)"/>
      <sheetName val="krepsiTi"/>
      <sheetName val="Лист1"/>
      <sheetName val="Лист1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E"/>
      <sheetName val="baRleTi (2)"/>
      <sheetName val="Лист1 (2)"/>
      <sheetName val="krepsiTi (3)"/>
      <sheetName val="#ССЫЛ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epsiTi (3)"/>
      <sheetName val="KALAPOTI"/>
      <sheetName val="Лист1 (3)"/>
      <sheetName val="XIDI "/>
      <sheetName val="YRILI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tabSelected="1" zoomScalePageLayoutView="0" workbookViewId="0" topLeftCell="A112">
      <selection activeCell="H157" sqref="H157"/>
    </sheetView>
  </sheetViews>
  <sheetFormatPr defaultColWidth="9.140625" defaultRowHeight="15"/>
  <cols>
    <col min="1" max="1" width="5.00390625" style="6" customWidth="1"/>
    <col min="2" max="2" width="46.28125" style="2" customWidth="1"/>
    <col min="3" max="3" width="10.7109375" style="3" customWidth="1"/>
    <col min="4" max="4" width="16.8515625" style="3" customWidth="1"/>
    <col min="5" max="5" width="12.8515625" style="7" customWidth="1"/>
    <col min="6" max="6" width="17.00390625" style="7" customWidth="1"/>
    <col min="7" max="7" width="9.140625" style="1" customWidth="1"/>
    <col min="8" max="8" width="11.7109375" style="1" customWidth="1"/>
    <col min="9" max="16384" width="9.140625" style="1" customWidth="1"/>
  </cols>
  <sheetData>
    <row r="1" spans="1:6" ht="28.5" customHeight="1">
      <c r="A1" s="140" t="s">
        <v>38</v>
      </c>
      <c r="B1" s="140"/>
      <c r="C1" s="140"/>
      <c r="D1" s="140"/>
      <c r="E1" s="140"/>
      <c r="F1" s="140"/>
    </row>
    <row r="2" spans="1:6" ht="33" customHeight="1">
      <c r="A2" s="147" t="s">
        <v>32</v>
      </c>
      <c r="B2" s="147"/>
      <c r="C2" s="147"/>
      <c r="D2" s="147"/>
      <c r="E2" s="147"/>
      <c r="F2" s="147"/>
    </row>
    <row r="3" spans="1:6" ht="33" customHeight="1" thickBot="1">
      <c r="A3" s="129" t="s">
        <v>31</v>
      </c>
      <c r="B3" s="129"/>
      <c r="C3" s="129"/>
      <c r="D3" s="129"/>
      <c r="E3" s="129"/>
      <c r="F3" s="129"/>
    </row>
    <row r="4" spans="1:7" s="5" customFormat="1" ht="30" customHeight="1">
      <c r="A4" s="130" t="s">
        <v>0</v>
      </c>
      <c r="B4" s="132" t="s">
        <v>1</v>
      </c>
      <c r="C4" s="132" t="s">
        <v>2</v>
      </c>
      <c r="D4" s="132" t="s">
        <v>36</v>
      </c>
      <c r="E4" s="143" t="s">
        <v>37</v>
      </c>
      <c r="F4" s="143"/>
      <c r="G4" s="4"/>
    </row>
    <row r="5" spans="1:6" s="5" customFormat="1" ht="35.25" customHeight="1" thickBot="1">
      <c r="A5" s="131"/>
      <c r="B5" s="133"/>
      <c r="C5" s="133"/>
      <c r="D5" s="133"/>
      <c r="E5" s="8" t="s">
        <v>3</v>
      </c>
      <c r="F5" s="9" t="s">
        <v>4</v>
      </c>
    </row>
    <row r="6" spans="1:6" ht="24" customHeight="1">
      <c r="A6" s="10">
        <v>1</v>
      </c>
      <c r="B6" s="11">
        <v>2</v>
      </c>
      <c r="C6" s="11">
        <v>3</v>
      </c>
      <c r="D6" s="11">
        <v>4</v>
      </c>
      <c r="E6" s="12">
        <v>5</v>
      </c>
      <c r="F6" s="13">
        <v>6</v>
      </c>
    </row>
    <row r="7" spans="1:6" ht="65.25" customHeight="1">
      <c r="A7" s="14" t="s">
        <v>23</v>
      </c>
      <c r="B7" s="15" t="s">
        <v>20</v>
      </c>
      <c r="C7" s="16" t="s">
        <v>39</v>
      </c>
      <c r="D7" s="17">
        <v>46</v>
      </c>
      <c r="E7" s="113"/>
      <c r="F7" s="113">
        <f>D7*E7</f>
        <v>0</v>
      </c>
    </row>
    <row r="8" spans="1:6" ht="48.75" customHeight="1">
      <c r="A8" s="18" t="s">
        <v>18</v>
      </c>
      <c r="B8" s="15" t="s">
        <v>8</v>
      </c>
      <c r="C8" s="19" t="s">
        <v>39</v>
      </c>
      <c r="D8" s="20">
        <v>4</v>
      </c>
      <c r="E8" s="113"/>
      <c r="F8" s="113">
        <f aca="true" t="shared" si="0" ref="F8:F25">D8*E8</f>
        <v>0</v>
      </c>
    </row>
    <row r="9" spans="1:6" ht="37.5" customHeight="1">
      <c r="A9" s="14" t="s">
        <v>6</v>
      </c>
      <c r="B9" s="15" t="s">
        <v>21</v>
      </c>
      <c r="C9" s="16" t="s">
        <v>5</v>
      </c>
      <c r="D9" s="21">
        <v>87.5</v>
      </c>
      <c r="E9" s="113"/>
      <c r="F9" s="113">
        <f t="shared" si="0"/>
        <v>0</v>
      </c>
    </row>
    <row r="10" spans="1:6" ht="33.75" customHeight="1">
      <c r="A10" s="18" t="s">
        <v>7</v>
      </c>
      <c r="B10" s="23" t="s">
        <v>12</v>
      </c>
      <c r="C10" s="16" t="s">
        <v>39</v>
      </c>
      <c r="D10" s="17">
        <v>2</v>
      </c>
      <c r="E10" s="113"/>
      <c r="F10" s="113">
        <f t="shared" si="0"/>
        <v>0</v>
      </c>
    </row>
    <row r="11" spans="1:6" ht="48.75" customHeight="1">
      <c r="A11" s="14" t="s">
        <v>10</v>
      </c>
      <c r="B11" s="25" t="s">
        <v>14</v>
      </c>
      <c r="C11" s="16" t="s">
        <v>39</v>
      </c>
      <c r="D11" s="17">
        <v>2</v>
      </c>
      <c r="E11" s="113"/>
      <c r="F11" s="113">
        <f t="shared" si="0"/>
        <v>0</v>
      </c>
    </row>
    <row r="12" spans="1:6" ht="35.25" customHeight="1">
      <c r="A12" s="18" t="s">
        <v>11</v>
      </c>
      <c r="B12" s="15" t="s">
        <v>21</v>
      </c>
      <c r="C12" s="16" t="s">
        <v>5</v>
      </c>
      <c r="D12" s="21">
        <v>4</v>
      </c>
      <c r="E12" s="113"/>
      <c r="F12" s="113">
        <f t="shared" si="0"/>
        <v>0</v>
      </c>
    </row>
    <row r="13" spans="1:6" ht="30.75" customHeight="1">
      <c r="A13" s="14" t="s">
        <v>13</v>
      </c>
      <c r="B13" s="15" t="s">
        <v>9</v>
      </c>
      <c r="C13" s="16" t="s">
        <v>39</v>
      </c>
      <c r="D13" s="17">
        <v>52</v>
      </c>
      <c r="E13" s="113"/>
      <c r="F13" s="113">
        <f t="shared" si="0"/>
        <v>0</v>
      </c>
    </row>
    <row r="14" spans="1:6" ht="48.75" customHeight="1">
      <c r="A14" s="18" t="s">
        <v>15</v>
      </c>
      <c r="B14" s="27" t="s">
        <v>30</v>
      </c>
      <c r="C14" s="19" t="s">
        <v>39</v>
      </c>
      <c r="D14" s="17">
        <v>2.1</v>
      </c>
      <c r="E14" s="113"/>
      <c r="F14" s="113">
        <f t="shared" si="0"/>
        <v>0</v>
      </c>
    </row>
    <row r="15" spans="1:6" ht="55.5" customHeight="1">
      <c r="A15" s="14" t="s">
        <v>49</v>
      </c>
      <c r="B15" s="29" t="s">
        <v>28</v>
      </c>
      <c r="C15" s="30" t="s">
        <v>19</v>
      </c>
      <c r="D15" s="31">
        <v>3.7</v>
      </c>
      <c r="E15" s="113"/>
      <c r="F15" s="113">
        <f t="shared" si="0"/>
        <v>0</v>
      </c>
    </row>
    <row r="16" spans="1:6" ht="55.5" customHeight="1">
      <c r="A16" s="18" t="s">
        <v>24</v>
      </c>
      <c r="B16" s="32" t="s">
        <v>40</v>
      </c>
      <c r="C16" s="19" t="s">
        <v>39</v>
      </c>
      <c r="D16" s="21">
        <v>13.1</v>
      </c>
      <c r="E16" s="113"/>
      <c r="F16" s="113">
        <f t="shared" si="0"/>
        <v>0</v>
      </c>
    </row>
    <row r="17" spans="1:6" ht="55.5" customHeight="1">
      <c r="A17" s="14" t="s">
        <v>102</v>
      </c>
      <c r="B17" s="29" t="s">
        <v>33</v>
      </c>
      <c r="C17" s="30" t="s">
        <v>19</v>
      </c>
      <c r="D17" s="31">
        <v>32.07</v>
      </c>
      <c r="E17" s="113"/>
      <c r="F17" s="113">
        <f t="shared" si="0"/>
        <v>0</v>
      </c>
    </row>
    <row r="18" spans="1:6" ht="55.5" customHeight="1">
      <c r="A18" s="18" t="s">
        <v>25</v>
      </c>
      <c r="B18" s="32" t="s">
        <v>41</v>
      </c>
      <c r="C18" s="19" t="s">
        <v>39</v>
      </c>
      <c r="D18" s="21">
        <v>21.1</v>
      </c>
      <c r="E18" s="113"/>
      <c r="F18" s="113">
        <f t="shared" si="0"/>
        <v>0</v>
      </c>
    </row>
    <row r="19" spans="1:6" ht="55.5" customHeight="1">
      <c r="A19" s="14" t="s">
        <v>103</v>
      </c>
      <c r="B19" s="29" t="s">
        <v>33</v>
      </c>
      <c r="C19" s="30" t="s">
        <v>19</v>
      </c>
      <c r="D19" s="31">
        <v>51.4</v>
      </c>
      <c r="E19" s="113"/>
      <c r="F19" s="113">
        <f t="shared" si="0"/>
        <v>0</v>
      </c>
    </row>
    <row r="20" spans="1:6" ht="55.5" customHeight="1">
      <c r="A20" s="18" t="s">
        <v>26</v>
      </c>
      <c r="B20" s="34" t="s">
        <v>17</v>
      </c>
      <c r="C20" s="16" t="s">
        <v>42</v>
      </c>
      <c r="D20" s="17">
        <v>2</v>
      </c>
      <c r="E20" s="113"/>
      <c r="F20" s="113">
        <f t="shared" si="0"/>
        <v>0</v>
      </c>
    </row>
    <row r="21" spans="1:6" ht="55.5" customHeight="1">
      <c r="A21" s="14" t="s">
        <v>104</v>
      </c>
      <c r="B21" s="29" t="s">
        <v>34</v>
      </c>
      <c r="C21" s="35" t="s">
        <v>19</v>
      </c>
      <c r="D21" s="36">
        <v>0.009</v>
      </c>
      <c r="E21" s="113"/>
      <c r="F21" s="113">
        <f t="shared" si="0"/>
        <v>0</v>
      </c>
    </row>
    <row r="22" spans="1:6" ht="55.5" customHeight="1">
      <c r="A22" s="18" t="s">
        <v>27</v>
      </c>
      <c r="B22" s="37" t="s">
        <v>43</v>
      </c>
      <c r="C22" s="16" t="s">
        <v>16</v>
      </c>
      <c r="D22" s="38">
        <v>2</v>
      </c>
      <c r="E22" s="113"/>
      <c r="F22" s="113">
        <f t="shared" si="0"/>
        <v>0</v>
      </c>
    </row>
    <row r="23" spans="1:6" ht="55.5" customHeight="1">
      <c r="A23" s="14" t="s">
        <v>105</v>
      </c>
      <c r="B23" s="29" t="s">
        <v>35</v>
      </c>
      <c r="C23" s="35" t="s">
        <v>19</v>
      </c>
      <c r="D23" s="36">
        <v>0.179</v>
      </c>
      <c r="E23" s="113"/>
      <c r="F23" s="113">
        <f t="shared" si="0"/>
        <v>0</v>
      </c>
    </row>
    <row r="24" spans="1:6" ht="55.5" customHeight="1">
      <c r="A24" s="18" t="s">
        <v>53</v>
      </c>
      <c r="B24" s="40" t="s">
        <v>22</v>
      </c>
      <c r="C24" s="41" t="s">
        <v>44</v>
      </c>
      <c r="D24" s="42">
        <v>27</v>
      </c>
      <c r="E24" s="113"/>
      <c r="F24" s="113">
        <f t="shared" si="0"/>
        <v>0</v>
      </c>
    </row>
    <row r="25" spans="1:6" ht="55.5" customHeight="1" thickBot="1">
      <c r="A25" s="14" t="s">
        <v>106</v>
      </c>
      <c r="B25" s="45" t="s">
        <v>29</v>
      </c>
      <c r="C25" s="46" t="s">
        <v>19</v>
      </c>
      <c r="D25" s="47">
        <v>52.7</v>
      </c>
      <c r="E25" s="113"/>
      <c r="F25" s="113">
        <f t="shared" si="0"/>
        <v>0</v>
      </c>
    </row>
    <row r="26" spans="1:6" ht="27.75" customHeight="1" thickBot="1">
      <c r="A26" s="134" t="s">
        <v>4</v>
      </c>
      <c r="B26" s="135"/>
      <c r="C26" s="135"/>
      <c r="D26" s="136"/>
      <c r="E26" s="113"/>
      <c r="F26" s="114">
        <f>SUM(F7:F25)</f>
        <v>0</v>
      </c>
    </row>
    <row r="27" spans="1:6" ht="27.75" customHeight="1" thickBot="1">
      <c r="A27" s="122" t="s">
        <v>108</v>
      </c>
      <c r="B27" s="123"/>
      <c r="C27" s="123"/>
      <c r="D27" s="123"/>
      <c r="E27" s="106"/>
      <c r="F27" s="107">
        <f>F26*E27%</f>
        <v>0</v>
      </c>
    </row>
    <row r="28" spans="1:6" ht="26.25" customHeight="1" thickBot="1">
      <c r="A28" s="122" t="s">
        <v>4</v>
      </c>
      <c r="B28" s="123"/>
      <c r="C28" s="123"/>
      <c r="D28" s="123"/>
      <c r="E28" s="108"/>
      <c r="F28" s="107">
        <f>F26+F27</f>
        <v>0</v>
      </c>
    </row>
    <row r="29" spans="1:6" ht="29.25" customHeight="1" thickBot="1">
      <c r="A29" s="122" t="s">
        <v>109</v>
      </c>
      <c r="B29" s="123"/>
      <c r="C29" s="123"/>
      <c r="D29" s="123"/>
      <c r="E29" s="108"/>
      <c r="F29" s="109">
        <f>F28*E29%</f>
        <v>0</v>
      </c>
    </row>
    <row r="30" spans="1:6" ht="29.25" customHeight="1" thickBot="1">
      <c r="A30" s="122" t="s">
        <v>110</v>
      </c>
      <c r="B30" s="123"/>
      <c r="C30" s="123"/>
      <c r="D30" s="123"/>
      <c r="E30" s="108"/>
      <c r="F30" s="109">
        <f>F28+F29</f>
        <v>0</v>
      </c>
    </row>
    <row r="31" spans="1:6" ht="33.75" customHeight="1" thickBot="1">
      <c r="A31" s="122" t="s">
        <v>111</v>
      </c>
      <c r="B31" s="123"/>
      <c r="C31" s="123"/>
      <c r="D31" s="123"/>
      <c r="E31" s="108"/>
      <c r="F31" s="109">
        <f>F30*E31%</f>
        <v>0</v>
      </c>
    </row>
    <row r="32" spans="1:6" ht="28.5" customHeight="1" thickBot="1">
      <c r="A32" s="122" t="s">
        <v>110</v>
      </c>
      <c r="B32" s="123"/>
      <c r="C32" s="123"/>
      <c r="D32" s="123"/>
      <c r="E32" s="108"/>
      <c r="F32" s="109">
        <f>F30+F31</f>
        <v>0</v>
      </c>
    </row>
    <row r="33" spans="1:6" ht="31.5" customHeight="1" thickBot="1">
      <c r="A33" s="122" t="s">
        <v>112</v>
      </c>
      <c r="B33" s="123"/>
      <c r="C33" s="123"/>
      <c r="D33" s="123"/>
      <c r="E33" s="108"/>
      <c r="F33" s="110">
        <f>F32*E33%</f>
        <v>0</v>
      </c>
    </row>
    <row r="34" spans="1:6" ht="32.25" customHeight="1" thickBot="1">
      <c r="A34" s="122" t="s">
        <v>113</v>
      </c>
      <c r="B34" s="123"/>
      <c r="C34" s="123"/>
      <c r="D34" s="123"/>
      <c r="E34" s="108"/>
      <c r="F34" s="110">
        <f>F32+F33</f>
        <v>0</v>
      </c>
    </row>
    <row r="38" spans="1:6" ht="16.5">
      <c r="A38" s="140" t="s">
        <v>45</v>
      </c>
      <c r="B38" s="140"/>
      <c r="C38" s="140"/>
      <c r="D38" s="140"/>
      <c r="E38" s="140"/>
      <c r="F38" s="140"/>
    </row>
    <row r="39" spans="1:6" ht="16.5">
      <c r="A39" s="128" t="s">
        <v>46</v>
      </c>
      <c r="B39" s="128"/>
      <c r="C39" s="128"/>
      <c r="D39" s="128"/>
      <c r="E39" s="128"/>
      <c r="F39" s="128"/>
    </row>
    <row r="40" spans="1:6" ht="17.25" thickBot="1">
      <c r="A40" s="129" t="s">
        <v>47</v>
      </c>
      <c r="B40" s="129"/>
      <c r="C40" s="129"/>
      <c r="D40" s="129"/>
      <c r="E40" s="129"/>
      <c r="F40" s="129"/>
    </row>
    <row r="41" spans="1:6" ht="16.5">
      <c r="A41" s="130" t="s">
        <v>0</v>
      </c>
      <c r="B41" s="132" t="s">
        <v>1</v>
      </c>
      <c r="C41" s="132" t="s">
        <v>2</v>
      </c>
      <c r="D41" s="132" t="s">
        <v>36</v>
      </c>
      <c r="E41" s="143" t="s">
        <v>37</v>
      </c>
      <c r="F41" s="143"/>
    </row>
    <row r="42" spans="1:6" ht="17.25" thickBot="1">
      <c r="A42" s="131"/>
      <c r="B42" s="133"/>
      <c r="C42" s="133"/>
      <c r="D42" s="133"/>
      <c r="E42" s="8" t="s">
        <v>3</v>
      </c>
      <c r="F42" s="9" t="s">
        <v>4</v>
      </c>
    </row>
    <row r="43" spans="1:6" ht="27.75" customHeight="1" thickBot="1">
      <c r="A43" s="10">
        <v>1</v>
      </c>
      <c r="B43" s="11">
        <v>2</v>
      </c>
      <c r="C43" s="11">
        <v>3</v>
      </c>
      <c r="D43" s="11">
        <v>4</v>
      </c>
      <c r="E43" s="12">
        <v>5</v>
      </c>
      <c r="F43" s="13">
        <v>6</v>
      </c>
    </row>
    <row r="44" spans="1:6" ht="30" customHeight="1">
      <c r="A44" s="48">
        <v>1</v>
      </c>
      <c r="B44" s="49" t="s">
        <v>48</v>
      </c>
      <c r="C44" s="50" t="s">
        <v>39</v>
      </c>
      <c r="D44" s="51">
        <v>0.7999999999999999</v>
      </c>
      <c r="E44" s="113"/>
      <c r="F44" s="113">
        <f aca="true" t="shared" si="1" ref="F44:F66">D44*E44</f>
        <v>0</v>
      </c>
    </row>
    <row r="45" spans="1:6" ht="30" customHeight="1">
      <c r="A45" s="14" t="s">
        <v>18</v>
      </c>
      <c r="B45" s="37" t="s">
        <v>56</v>
      </c>
      <c r="C45" s="16" t="s">
        <v>16</v>
      </c>
      <c r="D45" s="38">
        <v>6</v>
      </c>
      <c r="E45" s="113"/>
      <c r="F45" s="113">
        <f t="shared" si="1"/>
        <v>0</v>
      </c>
    </row>
    <row r="46" spans="1:6" ht="67.5" customHeight="1">
      <c r="A46" s="14" t="s">
        <v>6</v>
      </c>
      <c r="B46" s="15" t="s">
        <v>20</v>
      </c>
      <c r="C46" s="16" t="s">
        <v>39</v>
      </c>
      <c r="D46" s="17">
        <v>17</v>
      </c>
      <c r="E46" s="113"/>
      <c r="F46" s="113">
        <f t="shared" si="1"/>
        <v>0</v>
      </c>
    </row>
    <row r="47" spans="1:6" ht="43.5" customHeight="1">
      <c r="A47" s="18" t="s">
        <v>7</v>
      </c>
      <c r="B47" s="15" t="s">
        <v>8</v>
      </c>
      <c r="C47" s="19" t="s">
        <v>39</v>
      </c>
      <c r="D47" s="20">
        <v>1</v>
      </c>
      <c r="E47" s="113"/>
      <c r="F47" s="113">
        <f t="shared" si="1"/>
        <v>0</v>
      </c>
    </row>
    <row r="48" spans="1:6" ht="45" customHeight="1">
      <c r="A48" s="18" t="s">
        <v>10</v>
      </c>
      <c r="B48" s="15" t="s">
        <v>21</v>
      </c>
      <c r="C48" s="16" t="s">
        <v>5</v>
      </c>
      <c r="D48" s="21">
        <v>33.339999999999996</v>
      </c>
      <c r="E48" s="113"/>
      <c r="F48" s="113">
        <f t="shared" si="1"/>
        <v>0</v>
      </c>
    </row>
    <row r="49" spans="1:6" ht="45" customHeight="1">
      <c r="A49" s="22" t="s">
        <v>11</v>
      </c>
      <c r="B49" s="23" t="s">
        <v>12</v>
      </c>
      <c r="C49" s="16" t="s">
        <v>39</v>
      </c>
      <c r="D49" s="17">
        <v>1</v>
      </c>
      <c r="E49" s="113"/>
      <c r="F49" s="113">
        <f t="shared" si="1"/>
        <v>0</v>
      </c>
    </row>
    <row r="50" spans="1:6" ht="45" customHeight="1">
      <c r="A50" s="24" t="s">
        <v>13</v>
      </c>
      <c r="B50" s="25" t="s">
        <v>14</v>
      </c>
      <c r="C50" s="16" t="s">
        <v>39</v>
      </c>
      <c r="D50" s="17">
        <v>1</v>
      </c>
      <c r="E50" s="113"/>
      <c r="F50" s="113">
        <f t="shared" si="1"/>
        <v>0</v>
      </c>
    </row>
    <row r="51" spans="1:6" ht="35.25" customHeight="1">
      <c r="A51" s="24" t="s">
        <v>15</v>
      </c>
      <c r="B51" s="15" t="s">
        <v>21</v>
      </c>
      <c r="C51" s="16" t="s">
        <v>5</v>
      </c>
      <c r="D51" s="21">
        <v>2</v>
      </c>
      <c r="E51" s="113"/>
      <c r="F51" s="113">
        <f t="shared" si="1"/>
        <v>0</v>
      </c>
    </row>
    <row r="52" spans="1:6" ht="35.25" customHeight="1">
      <c r="A52" s="22" t="s">
        <v>49</v>
      </c>
      <c r="B52" s="15" t="s">
        <v>9</v>
      </c>
      <c r="C52" s="16" t="s">
        <v>39</v>
      </c>
      <c r="D52" s="17">
        <v>19</v>
      </c>
      <c r="E52" s="113"/>
      <c r="F52" s="113">
        <f t="shared" si="1"/>
        <v>0</v>
      </c>
    </row>
    <row r="53" spans="1:6" ht="67.5" customHeight="1">
      <c r="A53" s="26" t="s">
        <v>24</v>
      </c>
      <c r="B53" s="27" t="s">
        <v>50</v>
      </c>
      <c r="C53" s="19" t="s">
        <v>39</v>
      </c>
      <c r="D53" s="17">
        <v>3</v>
      </c>
      <c r="E53" s="113"/>
      <c r="F53" s="113">
        <f t="shared" si="1"/>
        <v>0</v>
      </c>
    </row>
    <row r="54" spans="1:6" ht="51.75" customHeight="1">
      <c r="A54" s="28">
        <v>11</v>
      </c>
      <c r="B54" s="29" t="s">
        <v>28</v>
      </c>
      <c r="C54" s="30" t="s">
        <v>19</v>
      </c>
      <c r="D54" s="31">
        <v>5.280000000000001</v>
      </c>
      <c r="E54" s="113"/>
      <c r="F54" s="113">
        <f t="shared" si="1"/>
        <v>0</v>
      </c>
    </row>
    <row r="55" spans="1:6" ht="51.75" customHeight="1">
      <c r="A55" s="14" t="s">
        <v>25</v>
      </c>
      <c r="B55" s="37" t="s">
        <v>57</v>
      </c>
      <c r="C55" s="16" t="s">
        <v>16</v>
      </c>
      <c r="D55" s="38">
        <v>10</v>
      </c>
      <c r="E55" s="113"/>
      <c r="F55" s="113">
        <f t="shared" si="1"/>
        <v>0</v>
      </c>
    </row>
    <row r="56" spans="1:6" ht="51.75" customHeight="1">
      <c r="A56" s="28">
        <v>13</v>
      </c>
      <c r="B56" s="29" t="s">
        <v>51</v>
      </c>
      <c r="C56" s="35" t="s">
        <v>19</v>
      </c>
      <c r="D56" s="36">
        <v>2.425</v>
      </c>
      <c r="E56" s="113"/>
      <c r="F56" s="113">
        <f t="shared" si="1"/>
        <v>0</v>
      </c>
    </row>
    <row r="57" spans="1:6" ht="58.5" customHeight="1">
      <c r="A57" s="22" t="s">
        <v>26</v>
      </c>
      <c r="B57" s="32" t="s">
        <v>40</v>
      </c>
      <c r="C57" s="19" t="s">
        <v>39</v>
      </c>
      <c r="D57" s="21">
        <v>7.109999999999999</v>
      </c>
      <c r="E57" s="113"/>
      <c r="F57" s="113">
        <f t="shared" si="1"/>
        <v>0</v>
      </c>
    </row>
    <row r="58" spans="1:6" ht="38.25" customHeight="1">
      <c r="A58" s="33">
        <v>15</v>
      </c>
      <c r="B58" s="29" t="s">
        <v>52</v>
      </c>
      <c r="C58" s="30" t="s">
        <v>19</v>
      </c>
      <c r="D58" s="31">
        <v>17.41</v>
      </c>
      <c r="E58" s="113"/>
      <c r="F58" s="113">
        <f t="shared" si="1"/>
        <v>0</v>
      </c>
    </row>
    <row r="59" spans="1:6" ht="52.5" customHeight="1">
      <c r="A59" s="22" t="s">
        <v>27</v>
      </c>
      <c r="B59" s="32" t="s">
        <v>41</v>
      </c>
      <c r="C59" s="19" t="s">
        <v>39</v>
      </c>
      <c r="D59" s="21">
        <v>7.84</v>
      </c>
      <c r="E59" s="113"/>
      <c r="F59" s="113">
        <f t="shared" si="1"/>
        <v>0</v>
      </c>
    </row>
    <row r="60" spans="1:6" ht="44.25" customHeight="1">
      <c r="A60" s="33">
        <v>17</v>
      </c>
      <c r="B60" s="29" t="s">
        <v>52</v>
      </c>
      <c r="C60" s="30" t="s">
        <v>19</v>
      </c>
      <c r="D60" s="31">
        <v>19.1</v>
      </c>
      <c r="E60" s="113"/>
      <c r="F60" s="113">
        <f t="shared" si="1"/>
        <v>0</v>
      </c>
    </row>
    <row r="61" spans="1:6" ht="43.5" customHeight="1">
      <c r="A61" s="26" t="s">
        <v>53</v>
      </c>
      <c r="B61" s="34" t="s">
        <v>17</v>
      </c>
      <c r="C61" s="16" t="s">
        <v>42</v>
      </c>
      <c r="D61" s="17">
        <v>8</v>
      </c>
      <c r="E61" s="113"/>
      <c r="F61" s="113">
        <f t="shared" si="1"/>
        <v>0</v>
      </c>
    </row>
    <row r="62" spans="1:6" ht="31.5" customHeight="1">
      <c r="A62" s="28">
        <v>19</v>
      </c>
      <c r="B62" s="29" t="s">
        <v>54</v>
      </c>
      <c r="C62" s="35" t="s">
        <v>19</v>
      </c>
      <c r="D62" s="36">
        <v>0.036</v>
      </c>
      <c r="E62" s="113"/>
      <c r="F62" s="113">
        <f t="shared" si="1"/>
        <v>0</v>
      </c>
    </row>
    <row r="63" spans="1:6" ht="57" customHeight="1">
      <c r="A63" s="39">
        <v>20</v>
      </c>
      <c r="B63" s="40" t="s">
        <v>22</v>
      </c>
      <c r="C63" s="41" t="s">
        <v>44</v>
      </c>
      <c r="D63" s="42">
        <v>25</v>
      </c>
      <c r="E63" s="113"/>
      <c r="F63" s="113">
        <f t="shared" si="1"/>
        <v>0</v>
      </c>
    </row>
    <row r="64" spans="1:6" ht="50.25" customHeight="1">
      <c r="A64" s="44">
        <v>21</v>
      </c>
      <c r="B64" s="45" t="s">
        <v>29</v>
      </c>
      <c r="C64" s="46" t="s">
        <v>19</v>
      </c>
      <c r="D64" s="47">
        <v>48.800000000000004</v>
      </c>
      <c r="E64" s="113"/>
      <c r="F64" s="113">
        <f t="shared" si="1"/>
        <v>0</v>
      </c>
    </row>
    <row r="65" spans="1:6" ht="50.25" customHeight="1">
      <c r="A65" s="28">
        <v>22</v>
      </c>
      <c r="B65" s="29" t="s">
        <v>55</v>
      </c>
      <c r="C65" s="30" t="s">
        <v>42</v>
      </c>
      <c r="D65" s="31">
        <v>6</v>
      </c>
      <c r="E65" s="113"/>
      <c r="F65" s="113">
        <f t="shared" si="1"/>
        <v>0</v>
      </c>
    </row>
    <row r="66" spans="1:6" ht="31.5" customHeight="1" thickBot="1">
      <c r="A66" s="33">
        <v>23</v>
      </c>
      <c r="B66" s="29" t="s">
        <v>52</v>
      </c>
      <c r="C66" s="30" t="s">
        <v>19</v>
      </c>
      <c r="D66" s="52">
        <v>1.76</v>
      </c>
      <c r="E66" s="113"/>
      <c r="F66" s="113">
        <f t="shared" si="1"/>
        <v>0</v>
      </c>
    </row>
    <row r="67" spans="1:6" ht="33.75" customHeight="1" thickBot="1">
      <c r="A67" s="137" t="s">
        <v>4</v>
      </c>
      <c r="B67" s="138"/>
      <c r="C67" s="138"/>
      <c r="D67" s="139"/>
      <c r="E67" s="113"/>
      <c r="F67" s="114">
        <f>SUM(F44:F66)</f>
        <v>0</v>
      </c>
    </row>
    <row r="68" spans="1:6" ht="33.75" customHeight="1" thickBot="1">
      <c r="A68" s="122" t="s">
        <v>108</v>
      </c>
      <c r="B68" s="123"/>
      <c r="C68" s="123"/>
      <c r="D68" s="123"/>
      <c r="E68" s="106"/>
      <c r="F68" s="107">
        <f>F67*E68%</f>
        <v>0</v>
      </c>
    </row>
    <row r="69" spans="1:6" ht="33.75" customHeight="1" thickBot="1">
      <c r="A69" s="122" t="s">
        <v>4</v>
      </c>
      <c r="B69" s="123"/>
      <c r="C69" s="123"/>
      <c r="D69" s="123"/>
      <c r="E69" s="108"/>
      <c r="F69" s="107">
        <f>F67+F68</f>
        <v>0</v>
      </c>
    </row>
    <row r="70" spans="1:6" ht="33.75" customHeight="1" thickBot="1">
      <c r="A70" s="122" t="s">
        <v>109</v>
      </c>
      <c r="B70" s="123"/>
      <c r="C70" s="123"/>
      <c r="D70" s="123"/>
      <c r="E70" s="108"/>
      <c r="F70" s="109">
        <f>F69*E70%</f>
        <v>0</v>
      </c>
    </row>
    <row r="71" spans="1:6" ht="33.75" customHeight="1" thickBot="1">
      <c r="A71" s="122" t="s">
        <v>110</v>
      </c>
      <c r="B71" s="123"/>
      <c r="C71" s="123"/>
      <c r="D71" s="123"/>
      <c r="E71" s="108"/>
      <c r="F71" s="109">
        <f>F69+F70</f>
        <v>0</v>
      </c>
    </row>
    <row r="72" spans="1:6" ht="33.75" customHeight="1" thickBot="1">
      <c r="A72" s="122" t="s">
        <v>111</v>
      </c>
      <c r="B72" s="123"/>
      <c r="C72" s="123"/>
      <c r="D72" s="123"/>
      <c r="E72" s="108"/>
      <c r="F72" s="109">
        <f>F71*E72%</f>
        <v>0</v>
      </c>
    </row>
    <row r="73" spans="1:6" ht="33.75" customHeight="1" thickBot="1">
      <c r="A73" s="122" t="s">
        <v>110</v>
      </c>
      <c r="B73" s="123"/>
      <c r="C73" s="123"/>
      <c r="D73" s="123"/>
      <c r="E73" s="108"/>
      <c r="F73" s="109">
        <f>F71+F72</f>
        <v>0</v>
      </c>
    </row>
    <row r="74" spans="1:6" ht="33.75" customHeight="1" thickBot="1">
      <c r="A74" s="122" t="s">
        <v>112</v>
      </c>
      <c r="B74" s="123"/>
      <c r="C74" s="123"/>
      <c r="D74" s="123"/>
      <c r="E74" s="108"/>
      <c r="F74" s="110">
        <f>F73*E74%</f>
        <v>0</v>
      </c>
    </row>
    <row r="75" spans="1:6" ht="33.75" customHeight="1" thickBot="1">
      <c r="A75" s="122" t="s">
        <v>114</v>
      </c>
      <c r="B75" s="123"/>
      <c r="C75" s="123"/>
      <c r="D75" s="123"/>
      <c r="E75" s="108"/>
      <c r="F75" s="110">
        <f>F73+F74</f>
        <v>0</v>
      </c>
    </row>
    <row r="78" spans="1:6" ht="16.5">
      <c r="A78" s="127" t="s">
        <v>58</v>
      </c>
      <c r="B78" s="127"/>
      <c r="C78" s="127"/>
      <c r="D78" s="127"/>
      <c r="E78" s="127"/>
      <c r="F78" s="127"/>
    </row>
    <row r="79" spans="1:6" ht="16.5">
      <c r="A79" s="127" t="s">
        <v>59</v>
      </c>
      <c r="B79" s="127"/>
      <c r="C79" s="127"/>
      <c r="D79" s="127"/>
      <c r="E79" s="127"/>
      <c r="F79" s="127"/>
    </row>
    <row r="80" spans="1:6" ht="16.5">
      <c r="A80" s="127" t="s">
        <v>123</v>
      </c>
      <c r="B80" s="127"/>
      <c r="C80" s="127"/>
      <c r="D80" s="127"/>
      <c r="E80" s="127"/>
      <c r="F80" s="127"/>
    </row>
    <row r="81" spans="1:6" ht="17.25" thickBot="1">
      <c r="A81" s="127" t="s">
        <v>60</v>
      </c>
      <c r="B81" s="127"/>
      <c r="C81" s="127"/>
      <c r="D81" s="127"/>
      <c r="E81" s="127"/>
      <c r="F81" s="127"/>
    </row>
    <row r="82" spans="1:6" ht="16.5">
      <c r="A82" s="141" t="s">
        <v>0</v>
      </c>
      <c r="B82" s="132" t="s">
        <v>1</v>
      </c>
      <c r="C82" s="132" t="s">
        <v>2</v>
      </c>
      <c r="D82" s="132" t="s">
        <v>36</v>
      </c>
      <c r="E82" s="143" t="s">
        <v>37</v>
      </c>
      <c r="F82" s="143"/>
    </row>
    <row r="83" spans="1:6" ht="17.25" thickBot="1">
      <c r="A83" s="142"/>
      <c r="B83" s="133"/>
      <c r="C83" s="133"/>
      <c r="D83" s="133"/>
      <c r="E83" s="8" t="s">
        <v>3</v>
      </c>
      <c r="F83" s="9" t="s">
        <v>4</v>
      </c>
    </row>
    <row r="84" spans="1:6" ht="28.5" customHeight="1">
      <c r="A84" s="10">
        <v>1</v>
      </c>
      <c r="B84" s="11">
        <v>2</v>
      </c>
      <c r="C84" s="11">
        <v>3</v>
      </c>
      <c r="D84" s="11">
        <v>4</v>
      </c>
      <c r="E84" s="12">
        <v>5</v>
      </c>
      <c r="F84" s="13">
        <v>6</v>
      </c>
    </row>
    <row r="85" spans="1:6" ht="82.5" customHeight="1">
      <c r="A85" s="53">
        <v>1</v>
      </c>
      <c r="B85" s="15" t="s">
        <v>20</v>
      </c>
      <c r="C85" s="16" t="s">
        <v>39</v>
      </c>
      <c r="D85" s="21">
        <v>119</v>
      </c>
      <c r="E85" s="113"/>
      <c r="F85" s="113">
        <f aca="true" t="shared" si="2" ref="F85:F94">D85*E85</f>
        <v>0</v>
      </c>
    </row>
    <row r="86" spans="1:6" ht="48.75" customHeight="1">
      <c r="A86" s="53">
        <v>2</v>
      </c>
      <c r="B86" s="29" t="s">
        <v>61</v>
      </c>
      <c r="C86" s="54" t="s">
        <v>62</v>
      </c>
      <c r="D86" s="31">
        <v>10</v>
      </c>
      <c r="E86" s="113"/>
      <c r="F86" s="113">
        <f t="shared" si="2"/>
        <v>0</v>
      </c>
    </row>
    <row r="87" spans="1:6" ht="48.75" customHeight="1">
      <c r="A87" s="53">
        <v>3</v>
      </c>
      <c r="B87" s="29" t="s">
        <v>63</v>
      </c>
      <c r="C87" s="30" t="s">
        <v>64</v>
      </c>
      <c r="D87" s="55">
        <v>10</v>
      </c>
      <c r="E87" s="113"/>
      <c r="F87" s="113">
        <f t="shared" si="2"/>
        <v>0</v>
      </c>
    </row>
    <row r="88" spans="1:6" ht="48.75" customHeight="1">
      <c r="A88" s="53">
        <v>4</v>
      </c>
      <c r="B88" s="29" t="s">
        <v>65</v>
      </c>
      <c r="C88" s="54" t="s">
        <v>62</v>
      </c>
      <c r="D88" s="31">
        <v>6</v>
      </c>
      <c r="E88" s="113"/>
      <c r="F88" s="113">
        <f t="shared" si="2"/>
        <v>0</v>
      </c>
    </row>
    <row r="89" spans="1:6" ht="48.75" customHeight="1">
      <c r="A89" s="53">
        <v>5</v>
      </c>
      <c r="B89" s="29" t="s">
        <v>63</v>
      </c>
      <c r="C89" s="30" t="s">
        <v>64</v>
      </c>
      <c r="D89" s="55">
        <v>6</v>
      </c>
      <c r="E89" s="113"/>
      <c r="F89" s="113">
        <f t="shared" si="2"/>
        <v>0</v>
      </c>
    </row>
    <row r="90" spans="1:6" ht="36" customHeight="1">
      <c r="A90" s="56">
        <v>6</v>
      </c>
      <c r="B90" s="57" t="s">
        <v>66</v>
      </c>
      <c r="C90" s="35" t="s">
        <v>19</v>
      </c>
      <c r="D90" s="58">
        <v>237.75</v>
      </c>
      <c r="E90" s="113"/>
      <c r="F90" s="113">
        <f t="shared" si="2"/>
        <v>0</v>
      </c>
    </row>
    <row r="91" spans="1:6" ht="63.75" customHeight="1">
      <c r="A91" s="59">
        <v>7</v>
      </c>
      <c r="B91" s="60" t="s">
        <v>67</v>
      </c>
      <c r="C91" s="61" t="s">
        <v>39</v>
      </c>
      <c r="D91" s="62">
        <v>93.5</v>
      </c>
      <c r="E91" s="113"/>
      <c r="F91" s="113">
        <f t="shared" si="2"/>
        <v>0</v>
      </c>
    </row>
    <row r="92" spans="1:6" ht="37.5" customHeight="1">
      <c r="A92" s="63">
        <v>8</v>
      </c>
      <c r="B92" s="57" t="s">
        <v>68</v>
      </c>
      <c r="C92" s="35" t="s">
        <v>19</v>
      </c>
      <c r="D92" s="62">
        <v>213.93</v>
      </c>
      <c r="E92" s="113"/>
      <c r="F92" s="113">
        <f t="shared" si="2"/>
        <v>0</v>
      </c>
    </row>
    <row r="93" spans="1:6" ht="62.25" customHeight="1">
      <c r="A93" s="64">
        <v>9</v>
      </c>
      <c r="B93" s="57" t="s">
        <v>69</v>
      </c>
      <c r="C93" s="35" t="s">
        <v>44</v>
      </c>
      <c r="D93" s="42">
        <v>76</v>
      </c>
      <c r="E93" s="113"/>
      <c r="F93" s="113">
        <f t="shared" si="2"/>
        <v>0</v>
      </c>
    </row>
    <row r="94" spans="1:6" ht="47.25" customHeight="1" thickBot="1">
      <c r="A94" s="65">
        <v>10</v>
      </c>
      <c r="B94" s="66" t="s">
        <v>70</v>
      </c>
      <c r="C94" s="67" t="s">
        <v>19</v>
      </c>
      <c r="D94" s="68">
        <v>148.35</v>
      </c>
      <c r="E94" s="113"/>
      <c r="F94" s="113">
        <f t="shared" si="2"/>
        <v>0</v>
      </c>
    </row>
    <row r="95" spans="1:6" ht="27" customHeight="1">
      <c r="A95" s="124" t="s">
        <v>71</v>
      </c>
      <c r="B95" s="125"/>
      <c r="C95" s="125"/>
      <c r="D95" s="126"/>
      <c r="E95" s="113"/>
      <c r="F95" s="115">
        <f>SUM(F85:F94)</f>
        <v>0</v>
      </c>
    </row>
    <row r="96" spans="1:6" ht="16.5">
      <c r="A96" s="69"/>
      <c r="B96" s="70"/>
      <c r="C96" s="71"/>
      <c r="D96" s="71"/>
      <c r="E96" s="71"/>
      <c r="F96" s="71"/>
    </row>
    <row r="97" spans="1:6" ht="16.5">
      <c r="A97" s="69"/>
      <c r="B97" s="70"/>
      <c r="C97" s="71"/>
      <c r="D97" s="71"/>
      <c r="E97" s="71"/>
      <c r="F97" s="71"/>
    </row>
    <row r="98" spans="1:6" ht="16.5">
      <c r="A98" s="127" t="s">
        <v>59</v>
      </c>
      <c r="B98" s="127"/>
      <c r="C98" s="127"/>
      <c r="D98" s="127"/>
      <c r="E98" s="127"/>
      <c r="F98" s="127"/>
    </row>
    <row r="99" spans="1:6" ht="16.5">
      <c r="A99" s="127" t="s">
        <v>72</v>
      </c>
      <c r="B99" s="127"/>
      <c r="C99" s="127"/>
      <c r="D99" s="127"/>
      <c r="E99" s="127"/>
      <c r="F99" s="127"/>
    </row>
    <row r="100" spans="1:6" ht="16.5">
      <c r="A100" s="127" t="s">
        <v>73</v>
      </c>
      <c r="B100" s="127"/>
      <c r="C100" s="127"/>
      <c r="D100" s="127"/>
      <c r="E100" s="127"/>
      <c r="F100" s="127"/>
    </row>
    <row r="101" spans="1:6" ht="16.5">
      <c r="A101" s="144" t="s">
        <v>0</v>
      </c>
      <c r="B101" s="145" t="s">
        <v>1</v>
      </c>
      <c r="C101" s="145" t="s">
        <v>2</v>
      </c>
      <c r="D101" s="145" t="s">
        <v>36</v>
      </c>
      <c r="E101" s="146" t="s">
        <v>37</v>
      </c>
      <c r="F101" s="146"/>
    </row>
    <row r="102" spans="1:6" ht="17.25" thickBot="1">
      <c r="A102" s="144"/>
      <c r="B102" s="145"/>
      <c r="C102" s="145"/>
      <c r="D102" s="145"/>
      <c r="E102" s="72" t="s">
        <v>3</v>
      </c>
      <c r="F102" s="73" t="s">
        <v>4</v>
      </c>
    </row>
    <row r="103" spans="1:6" ht="23.25" customHeight="1">
      <c r="A103" s="10">
        <v>1</v>
      </c>
      <c r="B103" s="11">
        <v>2</v>
      </c>
      <c r="C103" s="11">
        <v>3</v>
      </c>
      <c r="D103" s="11">
        <v>4</v>
      </c>
      <c r="E103" s="12">
        <v>5</v>
      </c>
      <c r="F103" s="13">
        <v>6</v>
      </c>
    </row>
    <row r="104" spans="1:6" ht="69.75" customHeight="1">
      <c r="A104" s="74">
        <v>1</v>
      </c>
      <c r="B104" s="75" t="s">
        <v>74</v>
      </c>
      <c r="C104" s="76" t="s">
        <v>16</v>
      </c>
      <c r="D104" s="77">
        <v>6</v>
      </c>
      <c r="E104" s="113"/>
      <c r="F104" s="113">
        <f aca="true" t="shared" si="3" ref="F104:F120">D104*E104</f>
        <v>0</v>
      </c>
    </row>
    <row r="105" spans="1:6" ht="69.75" customHeight="1">
      <c r="A105" s="78">
        <v>2</v>
      </c>
      <c r="B105" s="79" t="s">
        <v>75</v>
      </c>
      <c r="C105" s="80" t="s">
        <v>62</v>
      </c>
      <c r="D105" s="81">
        <v>8</v>
      </c>
      <c r="E105" s="113"/>
      <c r="F105" s="113">
        <f t="shared" si="3"/>
        <v>0</v>
      </c>
    </row>
    <row r="106" spans="1:6" ht="38.25" customHeight="1">
      <c r="A106" s="74">
        <v>3</v>
      </c>
      <c r="B106" s="79" t="s">
        <v>76</v>
      </c>
      <c r="C106" s="82" t="s">
        <v>62</v>
      </c>
      <c r="D106" s="81">
        <v>1</v>
      </c>
      <c r="E106" s="113"/>
      <c r="F106" s="113">
        <f t="shared" si="3"/>
        <v>0</v>
      </c>
    </row>
    <row r="107" spans="1:6" ht="51.75" customHeight="1">
      <c r="A107" s="78">
        <v>4</v>
      </c>
      <c r="B107" s="83" t="s">
        <v>65</v>
      </c>
      <c r="C107" s="80" t="s">
        <v>62</v>
      </c>
      <c r="D107" s="81">
        <v>1</v>
      </c>
      <c r="E107" s="113"/>
      <c r="F107" s="113">
        <f t="shared" si="3"/>
        <v>0</v>
      </c>
    </row>
    <row r="108" spans="1:6" ht="51.75" customHeight="1">
      <c r="A108" s="74">
        <v>5</v>
      </c>
      <c r="B108" s="79" t="s">
        <v>63</v>
      </c>
      <c r="C108" s="85" t="s">
        <v>64</v>
      </c>
      <c r="D108" s="81">
        <v>2</v>
      </c>
      <c r="E108" s="113"/>
      <c r="F108" s="113">
        <f t="shared" si="3"/>
        <v>0</v>
      </c>
    </row>
    <row r="109" spans="1:6" ht="41.25" customHeight="1">
      <c r="A109" s="78">
        <v>6</v>
      </c>
      <c r="B109" s="79" t="s">
        <v>77</v>
      </c>
      <c r="C109" s="76" t="s">
        <v>78</v>
      </c>
      <c r="D109" s="81">
        <v>17.75</v>
      </c>
      <c r="E109" s="113"/>
      <c r="F109" s="113">
        <f t="shared" si="3"/>
        <v>0</v>
      </c>
    </row>
    <row r="110" spans="1:6" ht="48" customHeight="1">
      <c r="A110" s="74">
        <v>7</v>
      </c>
      <c r="B110" s="79" t="s">
        <v>79</v>
      </c>
      <c r="C110" s="86" t="s">
        <v>80</v>
      </c>
      <c r="D110" s="81">
        <v>1</v>
      </c>
      <c r="E110" s="113"/>
      <c r="F110" s="113">
        <f t="shared" si="3"/>
        <v>0</v>
      </c>
    </row>
    <row r="111" spans="1:6" ht="48" customHeight="1">
      <c r="A111" s="78">
        <v>8</v>
      </c>
      <c r="B111" s="75" t="s">
        <v>81</v>
      </c>
      <c r="C111" s="76" t="s">
        <v>78</v>
      </c>
      <c r="D111" s="77">
        <v>1.7600000000000002</v>
      </c>
      <c r="E111" s="113"/>
      <c r="F111" s="113">
        <f t="shared" si="3"/>
        <v>0</v>
      </c>
    </row>
    <row r="112" spans="1:6" ht="48" customHeight="1">
      <c r="A112" s="74">
        <v>9</v>
      </c>
      <c r="B112" s="79" t="s">
        <v>82</v>
      </c>
      <c r="C112" s="87" t="s">
        <v>83</v>
      </c>
      <c r="D112" s="81">
        <v>0.31000000000000005</v>
      </c>
      <c r="E112" s="113"/>
      <c r="F112" s="113">
        <f t="shared" si="3"/>
        <v>0</v>
      </c>
    </row>
    <row r="113" spans="1:6" ht="48" customHeight="1">
      <c r="A113" s="78">
        <v>10</v>
      </c>
      <c r="B113" s="79" t="s">
        <v>84</v>
      </c>
      <c r="C113" s="86" t="s">
        <v>16</v>
      </c>
      <c r="D113" s="81">
        <v>10</v>
      </c>
      <c r="E113" s="113"/>
      <c r="F113" s="113">
        <f t="shared" si="3"/>
        <v>0</v>
      </c>
    </row>
    <row r="114" spans="1:6" ht="33" customHeight="1">
      <c r="A114" s="74">
        <v>11</v>
      </c>
      <c r="B114" s="83" t="s">
        <v>85</v>
      </c>
      <c r="C114" s="84" t="s">
        <v>19</v>
      </c>
      <c r="D114" s="81">
        <v>2.43</v>
      </c>
      <c r="E114" s="113"/>
      <c r="F114" s="113">
        <f t="shared" si="3"/>
        <v>0</v>
      </c>
    </row>
    <row r="115" spans="1:6" ht="60.75" customHeight="1">
      <c r="A115" s="78">
        <v>12</v>
      </c>
      <c r="B115" s="88" t="s">
        <v>86</v>
      </c>
      <c r="C115" s="19" t="s">
        <v>39</v>
      </c>
      <c r="D115" s="89">
        <v>4.95</v>
      </c>
      <c r="E115" s="113"/>
      <c r="F115" s="113">
        <f t="shared" si="3"/>
        <v>0</v>
      </c>
    </row>
    <row r="116" spans="1:6" ht="34.5" customHeight="1">
      <c r="A116" s="74">
        <v>13</v>
      </c>
      <c r="B116" s="83" t="s">
        <v>87</v>
      </c>
      <c r="C116" s="84" t="s">
        <v>19</v>
      </c>
      <c r="D116" s="81">
        <v>12.06</v>
      </c>
      <c r="E116" s="113"/>
      <c r="F116" s="113">
        <f t="shared" si="3"/>
        <v>0</v>
      </c>
    </row>
    <row r="117" spans="1:6" ht="70.5" customHeight="1">
      <c r="A117" s="78">
        <v>14</v>
      </c>
      <c r="B117" s="75" t="s">
        <v>88</v>
      </c>
      <c r="C117" s="87" t="s">
        <v>44</v>
      </c>
      <c r="D117" s="81">
        <v>5</v>
      </c>
      <c r="E117" s="113"/>
      <c r="F117" s="113">
        <f t="shared" si="3"/>
        <v>0</v>
      </c>
    </row>
    <row r="118" spans="1:6" ht="40.5" customHeight="1">
      <c r="A118" s="74">
        <v>15</v>
      </c>
      <c r="B118" s="83" t="s">
        <v>70</v>
      </c>
      <c r="C118" s="84" t="s">
        <v>19</v>
      </c>
      <c r="D118" s="81">
        <v>9.76</v>
      </c>
      <c r="E118" s="113"/>
      <c r="F118" s="113">
        <f t="shared" si="3"/>
        <v>0</v>
      </c>
    </row>
    <row r="119" spans="1:6" ht="31.5" customHeight="1">
      <c r="A119" s="78">
        <v>16</v>
      </c>
      <c r="B119" s="83" t="s">
        <v>89</v>
      </c>
      <c r="C119" s="90" t="s">
        <v>39</v>
      </c>
      <c r="D119" s="91">
        <v>10</v>
      </c>
      <c r="E119" s="113"/>
      <c r="F119" s="113">
        <f t="shared" si="3"/>
        <v>0</v>
      </c>
    </row>
    <row r="120" spans="1:6" ht="31.5" customHeight="1" thickBot="1">
      <c r="A120" s="74">
        <v>17</v>
      </c>
      <c r="B120" s="83" t="s">
        <v>90</v>
      </c>
      <c r="C120" s="84" t="s">
        <v>19</v>
      </c>
      <c r="D120" s="81">
        <v>24.24</v>
      </c>
      <c r="E120" s="113"/>
      <c r="F120" s="113">
        <f t="shared" si="3"/>
        <v>0</v>
      </c>
    </row>
    <row r="121" spans="1:6" ht="35.25" customHeight="1">
      <c r="A121" s="124" t="s">
        <v>91</v>
      </c>
      <c r="B121" s="125"/>
      <c r="C121" s="125"/>
      <c r="D121" s="126"/>
      <c r="E121" s="113"/>
      <c r="F121" s="116">
        <f>SUM(F104:F120)</f>
        <v>0</v>
      </c>
    </row>
    <row r="122" spans="1:6" ht="16.5">
      <c r="A122" s="69"/>
      <c r="B122" s="70"/>
      <c r="C122" s="71"/>
      <c r="D122" s="71"/>
      <c r="E122" s="71"/>
      <c r="F122" s="71"/>
    </row>
    <row r="123" spans="1:6" ht="16.5">
      <c r="A123" s="127" t="s">
        <v>107</v>
      </c>
      <c r="B123" s="127"/>
      <c r="C123" s="127"/>
      <c r="D123" s="127"/>
      <c r="E123" s="127"/>
      <c r="F123" s="127"/>
    </row>
    <row r="124" spans="1:6" ht="16.5">
      <c r="A124" s="128" t="s">
        <v>59</v>
      </c>
      <c r="B124" s="128"/>
      <c r="C124" s="128"/>
      <c r="D124" s="128"/>
      <c r="E124" s="128"/>
      <c r="F124" s="128"/>
    </row>
    <row r="125" spans="1:6" ht="17.25" thickBot="1">
      <c r="A125" s="129" t="s">
        <v>92</v>
      </c>
      <c r="B125" s="129"/>
      <c r="C125" s="129"/>
      <c r="D125" s="129"/>
      <c r="E125" s="129"/>
      <c r="F125" s="129"/>
    </row>
    <row r="126" spans="1:6" ht="16.5">
      <c r="A126" s="141" t="s">
        <v>0</v>
      </c>
      <c r="B126" s="132" t="s">
        <v>1</v>
      </c>
      <c r="C126" s="132" t="s">
        <v>2</v>
      </c>
      <c r="D126" s="132" t="s">
        <v>36</v>
      </c>
      <c r="E126" s="143" t="s">
        <v>37</v>
      </c>
      <c r="F126" s="143"/>
    </row>
    <row r="127" spans="1:6" ht="17.25" thickBot="1">
      <c r="A127" s="142"/>
      <c r="B127" s="133"/>
      <c r="C127" s="133"/>
      <c r="D127" s="133"/>
      <c r="E127" s="8" t="s">
        <v>3</v>
      </c>
      <c r="F127" s="9" t="s">
        <v>4</v>
      </c>
    </row>
    <row r="128" spans="1:6" ht="26.25" customHeight="1" thickBot="1">
      <c r="A128" s="10">
        <v>1</v>
      </c>
      <c r="B128" s="11">
        <v>2</v>
      </c>
      <c r="C128" s="11">
        <v>3</v>
      </c>
      <c r="D128" s="11">
        <v>4</v>
      </c>
      <c r="E128" s="12">
        <v>5</v>
      </c>
      <c r="F128" s="13">
        <v>6</v>
      </c>
    </row>
    <row r="129" spans="1:6" ht="60.75" customHeight="1">
      <c r="A129" s="92">
        <v>1</v>
      </c>
      <c r="B129" s="93" t="s">
        <v>93</v>
      </c>
      <c r="C129" s="94" t="s">
        <v>62</v>
      </c>
      <c r="D129" s="51">
        <v>5</v>
      </c>
      <c r="E129" s="113"/>
      <c r="F129" s="113">
        <f aca="true" t="shared" si="4" ref="F129:F139">D129*E129</f>
        <v>0</v>
      </c>
    </row>
    <row r="130" spans="1:6" ht="34.5" customHeight="1">
      <c r="A130" s="95">
        <v>2</v>
      </c>
      <c r="B130" s="34" t="s">
        <v>94</v>
      </c>
      <c r="C130" s="96" t="s">
        <v>62</v>
      </c>
      <c r="D130" s="21">
        <v>1</v>
      </c>
      <c r="E130" s="113"/>
      <c r="F130" s="113">
        <f t="shared" si="4"/>
        <v>0</v>
      </c>
    </row>
    <row r="131" spans="1:6" ht="34.5" customHeight="1">
      <c r="A131" s="39">
        <v>3</v>
      </c>
      <c r="B131" s="15" t="s">
        <v>77</v>
      </c>
      <c r="C131" s="16" t="s">
        <v>78</v>
      </c>
      <c r="D131" s="42">
        <v>10.5</v>
      </c>
      <c r="E131" s="113"/>
      <c r="F131" s="113">
        <f t="shared" si="4"/>
        <v>0</v>
      </c>
    </row>
    <row r="132" spans="1:6" ht="54.75" customHeight="1">
      <c r="A132" s="95">
        <v>4</v>
      </c>
      <c r="B132" s="15" t="s">
        <v>95</v>
      </c>
      <c r="C132" s="96" t="s">
        <v>62</v>
      </c>
      <c r="D132" s="42">
        <v>0.9999999999999999</v>
      </c>
      <c r="E132" s="113"/>
      <c r="F132" s="113">
        <f t="shared" si="4"/>
        <v>0</v>
      </c>
    </row>
    <row r="133" spans="1:6" ht="54.75" customHeight="1">
      <c r="A133" s="39">
        <v>5</v>
      </c>
      <c r="B133" s="34" t="s">
        <v>81</v>
      </c>
      <c r="C133" s="16" t="s">
        <v>78</v>
      </c>
      <c r="D133" s="42">
        <v>1.8399999999999996</v>
      </c>
      <c r="E133" s="113"/>
      <c r="F133" s="113">
        <f t="shared" si="4"/>
        <v>0</v>
      </c>
    </row>
    <row r="134" spans="1:6" ht="54.75" customHeight="1">
      <c r="A134" s="97" t="s">
        <v>11</v>
      </c>
      <c r="B134" s="57" t="s">
        <v>96</v>
      </c>
      <c r="C134" s="35" t="s">
        <v>16</v>
      </c>
      <c r="D134" s="98">
        <v>12</v>
      </c>
      <c r="E134" s="113"/>
      <c r="F134" s="113">
        <f t="shared" si="4"/>
        <v>0</v>
      </c>
    </row>
    <row r="135" spans="1:6" ht="54.75" customHeight="1">
      <c r="A135" s="39">
        <v>7</v>
      </c>
      <c r="B135" s="34" t="s">
        <v>97</v>
      </c>
      <c r="C135" s="16" t="s">
        <v>78</v>
      </c>
      <c r="D135" s="42">
        <v>6.48</v>
      </c>
      <c r="E135" s="113"/>
      <c r="F135" s="113">
        <f t="shared" si="4"/>
        <v>0</v>
      </c>
    </row>
    <row r="136" spans="1:6" ht="66" customHeight="1">
      <c r="A136" s="95">
        <v>8</v>
      </c>
      <c r="B136" s="99" t="s">
        <v>22</v>
      </c>
      <c r="C136" s="100" t="s">
        <v>44</v>
      </c>
      <c r="D136" s="42">
        <v>3</v>
      </c>
      <c r="E136" s="113"/>
      <c r="F136" s="113">
        <f t="shared" si="4"/>
        <v>0</v>
      </c>
    </row>
    <row r="137" spans="1:6" ht="33.75" customHeight="1">
      <c r="A137" s="64">
        <v>9</v>
      </c>
      <c r="B137" s="34" t="s">
        <v>98</v>
      </c>
      <c r="C137" s="16" t="s">
        <v>78</v>
      </c>
      <c r="D137" s="42">
        <v>5.86</v>
      </c>
      <c r="E137" s="113"/>
      <c r="F137" s="113">
        <f t="shared" si="4"/>
        <v>0</v>
      </c>
    </row>
    <row r="138" spans="1:6" ht="33.75" customHeight="1">
      <c r="A138" s="95">
        <v>10</v>
      </c>
      <c r="B138" s="15" t="s">
        <v>99</v>
      </c>
      <c r="C138" s="43" t="s">
        <v>19</v>
      </c>
      <c r="D138" s="101">
        <v>0.508</v>
      </c>
      <c r="E138" s="113"/>
      <c r="F138" s="113">
        <f t="shared" si="4"/>
        <v>0</v>
      </c>
    </row>
    <row r="139" spans="1:6" ht="33.75" customHeight="1" thickBot="1">
      <c r="A139" s="102">
        <v>11</v>
      </c>
      <c r="B139" s="103" t="s">
        <v>100</v>
      </c>
      <c r="C139" s="104" t="s">
        <v>78</v>
      </c>
      <c r="D139" s="105">
        <v>0.508</v>
      </c>
      <c r="E139" s="113"/>
      <c r="F139" s="113">
        <f t="shared" si="4"/>
        <v>0</v>
      </c>
    </row>
    <row r="140" spans="1:6" ht="28.5" customHeight="1" thickBot="1">
      <c r="A140" s="124" t="s">
        <v>101</v>
      </c>
      <c r="B140" s="125"/>
      <c r="C140" s="125"/>
      <c r="D140" s="126"/>
      <c r="E140" s="113"/>
      <c r="F140" s="117">
        <f>SUM(F129:F139)</f>
        <v>0</v>
      </c>
    </row>
    <row r="141" spans="1:6" ht="24" customHeight="1" thickBot="1">
      <c r="A141" s="124" t="s">
        <v>115</v>
      </c>
      <c r="B141" s="125"/>
      <c r="C141" s="125"/>
      <c r="D141" s="126"/>
      <c r="E141" s="118"/>
      <c r="F141" s="113">
        <f>F95+F121+F140</f>
        <v>0</v>
      </c>
    </row>
    <row r="142" spans="1:6" ht="27" customHeight="1" thickBot="1">
      <c r="A142" s="119" t="s">
        <v>116</v>
      </c>
      <c r="B142" s="120"/>
      <c r="C142" s="120"/>
      <c r="D142" s="120"/>
      <c r="E142" s="111"/>
      <c r="F142" s="107">
        <f>F141*E142%</f>
        <v>0</v>
      </c>
    </row>
    <row r="143" spans="1:6" ht="27" customHeight="1" thickBot="1">
      <c r="A143" s="119" t="s">
        <v>4</v>
      </c>
      <c r="B143" s="120"/>
      <c r="C143" s="120"/>
      <c r="D143" s="120"/>
      <c r="E143" s="111"/>
      <c r="F143" s="107">
        <f>F141+F142</f>
        <v>0</v>
      </c>
    </row>
    <row r="144" spans="1:6" ht="27" customHeight="1" thickBot="1">
      <c r="A144" s="119" t="s">
        <v>117</v>
      </c>
      <c r="B144" s="120"/>
      <c r="C144" s="120"/>
      <c r="D144" s="120"/>
      <c r="E144" s="111"/>
      <c r="F144" s="109">
        <f>F143*E144%</f>
        <v>0</v>
      </c>
    </row>
    <row r="145" spans="1:6" ht="27" customHeight="1" thickBot="1">
      <c r="A145" s="119" t="s">
        <v>110</v>
      </c>
      <c r="B145" s="120"/>
      <c r="C145" s="120"/>
      <c r="D145" s="120"/>
      <c r="E145" s="111"/>
      <c r="F145" s="109">
        <f>F143+F144</f>
        <v>0</v>
      </c>
    </row>
    <row r="146" spans="1:6" ht="27" customHeight="1" thickBot="1">
      <c r="A146" s="119" t="s">
        <v>118</v>
      </c>
      <c r="B146" s="120"/>
      <c r="C146" s="120"/>
      <c r="D146" s="120"/>
      <c r="E146" s="108"/>
      <c r="F146" s="109">
        <f>F145*E146%</f>
        <v>0</v>
      </c>
    </row>
    <row r="147" spans="1:6" ht="27" customHeight="1" thickBot="1">
      <c r="A147" s="119" t="s">
        <v>110</v>
      </c>
      <c r="B147" s="120"/>
      <c r="C147" s="120"/>
      <c r="D147" s="120"/>
      <c r="E147" s="111"/>
      <c r="F147" s="109">
        <f>F145+F146</f>
        <v>0</v>
      </c>
    </row>
    <row r="148" spans="1:6" ht="27" customHeight="1" thickBot="1">
      <c r="A148" s="119" t="s">
        <v>119</v>
      </c>
      <c r="B148" s="120"/>
      <c r="C148" s="120"/>
      <c r="D148" s="120"/>
      <c r="E148" s="108"/>
      <c r="F148" s="110">
        <f>F147*E148%</f>
        <v>0</v>
      </c>
    </row>
    <row r="149" spans="1:6" ht="27" customHeight="1" thickBot="1">
      <c r="A149" s="119" t="s">
        <v>122</v>
      </c>
      <c r="B149" s="120"/>
      <c r="C149" s="120"/>
      <c r="D149" s="120"/>
      <c r="E149" s="111"/>
      <c r="F149" s="110">
        <f>F147+F148</f>
        <v>0</v>
      </c>
    </row>
    <row r="150" spans="1:6" ht="27" customHeight="1">
      <c r="A150" s="119" t="s">
        <v>121</v>
      </c>
      <c r="B150" s="120"/>
      <c r="C150" s="120"/>
      <c r="D150" s="120"/>
      <c r="E150" s="111"/>
      <c r="F150" s="110">
        <f>F34+F75+F149</f>
        <v>0</v>
      </c>
    </row>
    <row r="151" spans="1:6" ht="16.5">
      <c r="A151" s="112"/>
      <c r="B151" s="112"/>
      <c r="C151" s="112"/>
      <c r="D151" s="112"/>
      <c r="E151" s="112"/>
      <c r="F151" s="112"/>
    </row>
    <row r="152" spans="1:6" ht="16.5">
      <c r="A152" s="112"/>
      <c r="B152" s="112"/>
      <c r="C152" s="112"/>
      <c r="D152" s="112"/>
      <c r="E152" s="112"/>
      <c r="F152" s="112"/>
    </row>
    <row r="153" spans="1:6" ht="16.5">
      <c r="A153" s="112"/>
      <c r="B153" s="112"/>
      <c r="C153" s="112"/>
      <c r="D153" s="112"/>
      <c r="E153" s="112"/>
      <c r="F153" s="112"/>
    </row>
    <row r="154" spans="1:6" ht="16.5">
      <c r="A154" s="121" t="s">
        <v>120</v>
      </c>
      <c r="B154" s="121"/>
      <c r="C154" s="121"/>
      <c r="D154" s="121"/>
      <c r="E154" s="121"/>
      <c r="F154" s="121"/>
    </row>
    <row r="155" spans="1:6" ht="16.5">
      <c r="A155" s="121"/>
      <c r="B155" s="121"/>
      <c r="C155" s="121"/>
      <c r="D155" s="121"/>
      <c r="E155" s="121"/>
      <c r="F155" s="121"/>
    </row>
    <row r="156" spans="1:6" ht="30.75" customHeight="1">
      <c r="A156" s="121"/>
      <c r="B156" s="121"/>
      <c r="C156" s="121"/>
      <c r="D156" s="121"/>
      <c r="E156" s="121"/>
      <c r="F156" s="121"/>
    </row>
    <row r="157" spans="1:6" ht="16.5">
      <c r="A157" s="121"/>
      <c r="B157" s="121"/>
      <c r="C157" s="121"/>
      <c r="D157" s="121"/>
      <c r="E157" s="121"/>
      <c r="F157" s="121"/>
    </row>
  </sheetData>
  <sheetProtection password="8EE2" sheet="1"/>
  <mergeCells count="73">
    <mergeCell ref="D41:D42"/>
    <mergeCell ref="E41:F41"/>
    <mergeCell ref="A4:A5"/>
    <mergeCell ref="B4:B5"/>
    <mergeCell ref="C4:C5"/>
    <mergeCell ref="A1:F1"/>
    <mergeCell ref="A2:F2"/>
    <mergeCell ref="A3:F3"/>
    <mergeCell ref="E4:F4"/>
    <mergeCell ref="D4:D5"/>
    <mergeCell ref="A78:F78"/>
    <mergeCell ref="A79:F79"/>
    <mergeCell ref="A80:F80"/>
    <mergeCell ref="A81:F81"/>
    <mergeCell ref="A82:A83"/>
    <mergeCell ref="B82:B83"/>
    <mergeCell ref="C82:C83"/>
    <mergeCell ref="D82:D83"/>
    <mergeCell ref="E82:F82"/>
    <mergeCell ref="A95:D95"/>
    <mergeCell ref="A98:F98"/>
    <mergeCell ref="A99:F99"/>
    <mergeCell ref="A100:F100"/>
    <mergeCell ref="A101:A102"/>
    <mergeCell ref="B101:B102"/>
    <mergeCell ref="C101:C102"/>
    <mergeCell ref="D101:D102"/>
    <mergeCell ref="E101:F101"/>
    <mergeCell ref="A125:F125"/>
    <mergeCell ref="A126:A127"/>
    <mergeCell ref="B126:B127"/>
    <mergeCell ref="C126:C127"/>
    <mergeCell ref="D126:D127"/>
    <mergeCell ref="E126:F126"/>
    <mergeCell ref="A26:D26"/>
    <mergeCell ref="A67:D67"/>
    <mergeCell ref="A27:D27"/>
    <mergeCell ref="A28:D28"/>
    <mergeCell ref="A29:D29"/>
    <mergeCell ref="A30:D30"/>
    <mergeCell ref="A31:D31"/>
    <mergeCell ref="A32:D32"/>
    <mergeCell ref="A38:F38"/>
    <mergeCell ref="A39:F39"/>
    <mergeCell ref="A33:D33"/>
    <mergeCell ref="A34:D34"/>
    <mergeCell ref="A68:D68"/>
    <mergeCell ref="A69:D69"/>
    <mergeCell ref="A70:D70"/>
    <mergeCell ref="A71:D71"/>
    <mergeCell ref="A40:F40"/>
    <mergeCell ref="A41:A42"/>
    <mergeCell ref="B41:B42"/>
    <mergeCell ref="C41:C42"/>
    <mergeCell ref="A72:D72"/>
    <mergeCell ref="A73:D73"/>
    <mergeCell ref="A74:D74"/>
    <mergeCell ref="A75:D75"/>
    <mergeCell ref="A141:D141"/>
    <mergeCell ref="A142:D142"/>
    <mergeCell ref="A140:D140"/>
    <mergeCell ref="A121:D121"/>
    <mergeCell ref="A123:F123"/>
    <mergeCell ref="A124:F124"/>
    <mergeCell ref="A149:D149"/>
    <mergeCell ref="A150:D150"/>
    <mergeCell ref="A154:F157"/>
    <mergeCell ref="A143:D143"/>
    <mergeCell ref="A144:D144"/>
    <mergeCell ref="A145:D145"/>
    <mergeCell ref="A146:D146"/>
    <mergeCell ref="A147:D147"/>
    <mergeCell ref="A148:D148"/>
  </mergeCells>
  <conditionalFormatting sqref="B7:D17 B19:D19 B21:D21 B25:D25 B23:D23">
    <cfRule type="cellIs" priority="64" dxfId="31" operator="equal" stopIfTrue="1">
      <formula>0</formula>
    </cfRule>
  </conditionalFormatting>
  <conditionalFormatting sqref="D9 B21:D21 B23:D23 D11 D13 D17 D19">
    <cfRule type="cellIs" priority="63" dxfId="32" operator="equal" stopIfTrue="1">
      <formula>8223.307275</formula>
    </cfRule>
  </conditionalFormatting>
  <conditionalFormatting sqref="D24">
    <cfRule type="cellIs" priority="60" dxfId="31" operator="equal" stopIfTrue="1">
      <formula>0</formula>
    </cfRule>
  </conditionalFormatting>
  <conditionalFormatting sqref="D24">
    <cfRule type="cellIs" priority="59" dxfId="32" operator="equal" stopIfTrue="1">
      <formula>8223.307275</formula>
    </cfRule>
  </conditionalFormatting>
  <conditionalFormatting sqref="B24:C24">
    <cfRule type="cellIs" priority="58" dxfId="31" operator="equal" stopIfTrue="1">
      <formula>0</formula>
    </cfRule>
  </conditionalFormatting>
  <conditionalFormatting sqref="B46:D54 B56:D58 B60:D60 B62:D62 B64:D64 B66:D66 C65:D65 B44:D44">
    <cfRule type="cellIs" priority="27" dxfId="31" operator="equal" stopIfTrue="1">
      <formula>0</formula>
    </cfRule>
  </conditionalFormatting>
  <conditionalFormatting sqref="D48 A62:D62 A56:D56 D50 D52 D58 D60">
    <cfRule type="cellIs" priority="26" dxfId="32" operator="equal" stopIfTrue="1">
      <formula>8223.307275</formula>
    </cfRule>
  </conditionalFormatting>
  <conditionalFormatting sqref="D63">
    <cfRule type="cellIs" priority="25" dxfId="31" operator="equal" stopIfTrue="1">
      <formula>0</formula>
    </cfRule>
  </conditionalFormatting>
  <conditionalFormatting sqref="D63">
    <cfRule type="cellIs" priority="24" dxfId="32" operator="equal" stopIfTrue="1">
      <formula>8223.307275</formula>
    </cfRule>
  </conditionalFormatting>
  <conditionalFormatting sqref="B63:C63">
    <cfRule type="cellIs" priority="23" dxfId="31" operator="equal" stopIfTrue="1">
      <formula>0</formula>
    </cfRule>
  </conditionalFormatting>
  <conditionalFormatting sqref="B65">
    <cfRule type="cellIs" priority="22" dxfId="31" operator="equal" stopIfTrue="1">
      <formula>0</formula>
    </cfRule>
  </conditionalFormatting>
  <conditionalFormatting sqref="B94:D94 C87:D87 B85:D86 B88:D89 D92 C91:C92">
    <cfRule type="cellIs" priority="21" dxfId="31" operator="equal" stopIfTrue="1">
      <formula>0</formula>
    </cfRule>
  </conditionalFormatting>
  <conditionalFormatting sqref="D93">
    <cfRule type="cellIs" priority="20" dxfId="31" operator="equal" stopIfTrue="1">
      <formula>0</formula>
    </cfRule>
  </conditionalFormatting>
  <conditionalFormatting sqref="D93">
    <cfRule type="cellIs" priority="19" dxfId="32" operator="equal" stopIfTrue="1">
      <formula>8223.307275</formula>
    </cfRule>
  </conditionalFormatting>
  <conditionalFormatting sqref="B93:C93">
    <cfRule type="cellIs" priority="18" dxfId="31" operator="equal" stopIfTrue="1">
      <formula>0</formula>
    </cfRule>
  </conditionalFormatting>
  <conditionalFormatting sqref="B87">
    <cfRule type="cellIs" priority="17" dxfId="31" operator="equal" stopIfTrue="1">
      <formula>0</formula>
    </cfRule>
  </conditionalFormatting>
  <conditionalFormatting sqref="B109:B110 B112:B113 B117 B105:C106 B107:D107 B116:D116 B118:D120">
    <cfRule type="cellIs" priority="16" dxfId="31" operator="equal" stopIfTrue="1">
      <formula>0</formula>
    </cfRule>
  </conditionalFormatting>
  <conditionalFormatting sqref="D116 D120">
    <cfRule type="cellIs" priority="15" dxfId="32" operator="equal" stopIfTrue="1">
      <formula>8223.307275</formula>
    </cfRule>
  </conditionalFormatting>
  <conditionalFormatting sqref="B108:C108">
    <cfRule type="cellIs" priority="14" dxfId="31" operator="equal" stopIfTrue="1">
      <formula>0</formula>
    </cfRule>
  </conditionalFormatting>
  <conditionalFormatting sqref="D105">
    <cfRule type="cellIs" priority="13" dxfId="31" operator="equal" stopIfTrue="1">
      <formula>0</formula>
    </cfRule>
  </conditionalFormatting>
  <conditionalFormatting sqref="D106">
    <cfRule type="cellIs" priority="12" dxfId="31" operator="equal" stopIfTrue="1">
      <formula>0</formula>
    </cfRule>
  </conditionalFormatting>
  <conditionalFormatting sqref="D108">
    <cfRule type="cellIs" priority="11" dxfId="31" operator="equal" stopIfTrue="1">
      <formula>0</formula>
    </cfRule>
  </conditionalFormatting>
  <conditionalFormatting sqref="D109">
    <cfRule type="cellIs" priority="10" dxfId="31" operator="equal" stopIfTrue="1">
      <formula>0</formula>
    </cfRule>
  </conditionalFormatting>
  <conditionalFormatting sqref="D110">
    <cfRule type="cellIs" priority="9" dxfId="31" operator="equal" stopIfTrue="1">
      <formula>0</formula>
    </cfRule>
  </conditionalFormatting>
  <conditionalFormatting sqref="D112">
    <cfRule type="cellIs" priority="8" dxfId="31" operator="equal" stopIfTrue="1">
      <formula>0</formula>
    </cfRule>
  </conditionalFormatting>
  <conditionalFormatting sqref="D113">
    <cfRule type="cellIs" priority="7" dxfId="31" operator="equal" stopIfTrue="1">
      <formula>0</formula>
    </cfRule>
  </conditionalFormatting>
  <conditionalFormatting sqref="D117">
    <cfRule type="cellIs" priority="6" dxfId="31" operator="equal" stopIfTrue="1">
      <formula>0</formula>
    </cfRule>
  </conditionalFormatting>
  <conditionalFormatting sqref="B114:C114">
    <cfRule type="cellIs" priority="5" dxfId="31" operator="equal" stopIfTrue="1">
      <formula>0</formula>
    </cfRule>
  </conditionalFormatting>
  <conditionalFormatting sqref="D114">
    <cfRule type="cellIs" priority="3" dxfId="31" operator="equal" stopIfTrue="1">
      <formula>0</formula>
    </cfRule>
  </conditionalFormatting>
  <conditionalFormatting sqref="B136:D136 B129:D130">
    <cfRule type="cellIs" priority="2" dxfId="31" operator="equal" stopIfTrue="1">
      <formula>0</formula>
    </cfRule>
  </conditionalFormatting>
  <conditionalFormatting sqref="D136">
    <cfRule type="cellIs" priority="1" dxfId="32" operator="equal" stopIfTrue="1">
      <formula>8223.307275</formula>
    </cfRule>
  </conditionalFormatting>
  <printOptions horizontalCentered="1"/>
  <pageMargins left="0.1968503937007874" right="0.1968503937007874" top="0.3937007874015748" bottom="0.0787401574803149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2015-03-27T10:24:16Z</cp:lastPrinted>
  <dcterms:created xsi:type="dcterms:W3CDTF">2006-09-28T05:33:49Z</dcterms:created>
  <dcterms:modified xsi:type="dcterms:W3CDTF">2022-04-18T07:00:03Z</dcterms:modified>
  <cp:category/>
  <cp:version/>
  <cp:contentType/>
  <cp:contentStatus/>
</cp:coreProperties>
</file>