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5" windowHeight="4650" activeTab="0"/>
  </bookViews>
  <sheets>
    <sheet name="დანართი 1" sheetId="1" r:id="rId1"/>
  </sheets>
  <definedNames/>
  <calcPr fullCalcOnLoad="1"/>
</workbook>
</file>

<file path=xl/sharedStrings.xml><?xml version="1.0" encoding="utf-8"?>
<sst xmlns="http://schemas.openxmlformats.org/spreadsheetml/2006/main" count="81" uniqueCount="51">
  <si>
    <t>კვ.მ</t>
  </si>
  <si>
    <t>დანართი 1</t>
  </si>
  <si>
    <t>მომსახურების დასახლება</t>
  </si>
  <si>
    <t>ზომის ერთეული</t>
  </si>
  <si>
    <t>რაოდენობა</t>
  </si>
  <si>
    <t>მომსახურების ჯერადობა</t>
  </si>
  <si>
    <t>ღირებულება</t>
  </si>
  <si>
    <t>#</t>
  </si>
  <si>
    <t>ერთეული</t>
  </si>
  <si>
    <t>სულ</t>
  </si>
  <si>
    <t>რულონური ბალახის დაგება</t>
  </si>
  <si>
    <t>სტრუქტურა დარღვეული ნიადაგის ხელით მოჭრა-დატვირთვა და გატანა (შესაბამისი სამუშაოების ღირებულებების გათვალისწინებით)</t>
  </si>
  <si>
    <t>ნიდაგის ნოყიერი ნაზავის მიწოდება, გაშლა და მოსწორება (ნაზავისა და შესაბამისი სამუშაოების ღირებულებების გათვალისწინებით)</t>
  </si>
  <si>
    <t xml:space="preserve">რულონური ბალახის დაგება და დაჩაქუჩება (შესაბამისი სამუშაოების და მასალის ღირებულების გათვალისწინებით, ხელოვნურად გამოყვანილი მინიმუმ 5 სახეობის ბალახის თესლისაგან, ასაკი მინიმუმ 1 წელი) </t>
  </si>
  <si>
    <t xml:space="preserve">დაგებული რულონური ბალახის მორწყვა (შხაპისებური მეთოდით-1 კვ.მ-ზე 10 ლიტრი წყალი) </t>
  </si>
  <si>
    <t>ბუჩქოვანი მცენარეები</t>
  </si>
  <si>
    <t xml:space="preserve">მცენარეების ირგვლივ ნიადაგის შემობარვა-გაფხვირერება-გასუფთავება სარეველებისა და თვითამონაყარი მცენარეებისაგან (საჭიროებისამებრ სარწყავი ჯამების მოწყობა) </t>
  </si>
  <si>
    <t>ცალი</t>
  </si>
  <si>
    <t>მცენარეების გასხვლა-გაკრეჭვა (შესაბამისი მანქანა-მექანიზმებით (საჭიროებისამბერ ფორმირება)</t>
  </si>
  <si>
    <t xml:space="preserve">ახალგაზრდა ხე-მცენარეები </t>
  </si>
  <si>
    <t>კუბ.მ</t>
  </si>
  <si>
    <t>ზრდასრული ხე-მცენარეები (10 წლიდან ზევით)</t>
  </si>
  <si>
    <t>ხე-მცენარეებზე ამონაყარისა და გამხმარი ტოტების შეჭრა-შესხეპვა და ტერიტორიიდან გატანა (ძირითადად ვარჯამდე ბმა-ს ტერიტორიის ჩათვლით)</t>
  </si>
  <si>
    <t>ჯამი</t>
  </si>
  <si>
    <t>დღგ - 18%</t>
  </si>
  <si>
    <t>ავტოწყალმზიდით წყლის დანახარჯი</t>
  </si>
  <si>
    <t>მორწყვისათვის ავტოწყალმზიდის მომსახურების დანახარჯი</t>
  </si>
  <si>
    <t>მოცულობა</t>
  </si>
  <si>
    <t>ერთ. ღირებულება</t>
  </si>
  <si>
    <t>სულ ჯამი</t>
  </si>
  <si>
    <t xml:space="preserve">წყლის ხარჯი </t>
  </si>
  <si>
    <t>მოგება  (არაუმეტეს 8%)</t>
  </si>
  <si>
    <t xml:space="preserve">ისნის რაიონის ტერიტორიაზე მწვანე ნარგავების დარგვისა და გამწვანებული ტერიტორიების მოვლა-პატრონობის მომსახურების ხარჯთაღრიცხვა                                                                                                                                                                                       </t>
  </si>
  <si>
    <t>ნიადაგის ნოყიერი ნაზავის შეტანა საჭიროებისამებრ (ნაზავისა და თანმდევი სამუშაოების ღირებულებების  გათვალისწინებით)</t>
  </si>
  <si>
    <r>
      <t xml:space="preserve">ნიადაგის გადაბარვა და </t>
    </r>
    <r>
      <rPr>
        <sz val="10"/>
        <rFont val="Sylfaen"/>
        <family val="1"/>
      </rPr>
      <t>პლანირება</t>
    </r>
  </si>
  <si>
    <r>
      <t xml:space="preserve">ბუჩქოვანი მცენარე (ბურთის ფორმის </t>
    </r>
    <r>
      <rPr>
        <b/>
        <sz val="10"/>
        <color indexed="8"/>
        <rFont val="Sylfaen"/>
        <family val="1"/>
      </rPr>
      <t>ფოტინია,</t>
    </r>
    <r>
      <rPr>
        <sz val="10"/>
        <color indexed="8"/>
        <rFont val="Sylfaen"/>
        <family val="1"/>
      </rPr>
      <t xml:space="preserve"> ყველა მხრიდან სიმეტრიულად განვითარებული. შტამის სიმაღლე</t>
    </r>
    <r>
      <rPr>
        <sz val="10"/>
        <rFont val="Sylfaen"/>
        <family val="1"/>
      </rPr>
      <t xml:space="preserve"> მინ. 0.8 მ</t>
    </r>
    <r>
      <rPr>
        <sz val="10"/>
        <color indexed="8"/>
        <rFont val="Sylfaen"/>
        <family val="1"/>
      </rPr>
      <t xml:space="preserve"> ქოთანში დაფესვიანებული.) დარგვა (მცენარისა და თანმდევი სამუშაობის ღირებულების გათვალისწინებით.) </t>
    </r>
  </si>
  <si>
    <r>
      <t xml:space="preserve">ბუჩქოვანი მცენარე (ბურთის ფორმის </t>
    </r>
    <r>
      <rPr>
        <b/>
        <sz val="10"/>
        <color indexed="8"/>
        <rFont val="Sylfaen"/>
        <family val="1"/>
      </rPr>
      <t>ოლენადრი</t>
    </r>
    <r>
      <rPr>
        <sz val="10"/>
        <color indexed="8"/>
        <rFont val="Sylfaen"/>
        <family val="1"/>
      </rPr>
      <t>, შტამის სიმაღლ</t>
    </r>
    <r>
      <rPr>
        <sz val="10"/>
        <rFont val="Sylfaen"/>
        <family val="1"/>
      </rPr>
      <t xml:space="preserve">ე მინ. 0.8 მ </t>
    </r>
    <r>
      <rPr>
        <sz val="10"/>
        <color indexed="8"/>
        <rFont val="Sylfaen"/>
        <family val="1"/>
      </rPr>
      <t>ყველა  მხრიდან სიმეტრიულად განვითარებული. ქოთანში დაფესვიანებული. ) დარგვა (მცენარისა და თანმდევი სამუშაობის ღირებულების გათვალისწინებით.)</t>
    </r>
  </si>
  <si>
    <r>
      <t>ბუჩქოვანი მცენარე (</t>
    </r>
    <r>
      <rPr>
        <b/>
        <sz val="10"/>
        <color indexed="8"/>
        <rFont val="Sylfaen"/>
        <family val="1"/>
      </rPr>
      <t>ღვია კულტივარი,</t>
    </r>
    <r>
      <rPr>
        <sz val="10"/>
        <color indexed="8"/>
        <rFont val="Sylfaen"/>
        <family val="1"/>
      </rPr>
      <t xml:space="preserve"> არანაკლებ 4 თანაბრად განვითარებული ღერო მინ.</t>
    </r>
    <r>
      <rPr>
        <sz val="10"/>
        <color indexed="10"/>
        <rFont val="Sylfaen"/>
        <family val="1"/>
      </rPr>
      <t xml:space="preserve"> </t>
    </r>
    <r>
      <rPr>
        <sz val="10"/>
        <rFont val="Sylfaen"/>
        <family val="1"/>
      </rPr>
      <t>0.5 მ.</t>
    </r>
    <r>
      <rPr>
        <sz val="10"/>
        <color indexed="8"/>
        <rFont val="Sylfaen"/>
        <family val="1"/>
      </rPr>
      <t>) დარგვა (მცენარისა და თანმდევი სამუშაობის ღირებულების გათვალისწინებით.)</t>
    </r>
  </si>
  <si>
    <r>
      <t xml:space="preserve">ბუჩქოვანი მცენარე (ბურთის ფორმის </t>
    </r>
    <r>
      <rPr>
        <b/>
        <sz val="10"/>
        <color indexed="8"/>
        <rFont val="Sylfaen"/>
        <family val="1"/>
      </rPr>
      <t>წყავი</t>
    </r>
    <r>
      <rPr>
        <sz val="10"/>
        <color indexed="8"/>
        <rFont val="Sylfaen"/>
        <family val="1"/>
      </rPr>
      <t>, ყველა მხრიდან სიმეტრიულად განვითარებული ღერო მინ. 0.8 მ-მდე). ქოთანში დაფესვიანებული.) დარგვა (მცენარისა და თანმდევი სამუშაობის ღირებულების  გათვალისწინებით.)</t>
    </r>
  </si>
  <si>
    <r>
      <t xml:space="preserve">ბუჩქოვანი მცენარე (ბურთის ფორმის </t>
    </r>
    <r>
      <rPr>
        <b/>
        <sz val="10"/>
        <color indexed="8"/>
        <rFont val="Sylfaen"/>
        <family val="1"/>
      </rPr>
      <t>აბელია,</t>
    </r>
    <r>
      <rPr>
        <sz val="10"/>
        <color indexed="8"/>
        <rFont val="Sylfaen"/>
        <family val="1"/>
      </rPr>
      <t xml:space="preserve"> შტამის სიმაღლე </t>
    </r>
    <r>
      <rPr>
        <sz val="10"/>
        <rFont val="Sylfaen"/>
        <family val="1"/>
      </rPr>
      <t xml:space="preserve">მინ. 0.8 მ-მდე ყველა მხრიდან სიმეტრიულად განვითარებული. ქოთანში </t>
    </r>
    <r>
      <rPr>
        <sz val="10"/>
        <color indexed="8"/>
        <rFont val="Sylfaen"/>
        <family val="1"/>
      </rPr>
      <t>დაფესვიანებული.) დარგვა (მცენარისა  და თანმდევი სამუშაობის ღირებულების გათვალისწინებით.</t>
    </r>
  </si>
  <si>
    <r>
      <t>ბუჩქოვანი მცენარე (</t>
    </r>
    <r>
      <rPr>
        <b/>
        <sz val="10"/>
        <color indexed="8"/>
        <rFont val="Sylfaen"/>
        <family val="1"/>
      </rPr>
      <t>ტუია</t>
    </r>
    <r>
      <rPr>
        <sz val="10"/>
        <color indexed="8"/>
        <rFont val="Sylfaen"/>
        <family val="1"/>
      </rPr>
      <t>) შტამის სიმაღლე მინ. 0.8 მ-მდე დარგვა (მცენარისა და თანმდევი სამუშაობის ღურებულებების  გათვალისწინებით)</t>
    </r>
  </si>
  <si>
    <r>
      <t xml:space="preserve">ხე მცენარეების დასამაგრებელი ჭიგოები, ნერგისთვის ჭიგო-2 ცალი, ჭიგოს  სიმაღლე არანაკლებ 2მ, დიამეტრი 4 სმ. სწორი ფორმის. დიამეტრი იანგარიშება ჭიგოს იმ ნაწილში,სადაც ყველაზე წვრილია: ჭიგო უნდა იყოს გაქერქლილი და ზუმფარებული)  ადგილზე მიტანა და დარჭობა. </t>
    </r>
    <r>
      <rPr>
        <sz val="10"/>
        <color indexed="10"/>
        <rFont val="Sylfaen"/>
        <family val="1"/>
      </rPr>
      <t xml:space="preserve"> </t>
    </r>
    <r>
      <rPr>
        <sz val="10"/>
        <rFont val="Sylfaen"/>
        <family val="1"/>
      </rPr>
      <t xml:space="preserve">ჭვალოს ნაჭერი10X30 სმ სისქით 1.5 მმ . </t>
    </r>
    <r>
      <rPr>
        <sz val="10"/>
        <rFont val="Sylfaen"/>
        <family val="1"/>
      </rPr>
      <t xml:space="preserve"> კანაფის თოკი არანაკლებ 5 მმ.  სიგრძე-1 მეტრი.</t>
    </r>
  </si>
  <si>
    <r>
      <t xml:space="preserve">წიწვოვანი ხეები </t>
    </r>
    <r>
      <rPr>
        <b/>
        <sz val="10"/>
        <color indexed="8"/>
        <rFont val="Sylfaen"/>
        <family val="1"/>
      </rPr>
      <t>კვიპაროსი,</t>
    </r>
    <r>
      <rPr>
        <sz val="10"/>
        <color indexed="8"/>
        <rFont val="Sylfaen"/>
        <family val="1"/>
      </rPr>
      <t xml:space="preserve"> (სიმაღლე 2-3 მ) ღერო სწორი ფორმის, ვარჯი უნდა იყოს ყველა მხრიდან  სიმეტრიულად განვითარებული. ვარჯის განტოვა უნდა იწყებოდეს მცენარის ფესვის ყელიდან. ღეროს   გარშემოწერილობა არანაკლებ 4 სმ. ფესვის ყელიდან</t>
    </r>
    <r>
      <rPr>
        <sz val="10"/>
        <rFont val="Sylfaen"/>
        <family val="1"/>
      </rPr>
      <t xml:space="preserve"> 0.1 მ </t>
    </r>
    <r>
      <rPr>
        <sz val="10"/>
        <color indexed="8"/>
        <rFont val="Sylfaen"/>
        <family val="1"/>
      </rPr>
      <t>სიმაღლეზე, ქოთანში დაფესვიანებული. დარგვა (მცენარისა და თანმდევი სამუშაოების ღურებულებების  გათვალისწინებით)</t>
    </r>
  </si>
  <si>
    <r>
      <t xml:space="preserve">ფოთლოვანი ხე-მცენარეების </t>
    </r>
    <r>
      <rPr>
        <b/>
        <sz val="10"/>
        <color indexed="8"/>
        <rFont val="Sylfaen"/>
        <family val="1"/>
      </rPr>
      <t>მუხა, ცაცხვი, ვერხვი, სოფორა, ვაშლი, ტყემალი, იფანი, პალმოლია, ალბიცია</t>
    </r>
    <r>
      <rPr>
        <sz val="10"/>
        <color indexed="8"/>
        <rFont val="Sylfaen"/>
        <family val="1"/>
      </rPr>
      <t xml:space="preserve"> (სიმაღლე 2-3 მეტრი, მთავარი ღერო სწორი ფორმის, გარშემოწერილობა არანაკლებ 3 სმ  ფესვის ყელიდან 1მ სიმაღლეზე), დარგვა (მცენარისა და თანმდევი სამუშაოების ღირებულებების  გათვალისწინებით)</t>
    </r>
  </si>
  <si>
    <r>
      <t xml:space="preserve">ფოთლოვანი ხე-მცენარეები </t>
    </r>
    <r>
      <rPr>
        <b/>
        <sz val="10"/>
        <color indexed="8"/>
        <rFont val="Sylfaen"/>
        <family val="1"/>
      </rPr>
      <t>(ცხენის წაბლა, ვერხვი, მუხა, სოფორა, ალბიცია, ნეკერჩხალი, უნაყოფო თუთა, ცაცხვი და იფანი</t>
    </r>
    <r>
      <rPr>
        <sz val="10"/>
        <color indexed="8"/>
        <rFont val="Sylfaen"/>
        <family val="1"/>
      </rPr>
      <t>)
 (სიმაღლე 2-3 მეტრი, მთავარი ღერო სწორი ფორმის, ვარჯს უნდა გააჩნდეს არანაკლებ 6 თანაბრად განვითარებული ტოტი, რომლებიც უნდა იყოს ყველა მხრიდან სიმეტრიულად განვითარებული. ფესვის ყელიდან 1მ სიმაღლეზე,  გარშემოწერილობა არანაკლებ 0.7 მ)</t>
    </r>
    <r>
      <rPr>
        <b/>
        <sz val="10"/>
        <color indexed="8"/>
        <rFont val="Sylfaen"/>
        <family val="1"/>
      </rPr>
      <t xml:space="preserve"> ქოთანში დაფესვიანებული</t>
    </r>
    <r>
      <rPr>
        <sz val="10"/>
        <color indexed="8"/>
        <rFont val="Sylfaen"/>
        <family val="1"/>
      </rPr>
      <t>. დარგვა (მცენარისა და თანმდევი სამუშაოების ღურებულებების  გათვალისწინებით)</t>
    </r>
  </si>
  <si>
    <r>
      <t xml:space="preserve">ფოთლოვანი ხე-მცენარე </t>
    </r>
    <r>
      <rPr>
        <b/>
        <sz val="10"/>
        <color indexed="8"/>
        <rFont val="Sylfaen"/>
        <family val="1"/>
      </rPr>
      <t>ირმის რქა,</t>
    </r>
    <r>
      <rPr>
        <sz val="10"/>
        <color indexed="8"/>
        <rFont val="Sylfaen"/>
        <family val="1"/>
      </rPr>
      <t xml:space="preserve"> სიმაღლე  2-3 მ. მთავარი ღერო სწორი ფორმის. ღეროს გარშემოწირულობა 3 სმ. ფესვის ყელიდან 1 მ. სიმაღლეზე. ვარჯის დიამეტრი არანაკლებ 0.4 მ. ვარჯის განტოტვა უნდა იწყებოდეს მცენარის ფესვის ყელიდან არანაკლებ </t>
    </r>
    <r>
      <rPr>
        <sz val="10"/>
        <rFont val="Sylfaen"/>
        <family val="1"/>
      </rPr>
      <t xml:space="preserve">1.5 მ. </t>
    </r>
    <r>
      <rPr>
        <sz val="10"/>
        <color indexed="8"/>
        <rFont val="Sylfaen"/>
        <family val="1"/>
      </rPr>
      <t>სიმაღლეზე. ვარჯს უნდა გააჩნდეს თანაბრად განვითარებული ტოტები, ყველა მხრიდან სიმეტრიული განვითარებით.  ქოთანში დაფესვიანებული.</t>
    </r>
  </si>
  <si>
    <r>
      <t xml:space="preserve">ხე-მცენარეების </t>
    </r>
    <r>
      <rPr>
        <sz val="10"/>
        <rFont val="Sylfaen"/>
        <family val="1"/>
      </rPr>
      <t xml:space="preserve">შტამის შეთეთრება კირისა ნაზავით მინიმუმ 1 მ სიმაღლეზე </t>
    </r>
  </si>
  <si>
    <r>
      <t>ტერიტორიაზე არსებული გაზონისათვის შესაბამისი მინერალური სასუქის (ამონიუმის გვარჯილი) შეძენა და შეტანა (1მ2-ზე</t>
    </r>
    <r>
      <rPr>
        <sz val="10"/>
        <rFont val="Sylfaen"/>
        <family val="1"/>
      </rPr>
      <t xml:space="preserve"> 0.03კგ)</t>
    </r>
  </si>
  <si>
    <t>ბუჩქოვანი მცენარეების მორწყვა (1 ცალზე საჭირო წყლის ოდენობა 20 ლიტრი)</t>
  </si>
  <si>
    <t>ახალგაზრდა ხე-მცენარეების მორწყვა (1 ხეზე საჭირო წყლის ოდენობა 30 ლიტრი)</t>
  </si>
  <si>
    <t>ზედნადები ხარჯები (არუმეტეს 10%)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</si>
</sst>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"/>
    <numFmt numFmtId="201" formatCode="0.0"/>
    <numFmt numFmtId="202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Sylfaen"/>
      <family val="1"/>
    </font>
    <font>
      <b/>
      <sz val="10"/>
      <color indexed="8"/>
      <name val="Sylfaen"/>
      <family val="1"/>
    </font>
    <font>
      <sz val="10"/>
      <name val="Sylfaen"/>
      <family val="1"/>
    </font>
    <font>
      <sz val="10"/>
      <color indexed="10"/>
      <name val="Sylfaen"/>
      <family val="1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sz val="11"/>
      <color indexed="20"/>
      <name val="Sylfaen"/>
      <family val="2"/>
    </font>
    <font>
      <b/>
      <sz val="11"/>
      <color indexed="52"/>
      <name val="Sylfaen"/>
      <family val="2"/>
    </font>
    <font>
      <b/>
      <sz val="11"/>
      <color indexed="9"/>
      <name val="Sylfaen"/>
      <family val="2"/>
    </font>
    <font>
      <i/>
      <sz val="11"/>
      <color indexed="23"/>
      <name val="Sylfaen"/>
      <family val="2"/>
    </font>
    <font>
      <sz val="11"/>
      <color indexed="17"/>
      <name val="Sylfaen"/>
      <family val="2"/>
    </font>
    <font>
      <b/>
      <sz val="15"/>
      <color indexed="56"/>
      <name val="Sylfaen"/>
      <family val="2"/>
    </font>
    <font>
      <b/>
      <sz val="13"/>
      <color indexed="56"/>
      <name val="Sylfaen"/>
      <family val="2"/>
    </font>
    <font>
      <b/>
      <sz val="11"/>
      <color indexed="56"/>
      <name val="Sylfaen"/>
      <family val="2"/>
    </font>
    <font>
      <sz val="11"/>
      <color indexed="62"/>
      <name val="Sylfaen"/>
      <family val="2"/>
    </font>
    <font>
      <sz val="11"/>
      <color indexed="52"/>
      <name val="Sylfaen"/>
      <family val="2"/>
    </font>
    <font>
      <sz val="11"/>
      <color indexed="60"/>
      <name val="Sylfaen"/>
      <family val="2"/>
    </font>
    <font>
      <b/>
      <sz val="11"/>
      <color indexed="63"/>
      <name val="Sylfaen"/>
      <family val="2"/>
    </font>
    <font>
      <b/>
      <sz val="18"/>
      <color indexed="56"/>
      <name val="Cambria"/>
      <family val="2"/>
    </font>
    <font>
      <b/>
      <sz val="11"/>
      <color indexed="8"/>
      <name val="Sylfaen"/>
      <family val="2"/>
    </font>
    <font>
      <sz val="11"/>
      <color indexed="10"/>
      <name val="Sylfaen"/>
      <family val="2"/>
    </font>
    <font>
      <sz val="9"/>
      <color indexed="8"/>
      <name val="Sylfaen"/>
      <family val="1"/>
    </font>
    <font>
      <sz val="8"/>
      <color indexed="8"/>
      <name val="Sylfaen"/>
      <family val="1"/>
    </font>
    <font>
      <b/>
      <sz val="8"/>
      <color indexed="8"/>
      <name val="Sylfaen"/>
      <family val="1"/>
    </font>
    <font>
      <b/>
      <sz val="10"/>
      <name val="Sylfaen"/>
      <family val="1"/>
    </font>
    <font>
      <sz val="8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1"/>
    </font>
    <font>
      <sz val="9"/>
      <color theme="1"/>
      <name val="Calibri"/>
      <family val="1"/>
    </font>
    <font>
      <sz val="8"/>
      <color theme="1"/>
      <name val="Calibri"/>
      <family val="1"/>
    </font>
    <font>
      <b/>
      <sz val="8"/>
      <color theme="1"/>
      <name val="Calibri"/>
      <family val="1"/>
    </font>
    <font>
      <b/>
      <sz val="10"/>
      <color theme="1"/>
      <name val="Calibri"/>
      <family val="1"/>
    </font>
    <font>
      <sz val="10"/>
      <name val="Calibri"/>
      <family val="1"/>
    </font>
    <font>
      <b/>
      <sz val="10"/>
      <name val="Calibri"/>
      <family val="1"/>
    </font>
    <font>
      <b/>
      <sz val="11"/>
      <color indexed="8"/>
      <name val="Calibri"/>
      <family val="1"/>
    </font>
    <font>
      <sz val="8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5" applyNumberFormat="0" applyFill="0" applyAlignment="0" applyProtection="0"/>
    <xf numFmtId="0" fontId="40" fillId="30" borderId="0" applyNumberFormat="0" applyBorder="0" applyAlignment="0" applyProtection="0"/>
    <xf numFmtId="0" fontId="1" fillId="31" borderId="6" applyNumberFormat="0" applyFont="0" applyAlignment="0" applyProtection="0"/>
    <xf numFmtId="0" fontId="41" fillId="26" borderId="7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32" borderId="10" xfId="0" applyFont="1" applyFill="1" applyBorder="1" applyAlignment="1">
      <alignment horizontal="left" vertical="center" wrapText="1"/>
    </xf>
    <xf numFmtId="0" fontId="45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5" fillId="32" borderId="10" xfId="0" applyFont="1" applyFill="1" applyBorder="1" applyAlignment="1">
      <alignment horizontal="left" vertical="top" wrapText="1"/>
    </xf>
    <xf numFmtId="0" fontId="46" fillId="3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10" fontId="45" fillId="32" borderId="10" xfId="0" applyNumberFormat="1" applyFont="1" applyFill="1" applyBorder="1" applyAlignment="1">
      <alignment horizontal="left" vertical="top" wrapText="1"/>
    </xf>
    <xf numFmtId="0" fontId="45" fillId="32" borderId="10" xfId="0" applyFont="1" applyFill="1" applyBorder="1" applyAlignment="1">
      <alignment vertical="top" wrapText="1"/>
    </xf>
    <xf numFmtId="0" fontId="48" fillId="0" borderId="11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2" fontId="49" fillId="0" borderId="10" xfId="0" applyNumberFormat="1" applyFont="1" applyBorder="1" applyAlignment="1">
      <alignment vertical="center" wrapText="1"/>
    </xf>
    <xf numFmtId="0" fontId="45" fillId="32" borderId="10" xfId="0" applyFont="1" applyFill="1" applyBorder="1" applyAlignment="1">
      <alignment horizontal="right" vertical="center" wrapText="1"/>
    </xf>
    <xf numFmtId="0" fontId="45" fillId="32" borderId="10" xfId="0" applyFont="1" applyFill="1" applyBorder="1" applyAlignment="1">
      <alignment horizontal="right" vertical="top" wrapText="1"/>
    </xf>
    <xf numFmtId="0" fontId="49" fillId="0" borderId="11" xfId="0" applyFont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textRotation="180" wrapText="1"/>
    </xf>
    <xf numFmtId="0" fontId="45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vertical="center" wrapText="1"/>
    </xf>
    <xf numFmtId="0" fontId="47" fillId="0" borderId="16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47" fillId="0" borderId="18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9" fillId="32" borderId="16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left" vertical="top" wrapText="1"/>
    </xf>
    <xf numFmtId="0" fontId="47" fillId="0" borderId="20" xfId="0" applyFont="1" applyBorder="1" applyAlignment="1">
      <alignment vertical="center" wrapText="1"/>
    </xf>
    <xf numFmtId="4" fontId="43" fillId="0" borderId="17" xfId="0" applyNumberFormat="1" applyFont="1" applyBorder="1" applyAlignment="1">
      <alignment vertical="center" wrapText="1"/>
    </xf>
    <xf numFmtId="4" fontId="45" fillId="32" borderId="10" xfId="0" applyNumberFormat="1" applyFont="1" applyFill="1" applyBorder="1" applyAlignment="1">
      <alignment horizontal="right" vertical="center" wrapText="1"/>
    </xf>
    <xf numFmtId="4" fontId="50" fillId="32" borderId="17" xfId="0" applyNumberFormat="1" applyFont="1" applyFill="1" applyBorder="1" applyAlignment="1">
      <alignment horizontal="right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4" fontId="50" fillId="33" borderId="17" xfId="0" applyNumberFormat="1" applyFont="1" applyFill="1" applyBorder="1" applyAlignment="1">
      <alignment horizontal="right" vertical="center" wrapText="1"/>
    </xf>
    <xf numFmtId="4" fontId="51" fillId="32" borderId="17" xfId="0" applyNumberFormat="1" applyFont="1" applyFill="1" applyBorder="1" applyAlignment="1">
      <alignment horizontal="right" vertical="center" wrapText="1"/>
    </xf>
    <xf numFmtId="4" fontId="45" fillId="32" borderId="10" xfId="0" applyNumberFormat="1" applyFont="1" applyFill="1" applyBorder="1" applyAlignment="1">
      <alignment vertical="top" wrapText="1"/>
    </xf>
    <xf numFmtId="4" fontId="45" fillId="32" borderId="17" xfId="0" applyNumberFormat="1" applyFont="1" applyFill="1" applyBorder="1" applyAlignment="1">
      <alignment horizontal="right" vertical="top" wrapText="1"/>
    </xf>
    <xf numFmtId="4" fontId="45" fillId="0" borderId="10" xfId="0" applyNumberFormat="1" applyFont="1" applyBorder="1" applyAlignment="1">
      <alignment horizontal="right" vertical="center" wrapText="1"/>
    </xf>
    <xf numFmtId="4" fontId="45" fillId="0" borderId="17" xfId="0" applyNumberFormat="1" applyFont="1" applyBorder="1" applyAlignment="1">
      <alignment horizontal="right" vertical="center" wrapText="1"/>
    </xf>
    <xf numFmtId="4" fontId="48" fillId="0" borderId="11" xfId="0" applyNumberFormat="1" applyFont="1" applyBorder="1" applyAlignment="1">
      <alignment vertical="center" wrapText="1"/>
    </xf>
    <xf numFmtId="4" fontId="49" fillId="0" borderId="19" xfId="0" applyNumberFormat="1" applyFont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3" fontId="53" fillId="0" borderId="0" xfId="0" applyNumberFormat="1" applyFont="1" applyAlignment="1">
      <alignment vertical="center" wrapText="1"/>
    </xf>
    <xf numFmtId="3" fontId="45" fillId="0" borderId="10" xfId="0" applyNumberFormat="1" applyFont="1" applyBorder="1" applyAlignment="1">
      <alignment vertical="center" wrapText="1"/>
    </xf>
    <xf numFmtId="3" fontId="49" fillId="0" borderId="10" xfId="0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4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  <cellStyle name="სათაური3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20" zoomScaleNormal="120" zoomScalePageLayoutView="0" workbookViewId="0" topLeftCell="A1">
      <selection activeCell="D38" sqref="D38"/>
    </sheetView>
  </sheetViews>
  <sheetFormatPr defaultColWidth="9.140625" defaultRowHeight="15"/>
  <cols>
    <col min="1" max="1" width="4.00390625" style="1" customWidth="1"/>
    <col min="2" max="2" width="57.7109375" style="1" customWidth="1"/>
    <col min="3" max="3" width="9.7109375" style="1" customWidth="1"/>
    <col min="4" max="4" width="10.7109375" style="1" customWidth="1"/>
    <col min="5" max="5" width="13.00390625" style="2" customWidth="1"/>
    <col min="6" max="6" width="10.7109375" style="2" customWidth="1"/>
    <col min="7" max="7" width="12.28125" style="2" customWidth="1"/>
    <col min="8" max="16384" width="9.00390625" style="1" customWidth="1"/>
  </cols>
  <sheetData>
    <row r="1" ht="15">
      <c r="F1" s="2" t="s">
        <v>1</v>
      </c>
    </row>
    <row r="2" spans="1:7" ht="45" customHeight="1">
      <c r="A2" s="3"/>
      <c r="B2" s="61" t="s">
        <v>32</v>
      </c>
      <c r="C2" s="61"/>
      <c r="D2" s="61"/>
      <c r="E2" s="61"/>
      <c r="F2" s="61"/>
      <c r="G2" s="61"/>
    </row>
    <row r="3" spans="1:7" ht="15.75" thickBot="1">
      <c r="A3" s="68"/>
      <c r="B3" s="68"/>
      <c r="C3" s="68"/>
      <c r="D3" s="68"/>
      <c r="E3" s="68"/>
      <c r="F3" s="68"/>
      <c r="G3" s="68"/>
    </row>
    <row r="4" spans="1:7" ht="26.25" customHeight="1">
      <c r="A4" s="59" t="s">
        <v>7</v>
      </c>
      <c r="B4" s="64" t="s">
        <v>2</v>
      </c>
      <c r="C4" s="66" t="s">
        <v>3</v>
      </c>
      <c r="D4" s="57" t="s">
        <v>4</v>
      </c>
      <c r="E4" s="57" t="s">
        <v>5</v>
      </c>
      <c r="F4" s="57" t="s">
        <v>6</v>
      </c>
      <c r="G4" s="58"/>
    </row>
    <row r="5" spans="1:7" ht="30" customHeight="1">
      <c r="A5" s="60"/>
      <c r="B5" s="65"/>
      <c r="C5" s="67"/>
      <c r="D5" s="63"/>
      <c r="E5" s="63"/>
      <c r="F5" s="21" t="s">
        <v>8</v>
      </c>
      <c r="G5" s="36" t="s">
        <v>9</v>
      </c>
    </row>
    <row r="6" spans="1:7" ht="15">
      <c r="A6" s="37"/>
      <c r="B6" s="22" t="s">
        <v>10</v>
      </c>
      <c r="C6" s="23"/>
      <c r="D6" s="23"/>
      <c r="E6" s="23"/>
      <c r="F6" s="24"/>
      <c r="G6" s="38"/>
    </row>
    <row r="7" spans="1:7" ht="37.5" customHeight="1">
      <c r="A7" s="39">
        <v>1</v>
      </c>
      <c r="B7" s="5" t="s">
        <v>11</v>
      </c>
      <c r="C7" s="6" t="s">
        <v>0</v>
      </c>
      <c r="D7" s="55">
        <v>2000</v>
      </c>
      <c r="E7" s="6">
        <v>1</v>
      </c>
      <c r="F7" s="44"/>
      <c r="G7" s="45"/>
    </row>
    <row r="8" spans="1:7" ht="36.75" customHeight="1">
      <c r="A8" s="39">
        <v>2</v>
      </c>
      <c r="B8" s="5" t="s">
        <v>12</v>
      </c>
      <c r="C8" s="6" t="s">
        <v>0</v>
      </c>
      <c r="D8" s="55">
        <v>2000</v>
      </c>
      <c r="E8" s="6">
        <v>1</v>
      </c>
      <c r="F8" s="44"/>
      <c r="G8" s="45"/>
    </row>
    <row r="9" spans="1:7" ht="20.25" customHeight="1">
      <c r="A9" s="39">
        <v>3</v>
      </c>
      <c r="B9" s="5" t="s">
        <v>34</v>
      </c>
      <c r="C9" s="6" t="s">
        <v>0</v>
      </c>
      <c r="D9" s="55">
        <v>2000</v>
      </c>
      <c r="E9" s="6">
        <v>1</v>
      </c>
      <c r="F9" s="44"/>
      <c r="G9" s="45"/>
    </row>
    <row r="10" spans="1:7" ht="45" customHeight="1">
      <c r="A10" s="39">
        <v>4</v>
      </c>
      <c r="B10" s="5" t="s">
        <v>13</v>
      </c>
      <c r="C10" s="6" t="s">
        <v>0</v>
      </c>
      <c r="D10" s="55">
        <v>2000</v>
      </c>
      <c r="E10" s="6">
        <v>1</v>
      </c>
      <c r="F10" s="44"/>
      <c r="G10" s="45"/>
    </row>
    <row r="11" spans="1:9" ht="30">
      <c r="A11" s="39">
        <v>5</v>
      </c>
      <c r="B11" s="5" t="s">
        <v>14</v>
      </c>
      <c r="C11" s="6" t="s">
        <v>0</v>
      </c>
      <c r="D11" s="55">
        <v>2000</v>
      </c>
      <c r="E11" s="55">
        <v>15</v>
      </c>
      <c r="F11" s="44"/>
      <c r="G11" s="45"/>
      <c r="I11" s="69"/>
    </row>
    <row r="12" spans="1:7" ht="14.25" customHeight="1">
      <c r="A12" s="40"/>
      <c r="B12" s="25" t="s">
        <v>15</v>
      </c>
      <c r="C12" s="24"/>
      <c r="D12" s="24"/>
      <c r="E12" s="24"/>
      <c r="F12" s="46"/>
      <c r="G12" s="47"/>
    </row>
    <row r="13" spans="1:7" ht="45">
      <c r="A13" s="39">
        <v>1</v>
      </c>
      <c r="B13" s="5" t="s">
        <v>16</v>
      </c>
      <c r="C13" s="6" t="s">
        <v>17</v>
      </c>
      <c r="D13" s="6">
        <v>500</v>
      </c>
      <c r="E13" s="6">
        <v>1</v>
      </c>
      <c r="F13" s="44"/>
      <c r="G13" s="45"/>
    </row>
    <row r="14" spans="1:7" ht="30">
      <c r="A14" s="39">
        <v>2</v>
      </c>
      <c r="B14" s="5" t="s">
        <v>18</v>
      </c>
      <c r="C14" s="6" t="s">
        <v>17</v>
      </c>
      <c r="D14" s="6">
        <v>500</v>
      </c>
      <c r="E14" s="6">
        <v>1</v>
      </c>
      <c r="F14" s="44"/>
      <c r="G14" s="45"/>
    </row>
    <row r="15" spans="1:9" ht="30">
      <c r="A15" s="39">
        <v>3</v>
      </c>
      <c r="B15" s="5" t="s">
        <v>48</v>
      </c>
      <c r="C15" s="6" t="s">
        <v>17</v>
      </c>
      <c r="D15" s="6">
        <v>500</v>
      </c>
      <c r="E15" s="55">
        <v>20</v>
      </c>
      <c r="F15" s="44"/>
      <c r="G15" s="45"/>
      <c r="I15" s="69"/>
    </row>
    <row r="16" spans="1:8" ht="60">
      <c r="A16" s="39">
        <v>4</v>
      </c>
      <c r="B16" s="5" t="s">
        <v>35</v>
      </c>
      <c r="C16" s="6" t="s">
        <v>17</v>
      </c>
      <c r="D16" s="6">
        <v>10</v>
      </c>
      <c r="E16" s="6">
        <v>1</v>
      </c>
      <c r="F16" s="44"/>
      <c r="G16" s="45"/>
      <c r="H16" s="7"/>
    </row>
    <row r="17" spans="1:7" ht="60">
      <c r="A17" s="39">
        <v>5</v>
      </c>
      <c r="B17" s="5" t="s">
        <v>36</v>
      </c>
      <c r="C17" s="6" t="s">
        <v>17</v>
      </c>
      <c r="D17" s="6">
        <v>10</v>
      </c>
      <c r="E17" s="6">
        <v>1</v>
      </c>
      <c r="F17" s="44"/>
      <c r="G17" s="45"/>
    </row>
    <row r="18" spans="1:7" ht="45">
      <c r="A18" s="39">
        <v>6</v>
      </c>
      <c r="B18" s="5" t="s">
        <v>37</v>
      </c>
      <c r="C18" s="6" t="s">
        <v>17</v>
      </c>
      <c r="D18" s="6">
        <v>2</v>
      </c>
      <c r="E18" s="6">
        <v>1</v>
      </c>
      <c r="F18" s="44"/>
      <c r="G18" s="45"/>
    </row>
    <row r="19" spans="1:8" s="7" customFormat="1" ht="60">
      <c r="A19" s="39">
        <v>7</v>
      </c>
      <c r="B19" s="5" t="s">
        <v>38</v>
      </c>
      <c r="C19" s="6" t="s">
        <v>17</v>
      </c>
      <c r="D19" s="6">
        <v>5</v>
      </c>
      <c r="E19" s="6">
        <v>1</v>
      </c>
      <c r="F19" s="44"/>
      <c r="G19" s="45"/>
      <c r="H19" s="1"/>
    </row>
    <row r="20" spans="1:7" ht="60">
      <c r="A20" s="39">
        <v>8</v>
      </c>
      <c r="B20" s="5" t="s">
        <v>39</v>
      </c>
      <c r="C20" s="6" t="s">
        <v>17</v>
      </c>
      <c r="D20" s="6">
        <v>5</v>
      </c>
      <c r="E20" s="6">
        <v>1</v>
      </c>
      <c r="F20" s="44"/>
      <c r="G20" s="45"/>
    </row>
    <row r="21" spans="1:7" ht="45">
      <c r="A21" s="39">
        <v>9</v>
      </c>
      <c r="B21" s="5" t="s">
        <v>40</v>
      </c>
      <c r="C21" s="6" t="s">
        <v>17</v>
      </c>
      <c r="D21" s="6">
        <v>200</v>
      </c>
      <c r="E21" s="6">
        <v>1</v>
      </c>
      <c r="F21" s="44"/>
      <c r="G21" s="45"/>
    </row>
    <row r="22" spans="1:7" ht="15">
      <c r="A22" s="40"/>
      <c r="B22" s="25" t="s">
        <v>19</v>
      </c>
      <c r="C22" s="24"/>
      <c r="D22" s="24"/>
      <c r="E22" s="24"/>
      <c r="F22" s="46"/>
      <c r="G22" s="47"/>
    </row>
    <row r="23" spans="1:7" ht="30">
      <c r="A23" s="39">
        <v>1</v>
      </c>
      <c r="B23" s="5" t="s">
        <v>33</v>
      </c>
      <c r="C23" s="6" t="s">
        <v>20</v>
      </c>
      <c r="D23" s="6">
        <v>200</v>
      </c>
      <c r="E23" s="6">
        <v>1</v>
      </c>
      <c r="F23" s="44"/>
      <c r="G23" s="45"/>
    </row>
    <row r="24" spans="1:9" ht="30">
      <c r="A24" s="39">
        <v>2</v>
      </c>
      <c r="B24" s="5" t="s">
        <v>49</v>
      </c>
      <c r="C24" s="6" t="s">
        <v>17</v>
      </c>
      <c r="D24" s="6">
        <v>1500</v>
      </c>
      <c r="E24" s="55">
        <v>20</v>
      </c>
      <c r="F24" s="44"/>
      <c r="G24" s="45"/>
      <c r="I24" s="69"/>
    </row>
    <row r="25" spans="1:7" ht="90">
      <c r="A25" s="39">
        <v>3</v>
      </c>
      <c r="B25" s="5" t="s">
        <v>41</v>
      </c>
      <c r="C25" s="6" t="s">
        <v>17</v>
      </c>
      <c r="D25" s="6">
        <v>1000</v>
      </c>
      <c r="E25" s="6">
        <v>1</v>
      </c>
      <c r="F25" s="44"/>
      <c r="G25" s="45"/>
    </row>
    <row r="26" spans="1:7" ht="90">
      <c r="A26" s="39">
        <v>4</v>
      </c>
      <c r="B26" s="5" t="s">
        <v>42</v>
      </c>
      <c r="C26" s="6" t="s">
        <v>17</v>
      </c>
      <c r="D26" s="6">
        <v>250</v>
      </c>
      <c r="E26" s="6">
        <v>1</v>
      </c>
      <c r="F26" s="44"/>
      <c r="G26" s="45"/>
    </row>
    <row r="27" spans="1:7" ht="90">
      <c r="A27" s="39">
        <v>5</v>
      </c>
      <c r="B27" s="5" t="s">
        <v>45</v>
      </c>
      <c r="C27" s="6" t="s">
        <v>17</v>
      </c>
      <c r="D27" s="6">
        <v>10</v>
      </c>
      <c r="E27" s="6">
        <v>1</v>
      </c>
      <c r="F27" s="44"/>
      <c r="G27" s="45"/>
    </row>
    <row r="28" spans="1:7" ht="120">
      <c r="A28" s="39">
        <v>6</v>
      </c>
      <c r="B28" s="5" t="s">
        <v>44</v>
      </c>
      <c r="C28" s="6" t="s">
        <v>17</v>
      </c>
      <c r="D28" s="6">
        <v>80</v>
      </c>
      <c r="E28" s="6">
        <v>1</v>
      </c>
      <c r="F28" s="44"/>
      <c r="G28" s="45"/>
    </row>
    <row r="29" spans="1:7" ht="75">
      <c r="A29" s="39">
        <v>7</v>
      </c>
      <c r="B29" s="5" t="s">
        <v>43</v>
      </c>
      <c r="C29" s="6" t="s">
        <v>17</v>
      </c>
      <c r="D29" s="6">
        <v>250</v>
      </c>
      <c r="E29" s="6">
        <v>1</v>
      </c>
      <c r="F29" s="44"/>
      <c r="G29" s="45"/>
    </row>
    <row r="30" spans="1:7" ht="15">
      <c r="A30" s="41"/>
      <c r="B30" s="25" t="s">
        <v>21</v>
      </c>
      <c r="C30" s="24"/>
      <c r="D30" s="24"/>
      <c r="E30" s="24"/>
      <c r="F30" s="46"/>
      <c r="G30" s="47"/>
    </row>
    <row r="31" spans="1:7" ht="45">
      <c r="A31" s="39">
        <v>1</v>
      </c>
      <c r="B31" s="5" t="s">
        <v>22</v>
      </c>
      <c r="C31" s="6" t="s">
        <v>17</v>
      </c>
      <c r="D31" s="6">
        <v>3000</v>
      </c>
      <c r="E31" s="6">
        <v>1</v>
      </c>
      <c r="F31" s="44"/>
      <c r="G31" s="45"/>
    </row>
    <row r="32" spans="1:7" ht="30">
      <c r="A32" s="39">
        <v>2</v>
      </c>
      <c r="B32" s="56" t="s">
        <v>46</v>
      </c>
      <c r="C32" s="6" t="s">
        <v>17</v>
      </c>
      <c r="D32" s="6">
        <v>3000</v>
      </c>
      <c r="E32" s="6">
        <v>1</v>
      </c>
      <c r="F32" s="44"/>
      <c r="G32" s="45"/>
    </row>
    <row r="33" spans="1:7" ht="30">
      <c r="A33" s="39">
        <v>3</v>
      </c>
      <c r="B33" s="56" t="s">
        <v>47</v>
      </c>
      <c r="C33" s="6" t="s">
        <v>0</v>
      </c>
      <c r="D33" s="6">
        <v>2000</v>
      </c>
      <c r="E33" s="6">
        <v>1</v>
      </c>
      <c r="F33" s="44"/>
      <c r="G33" s="45"/>
    </row>
    <row r="34" spans="1:7" ht="15">
      <c r="A34" s="31"/>
      <c r="B34" s="18" t="s">
        <v>23</v>
      </c>
      <c r="C34" s="9"/>
      <c r="D34" s="6"/>
      <c r="E34" s="6"/>
      <c r="F34" s="44"/>
      <c r="G34" s="48">
        <f>SUM(G7:G33)</f>
        <v>0</v>
      </c>
    </row>
    <row r="35" spans="1:7" ht="15">
      <c r="A35" s="31"/>
      <c r="B35" s="8" t="s">
        <v>50</v>
      </c>
      <c r="C35" s="11"/>
      <c r="D35" s="12"/>
      <c r="E35" s="12"/>
      <c r="F35" s="49"/>
      <c r="G35" s="50"/>
    </row>
    <row r="36" spans="1:7" ht="15">
      <c r="A36" s="31"/>
      <c r="B36" s="19" t="s">
        <v>23</v>
      </c>
      <c r="C36" s="8"/>
      <c r="D36" s="12"/>
      <c r="E36" s="12"/>
      <c r="F36" s="49"/>
      <c r="G36" s="50">
        <f>SUM(G34:G35)</f>
        <v>0</v>
      </c>
    </row>
    <row r="37" spans="1:7" ht="15">
      <c r="A37" s="31"/>
      <c r="B37" s="8" t="s">
        <v>31</v>
      </c>
      <c r="C37" s="11"/>
      <c r="D37" s="12"/>
      <c r="E37" s="12"/>
      <c r="F37" s="49"/>
      <c r="G37" s="50"/>
    </row>
    <row r="38" spans="1:7" ht="15">
      <c r="A38" s="31"/>
      <c r="B38" s="19" t="s">
        <v>23</v>
      </c>
      <c r="C38" s="8"/>
      <c r="D38" s="12"/>
      <c r="E38" s="12"/>
      <c r="F38" s="49"/>
      <c r="G38" s="50">
        <f>SUM(G36:G37)</f>
        <v>0</v>
      </c>
    </row>
    <row r="39" spans="1:7" ht="15">
      <c r="A39" s="31"/>
      <c r="B39" s="4" t="s">
        <v>24</v>
      </c>
      <c r="C39" s="10"/>
      <c r="D39" s="10"/>
      <c r="E39" s="4"/>
      <c r="F39" s="51"/>
      <c r="G39" s="52"/>
    </row>
    <row r="40" spans="1:7" ht="15.75" thickBot="1">
      <c r="A40" s="42"/>
      <c r="B40" s="20" t="s">
        <v>23</v>
      </c>
      <c r="C40" s="13"/>
      <c r="D40" s="13"/>
      <c r="E40" s="13"/>
      <c r="F40" s="53"/>
      <c r="G40" s="54">
        <f>SUM(G38:G39)</f>
        <v>0</v>
      </c>
    </row>
    <row r="41" spans="1:7" ht="15">
      <c r="A41" s="14"/>
      <c r="B41" s="15"/>
      <c r="C41" s="15"/>
      <c r="D41" s="15"/>
      <c r="E41" s="15"/>
      <c r="F41" s="15"/>
      <c r="G41" s="15"/>
    </row>
    <row r="42" spans="1:7" ht="15.75" thickBot="1">
      <c r="A42" s="14"/>
      <c r="B42" s="62" t="s">
        <v>30</v>
      </c>
      <c r="C42" s="62"/>
      <c r="D42" s="62"/>
      <c r="E42" s="62"/>
      <c r="F42" s="62"/>
      <c r="G42" s="62"/>
    </row>
    <row r="43" spans="1:7" ht="22.5">
      <c r="A43" s="27"/>
      <c r="B43" s="28" t="s">
        <v>2</v>
      </c>
      <c r="C43" s="29" t="s">
        <v>3</v>
      </c>
      <c r="D43" s="29" t="s">
        <v>27</v>
      </c>
      <c r="E43" s="29" t="s">
        <v>28</v>
      </c>
      <c r="F43" s="29" t="s">
        <v>9</v>
      </c>
      <c r="G43" s="30"/>
    </row>
    <row r="44" spans="1:7" ht="15">
      <c r="A44" s="31"/>
      <c r="B44" s="4" t="s">
        <v>25</v>
      </c>
      <c r="C44" s="6" t="s">
        <v>20</v>
      </c>
      <c r="D44" s="26">
        <f>((10*D11*E11)+(20*D15*E15)+(30*D24*E24))/1000</f>
        <v>1400</v>
      </c>
      <c r="E44" s="26">
        <v>6.5</v>
      </c>
      <c r="F44" s="70">
        <f>E44*D44</f>
        <v>9100</v>
      </c>
      <c r="G44" s="32"/>
    </row>
    <row r="45" spans="1:7" ht="15">
      <c r="A45" s="31"/>
      <c r="B45" s="4" t="s">
        <v>26</v>
      </c>
      <c r="C45" s="6" t="s">
        <v>20</v>
      </c>
      <c r="D45" s="26">
        <f>D44</f>
        <v>1400</v>
      </c>
      <c r="E45" s="26">
        <v>10</v>
      </c>
      <c r="F45" s="70">
        <f>E45*D45</f>
        <v>14000</v>
      </c>
      <c r="G45" s="32"/>
    </row>
    <row r="46" spans="1:7" ht="15">
      <c r="A46" s="31"/>
      <c r="B46" s="16" t="s">
        <v>9</v>
      </c>
      <c r="C46" s="16"/>
      <c r="D46" s="16"/>
      <c r="E46" s="16"/>
      <c r="F46" s="71">
        <f>SUM(F44:F45)</f>
        <v>23100</v>
      </c>
      <c r="G46" s="32"/>
    </row>
    <row r="47" spans="1:7" ht="15">
      <c r="A47" s="31"/>
      <c r="B47" s="4"/>
      <c r="C47" s="4"/>
      <c r="D47" s="4"/>
      <c r="E47" s="4"/>
      <c r="F47" s="4"/>
      <c r="G47" s="32"/>
    </row>
    <row r="48" spans="1:7" ht="15">
      <c r="A48" s="31"/>
      <c r="B48" s="16" t="s">
        <v>29</v>
      </c>
      <c r="C48" s="16"/>
      <c r="D48" s="16"/>
      <c r="E48" s="16"/>
      <c r="F48" s="17"/>
      <c r="G48" s="43">
        <f>F46+G40</f>
        <v>23100</v>
      </c>
    </row>
    <row r="49" spans="1:7" ht="15.75" thickBot="1">
      <c r="A49" s="33"/>
      <c r="B49" s="34"/>
      <c r="C49" s="34"/>
      <c r="D49" s="34"/>
      <c r="E49" s="34"/>
      <c r="F49" s="34"/>
      <c r="G49" s="35"/>
    </row>
  </sheetData>
  <sheetProtection/>
  <mergeCells count="9">
    <mergeCell ref="F4:G4"/>
    <mergeCell ref="A4:A5"/>
    <mergeCell ref="B2:G2"/>
    <mergeCell ref="B42:G42"/>
    <mergeCell ref="D4:D5"/>
    <mergeCell ref="B4:B5"/>
    <mergeCell ref="C4:C5"/>
    <mergeCell ref="E4:E5"/>
    <mergeCell ref="A3:G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Giorgi Bulashvili</cp:lastModifiedBy>
  <cp:lastPrinted>2020-05-11T08:39:45Z</cp:lastPrinted>
  <dcterms:created xsi:type="dcterms:W3CDTF">2012-02-09T07:22:45Z</dcterms:created>
  <dcterms:modified xsi:type="dcterms:W3CDTF">2022-04-13T13:16:55Z</dcterms:modified>
  <cp:category/>
  <cp:version/>
  <cp:contentType/>
  <cp:contentStatus/>
</cp:coreProperties>
</file>