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750" activeTab="0"/>
  </bookViews>
  <sheets>
    <sheet name="1-1" sheetId="1" r:id="rId1"/>
    <sheet name="სვ" sheetId="2" r:id="rId2"/>
  </sheets>
  <definedNames>
    <definedName name="_xlnm.Print_Area" localSheetId="1">'სვ'!$A$1:$H$24</definedName>
  </definedNames>
  <calcPr fullCalcOnLoad="1"/>
</workbook>
</file>

<file path=xl/sharedStrings.xml><?xml version="1.0" encoding="utf-8"?>
<sst xmlns="http://schemas.openxmlformats.org/spreadsheetml/2006/main" count="88" uniqueCount="70">
  <si>
    <t>1</t>
  </si>
  <si>
    <t>2</t>
  </si>
  <si>
    <t>3</t>
  </si>
  <si>
    <t>4</t>
  </si>
  <si>
    <t>5</t>
  </si>
  <si>
    <t>6</t>
  </si>
  <si>
    <t>2.1.</t>
  </si>
  <si>
    <t>სამუშაოების დასახელება</t>
  </si>
  <si>
    <t>საფუძველი</t>
  </si>
  <si>
    <t>№№</t>
  </si>
  <si>
    <t>განზომილების ერთეული</t>
  </si>
  <si>
    <t>ერთეულის ღირებულება</t>
  </si>
  <si>
    <t>სულ ღირებულება</t>
  </si>
  <si>
    <t>სახარჯთაღრიცხვო ღირებულება (ლარი)</t>
  </si>
  <si>
    <t xml:space="preserve">გრუნტის დამუშავება ეკსკავატორით ლენტური საძირკვლების ქვეშ ა/თვითმცლელებზე დატვირთვით  </t>
  </si>
  <si>
    <t>1000 კბ.მ</t>
  </si>
  <si>
    <t>ლარი</t>
  </si>
  <si>
    <t>100 კბ.მ</t>
  </si>
  <si>
    <t>ზედმეტი გრუნტის გატანა ზიდვით 5 კმ-ზე</t>
  </si>
  <si>
    <t>კბ.მ</t>
  </si>
  <si>
    <t>ტნ</t>
  </si>
  <si>
    <t>რ. ბეტონის საყრდენი კედლის  (ტანის) მოწყობა ბეტონით B-20, სადრენაჟე მილების მოწყობით</t>
  </si>
  <si>
    <t>რ. ბეტონის საძირკვლების მოწყობა ბეტონით B-20</t>
  </si>
  <si>
    <t>100 კვ.მ</t>
  </si>
  <si>
    <t>ჯამი</t>
  </si>
  <si>
    <t xml:space="preserve">                                     შეადგინა                                მ. ბოლქვაძე            </t>
  </si>
  <si>
    <t>დამკვეთი: ხულოს მუნიციპალიტეტი</t>
  </si>
  <si>
    <t xml:space="preserve">                   (ორგანიზაციის დასახელება) </t>
  </si>
  <si>
    <t>ნაკრები სახარჯთაღრიცხვო ღირებულება</t>
  </si>
  <si>
    <t>მშენებლობის ღირებულების ნაკრები სახარჯთაღრიცხვო ანგარიში</t>
  </si>
  <si>
    <t xml:space="preserve">ობიექტის, სამუშაოს და ხარჯების დასახელება </t>
  </si>
  <si>
    <t>სამშენებლო სამუშაოები</t>
  </si>
  <si>
    <t>სამონტაჟო სამუშაოები</t>
  </si>
  <si>
    <t xml:space="preserve">დანადგარები, ავეჯი, ინვენტარი </t>
  </si>
  <si>
    <t>სხვადასხვა ხარჯები</t>
  </si>
  <si>
    <t>საერთო სახარჯთაღრიცხვო ღირებულება (ლარი)</t>
  </si>
  <si>
    <r>
      <t xml:space="preserve">თავი </t>
    </r>
    <r>
      <rPr>
        <b/>
        <sz val="11"/>
        <rFont val="AcadNusx"/>
        <family val="0"/>
      </rPr>
      <t>I</t>
    </r>
  </si>
  <si>
    <t>ტერიტორიის მომზადება</t>
  </si>
  <si>
    <t>მშენებლობის ძირითადი ობიექტი</t>
  </si>
  <si>
    <t>საყრდენი კედელი</t>
  </si>
  <si>
    <t>ლ. ხ. 1-1</t>
  </si>
  <si>
    <t>სამუშაოები და ხარჯები არ არის</t>
  </si>
  <si>
    <t>რეზერვი გაუთვალისწინებელ ხარჯებზე 3%</t>
  </si>
  <si>
    <r>
      <t xml:space="preserve">თავი </t>
    </r>
    <r>
      <rPr>
        <b/>
        <sz val="11"/>
        <rFont val="AcadNusx"/>
        <family val="0"/>
      </rPr>
      <t>II</t>
    </r>
  </si>
  <si>
    <t>დამატებითი ღირებულების გადასახადი     18 %</t>
  </si>
  <si>
    <r>
      <t xml:space="preserve">შპს </t>
    </r>
    <r>
      <rPr>
        <sz val="10"/>
        <rFont val="Body Font"/>
        <family val="0"/>
      </rPr>
      <t>„არჩჰაუსი“-ს დირექტორი                               თ. ბოლქვაძე</t>
    </r>
  </si>
  <si>
    <t>ღორღის საფუძველის მოწყობა საძირკველის ქვეშ მოსწორება-დატკეპნით (სისქე - 10 სმ)</t>
  </si>
  <si>
    <r>
      <t xml:space="preserve">ჯამი თავი </t>
    </r>
    <r>
      <rPr>
        <b/>
        <sz val="11"/>
        <rFont val="AcadNusx"/>
        <family val="0"/>
      </rPr>
      <t>II</t>
    </r>
  </si>
  <si>
    <r>
      <t xml:space="preserve">თავი </t>
    </r>
    <r>
      <rPr>
        <b/>
        <sz val="11"/>
        <rFont val="AcadNusx"/>
        <family val="0"/>
      </rPr>
      <t>III</t>
    </r>
    <r>
      <rPr>
        <b/>
        <sz val="11"/>
        <rFont val="Sylfaen"/>
        <family val="1"/>
      </rPr>
      <t>-X</t>
    </r>
    <r>
      <rPr>
        <b/>
        <sz val="11"/>
        <rFont val="AcadNusx"/>
        <family val="0"/>
      </rPr>
      <t>II</t>
    </r>
  </si>
  <si>
    <r>
      <t xml:space="preserve">შედგენილია: სამშენებლო რესურსების 2021 წლის IV კვარტლის დონეზე ფიქსირებულ ფასებში;  1 აშშ. </t>
    </r>
    <r>
      <rPr>
        <sz val="10"/>
        <rFont val="Calibri"/>
        <family val="2"/>
      </rPr>
      <t>$</t>
    </r>
    <r>
      <rPr>
        <sz val="10"/>
        <rFont val="Sylfaen"/>
        <family val="1"/>
      </rPr>
      <t>=3,10 ლარი</t>
    </r>
  </si>
  <si>
    <t xml:space="preserve">გრუნტის დამუშავება - მოსწორება ხელით </t>
  </si>
  <si>
    <t>ბეტონის კედლების დაფარვა ბითუმის ემულსიით, რომელიც შეხებაშია გრუნტთან  (2 ფენა)</t>
  </si>
  <si>
    <t>11</t>
  </si>
  <si>
    <t>12</t>
  </si>
  <si>
    <t>13</t>
  </si>
  <si>
    <t>დაბა ხულოში აბუსერიძის ქუჩაზე დათო გელაძის საცხოვრებელი სახლის მიმდებარედ საყრდენი                                                                კედლის  მოწყობაზე</t>
  </si>
  <si>
    <t xml:space="preserve">მდინარეული ბალასტის ჩაყრა ექსკავატორით კედლის უკან, მოსწორება-დატკეპნით </t>
  </si>
  <si>
    <t xml:space="preserve">დამუშავებული გრუნტის ჩაყრა ექსკავატორით კედლის უკან, მოსწორება-დატკეპნით </t>
  </si>
  <si>
    <t>არმატურა AIII, Ф-8 მმ.</t>
  </si>
  <si>
    <t>არმატურა AIII, Ф-10 მმ.</t>
  </si>
  <si>
    <t>არმატურა AIII, Ф-12 მმ.</t>
  </si>
  <si>
    <t>არმატურა AIII, Ф-14 მმ.</t>
  </si>
  <si>
    <t>№</t>
  </si>
  <si>
    <t xml:space="preserve"> ხარჯთაღრიცხვა </t>
  </si>
  <si>
    <r>
      <t xml:space="preserve"> შენიშვნა: ხარჯთაღრიცხვაში ფასები მითითებული უნდა იყოს დანარიცხების (ზედნადები ხარჯები, გეგმიური მოგება, სატრანსპორტო ხარჯები და </t>
    </r>
    <r>
      <rPr>
        <b/>
        <sz val="10"/>
        <color indexed="10"/>
        <rFont val="AcadNusx"/>
        <family val="0"/>
      </rPr>
      <t xml:space="preserve">dagrovebiTi sapensio gadasaxadi 2% xelfasidan) </t>
    </r>
    <r>
      <rPr>
        <b/>
        <sz val="10"/>
        <color indexed="10"/>
        <rFont val="AKAD NUSX"/>
        <family val="0"/>
      </rPr>
      <t xml:space="preserve">ჩათვლით.         
</t>
    </r>
  </si>
  <si>
    <t>სულ ჯამი</t>
  </si>
  <si>
    <t>დანართი N1</t>
  </si>
  <si>
    <t>რაოდენობა</t>
  </si>
  <si>
    <t>დოკუმენტი პრეტენდენტის მიერ დამოწმებული უნდა იქნეს მოქმედი კანონმდებლობის შესაბამისად ...............</t>
  </si>
  <si>
    <t>დაბა ხულოში აბუსერისძის ქუჩაზე დათო გელაძის საცხოვრებელი სახლის მიმდებარედ საყრდენი კედლის მოწყობაზე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</si>
</sst>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"/>
    <numFmt numFmtId="189" formatCode="0.000"/>
    <numFmt numFmtId="190" formatCode="0.0000"/>
    <numFmt numFmtId="191" formatCode="0.00000"/>
    <numFmt numFmtId="192" formatCode="0.0000000"/>
    <numFmt numFmtId="193" formatCode="0.000000"/>
    <numFmt numFmtId="194" formatCode="0.000%"/>
    <numFmt numFmtId="195" formatCode="0.000000000"/>
    <numFmt numFmtId="196" formatCode="0.0000_ ;[Red]\-0.0000\ "/>
  </numFmts>
  <fonts count="59">
    <font>
      <sz val="10"/>
      <name val="AKAD NUSX"/>
      <family val="0"/>
    </font>
    <font>
      <sz val="8"/>
      <name val="AKAD NUSX"/>
      <family val="0"/>
    </font>
    <font>
      <b/>
      <sz val="10"/>
      <name val="AKAD NUSX"/>
      <family val="0"/>
    </font>
    <font>
      <b/>
      <sz val="11"/>
      <name val="AcadNusx"/>
      <family val="0"/>
    </font>
    <font>
      <sz val="9"/>
      <name val="Sylfaen"/>
      <family val="1"/>
    </font>
    <font>
      <sz val="1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Body Font"/>
      <family val="0"/>
    </font>
    <font>
      <b/>
      <sz val="11"/>
      <name val="Sylfaen"/>
      <family val="1"/>
    </font>
    <font>
      <b/>
      <i/>
      <sz val="12"/>
      <name val="Sylfaen"/>
      <family val="1"/>
    </font>
    <font>
      <b/>
      <sz val="12"/>
      <name val="Sylfaen"/>
      <family val="1"/>
    </font>
    <font>
      <b/>
      <sz val="10"/>
      <name val="Body Font"/>
      <family val="0"/>
    </font>
    <font>
      <sz val="10"/>
      <name val="Calibri"/>
      <family val="2"/>
    </font>
    <font>
      <b/>
      <sz val="10"/>
      <color indexed="10"/>
      <name val="AcadNusx"/>
      <family val="0"/>
    </font>
    <font>
      <b/>
      <sz val="10"/>
      <color indexed="10"/>
      <name val="AKAD NUSX"/>
      <family val="0"/>
    </font>
    <font>
      <b/>
      <sz val="9"/>
      <name val="Body Font"/>
      <family val="0"/>
    </font>
    <font>
      <b/>
      <sz val="9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KAD NUSX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KAD NUSX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KAD NUSX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KAD NUSX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Sylfaen"/>
      <family val="1"/>
    </font>
    <font>
      <b/>
      <sz val="10"/>
      <color rgb="FFFF0000"/>
      <name val="AKAD 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5" applyNumberFormat="0" applyFill="0" applyAlignment="0" applyProtection="0"/>
    <xf numFmtId="0" fontId="52" fillId="31" borderId="0" applyNumberFormat="0" applyBorder="0" applyAlignment="0" applyProtection="0"/>
    <xf numFmtId="0" fontId="0" fillId="32" borderId="6" applyNumberFormat="0" applyFont="0" applyAlignment="0" applyProtection="0"/>
    <xf numFmtId="0" fontId="53" fillId="27" borderId="7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90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96" fontId="7" fillId="0" borderId="1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188" fontId="0" fillId="0" borderId="0" xfId="0" applyNumberFormat="1" applyAlignment="1">
      <alignment/>
    </xf>
    <xf numFmtId="2" fontId="9" fillId="0" borderId="0" xfId="0" applyNumberFormat="1" applyFont="1" applyAlignment="1">
      <alignment horizontal="center" vertical="center" wrapText="1"/>
    </xf>
    <xf numFmtId="189" fontId="7" fillId="0" borderId="11" xfId="0" applyNumberFormat="1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189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49" fontId="16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top"/>
    </xf>
    <xf numFmtId="0" fontId="2" fillId="0" borderId="10" xfId="0" applyFont="1" applyBorder="1" applyAlignment="1">
      <alignment horizontal="right"/>
    </xf>
    <xf numFmtId="0" fontId="58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სათაური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SheetLayoutView="100" zoomScalePageLayoutView="0" workbookViewId="0" topLeftCell="A13">
      <selection activeCell="E7" sqref="E7"/>
    </sheetView>
  </sheetViews>
  <sheetFormatPr defaultColWidth="9.00390625" defaultRowHeight="12.75"/>
  <cols>
    <col min="1" max="1" width="5.00390625" style="0" customWidth="1"/>
    <col min="2" max="2" width="42.75390625" style="0" customWidth="1"/>
    <col min="3" max="4" width="11.75390625" style="0" customWidth="1"/>
    <col min="5" max="5" width="14.375" style="0" customWidth="1"/>
    <col min="6" max="6" width="13.125" style="0" customWidth="1"/>
  </cols>
  <sheetData>
    <row r="1" spans="1:6" ht="12.75">
      <c r="A1" s="41" t="s">
        <v>66</v>
      </c>
      <c r="B1" s="41"/>
      <c r="C1" s="41"/>
      <c r="D1" s="41"/>
      <c r="E1" s="41"/>
      <c r="F1" s="41"/>
    </row>
    <row r="2" spans="1:6" ht="23.25" customHeight="1">
      <c r="A2" s="38" t="s">
        <v>63</v>
      </c>
      <c r="B2" s="39"/>
      <c r="C2" s="39"/>
      <c r="D2" s="39"/>
      <c r="E2" s="39"/>
      <c r="F2" s="39"/>
    </row>
    <row r="3" spans="1:6" ht="59.25" customHeight="1">
      <c r="A3" s="38" t="s">
        <v>69</v>
      </c>
      <c r="B3" s="39"/>
      <c r="C3" s="39"/>
      <c r="D3" s="39"/>
      <c r="E3" s="39"/>
      <c r="F3" s="39"/>
    </row>
    <row r="4" spans="1:6" ht="47.25" customHeight="1">
      <c r="A4" s="36" t="s">
        <v>62</v>
      </c>
      <c r="B4" s="37" t="s">
        <v>7</v>
      </c>
      <c r="C4" s="37" t="s">
        <v>10</v>
      </c>
      <c r="D4" s="37" t="s">
        <v>67</v>
      </c>
      <c r="E4" s="37" t="s">
        <v>11</v>
      </c>
      <c r="F4" s="37" t="s">
        <v>12</v>
      </c>
    </row>
    <row r="5" spans="1:6" ht="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11">
        <v>6</v>
      </c>
    </row>
    <row r="6" spans="1:6" ht="64.5" customHeight="1">
      <c r="A6" s="3" t="s">
        <v>0</v>
      </c>
      <c r="B6" s="3" t="s">
        <v>14</v>
      </c>
      <c r="C6" s="3" t="s">
        <v>15</v>
      </c>
      <c r="D6" s="4">
        <v>0.2334</v>
      </c>
      <c r="E6" s="5"/>
      <c r="F6" s="6"/>
    </row>
    <row r="7" spans="1:6" ht="30">
      <c r="A7" s="9" t="s">
        <v>1</v>
      </c>
      <c r="B7" s="9" t="s">
        <v>50</v>
      </c>
      <c r="C7" s="3" t="s">
        <v>17</v>
      </c>
      <c r="D7" s="31">
        <v>0.092</v>
      </c>
      <c r="E7" s="8"/>
      <c r="F7" s="5"/>
    </row>
    <row r="8" spans="1:6" ht="30">
      <c r="A8" s="9" t="s">
        <v>2</v>
      </c>
      <c r="B8" s="7" t="s">
        <v>18</v>
      </c>
      <c r="C8" s="3" t="s">
        <v>19</v>
      </c>
      <c r="D8" s="32">
        <v>132.7</v>
      </c>
      <c r="E8" s="8"/>
      <c r="F8" s="5"/>
    </row>
    <row r="9" spans="1:6" ht="45">
      <c r="A9" s="3" t="s">
        <v>3</v>
      </c>
      <c r="B9" s="10" t="s">
        <v>46</v>
      </c>
      <c r="C9" s="11" t="s">
        <v>19</v>
      </c>
      <c r="D9" s="12">
        <v>9.2</v>
      </c>
      <c r="E9" s="5"/>
      <c r="F9" s="6"/>
    </row>
    <row r="10" spans="1:6" ht="30">
      <c r="A10" s="3" t="s">
        <v>4</v>
      </c>
      <c r="B10" s="3" t="s">
        <v>22</v>
      </c>
      <c r="C10" s="3" t="s">
        <v>17</v>
      </c>
      <c r="D10" s="33">
        <v>0.252</v>
      </c>
      <c r="E10" s="8"/>
      <c r="F10" s="5"/>
    </row>
    <row r="11" spans="1:6" ht="54.75" customHeight="1">
      <c r="A11" s="3" t="s">
        <v>5</v>
      </c>
      <c r="B11" s="3" t="s">
        <v>21</v>
      </c>
      <c r="C11" s="3" t="s">
        <v>17</v>
      </c>
      <c r="D11" s="33">
        <v>0.657</v>
      </c>
      <c r="E11" s="8"/>
      <c r="F11" s="5"/>
    </row>
    <row r="12" spans="1:6" ht="15">
      <c r="A12" s="14">
        <v>7</v>
      </c>
      <c r="B12" s="15" t="s">
        <v>58</v>
      </c>
      <c r="C12" s="3" t="s">
        <v>20</v>
      </c>
      <c r="D12" s="17">
        <v>0.1666</v>
      </c>
      <c r="E12" s="8"/>
      <c r="F12" s="5"/>
    </row>
    <row r="13" spans="1:6" ht="15">
      <c r="A13" s="14">
        <v>8</v>
      </c>
      <c r="B13" s="15" t="s">
        <v>59</v>
      </c>
      <c r="C13" s="3" t="s">
        <v>20</v>
      </c>
      <c r="D13" s="17">
        <v>0.1357</v>
      </c>
      <c r="E13" s="8"/>
      <c r="F13" s="5"/>
    </row>
    <row r="14" spans="1:6" ht="15">
      <c r="A14" s="14">
        <v>9</v>
      </c>
      <c r="B14" s="15" t="s">
        <v>60</v>
      </c>
      <c r="C14" s="3" t="s">
        <v>20</v>
      </c>
      <c r="D14" s="17">
        <v>2.6279</v>
      </c>
      <c r="E14" s="8"/>
      <c r="F14" s="5"/>
    </row>
    <row r="15" spans="1:6" ht="15">
      <c r="A15" s="14">
        <v>10</v>
      </c>
      <c r="B15" s="15" t="s">
        <v>61</v>
      </c>
      <c r="C15" s="3" t="s">
        <v>20</v>
      </c>
      <c r="D15" s="17">
        <v>3.1566</v>
      </c>
      <c r="E15" s="8"/>
      <c r="F15" s="5"/>
    </row>
    <row r="16" spans="1:6" ht="45">
      <c r="A16" s="3" t="s">
        <v>52</v>
      </c>
      <c r="B16" s="18" t="s">
        <v>51</v>
      </c>
      <c r="C16" s="18" t="s">
        <v>23</v>
      </c>
      <c r="D16" s="6">
        <v>1.71</v>
      </c>
      <c r="E16" s="5"/>
      <c r="F16" s="6"/>
    </row>
    <row r="17" spans="1:6" ht="45">
      <c r="A17" s="3" t="s">
        <v>53</v>
      </c>
      <c r="B17" s="3" t="s">
        <v>56</v>
      </c>
      <c r="C17" s="3" t="s">
        <v>15</v>
      </c>
      <c r="D17" s="4">
        <v>0.0326</v>
      </c>
      <c r="E17" s="5"/>
      <c r="F17" s="6"/>
    </row>
    <row r="18" spans="1:6" ht="45">
      <c r="A18" s="3" t="s">
        <v>54</v>
      </c>
      <c r="B18" s="3" t="s">
        <v>57</v>
      </c>
      <c r="C18" s="3" t="s">
        <v>15</v>
      </c>
      <c r="D18" s="4">
        <v>0.1099</v>
      </c>
      <c r="E18" s="5"/>
      <c r="F18" s="6"/>
    </row>
    <row r="19" spans="1:6" ht="15">
      <c r="A19" s="3"/>
      <c r="B19" s="3" t="s">
        <v>24</v>
      </c>
      <c r="C19" s="3"/>
      <c r="D19" s="16"/>
      <c r="E19" s="8"/>
      <c r="F19" s="5"/>
    </row>
    <row r="20" spans="1:6" ht="30">
      <c r="A20" s="13"/>
      <c r="B20" s="25" t="s">
        <v>42</v>
      </c>
      <c r="C20" s="13"/>
      <c r="D20" s="13"/>
      <c r="E20" s="13"/>
      <c r="F20" s="13"/>
    </row>
    <row r="21" spans="1:6" ht="15">
      <c r="A21" s="34"/>
      <c r="B21" s="25" t="s">
        <v>24</v>
      </c>
      <c r="C21" s="34"/>
      <c r="D21" s="34"/>
      <c r="E21" s="34"/>
      <c r="F21" s="34"/>
    </row>
    <row r="22" spans="1:6" ht="30">
      <c r="A22" s="35"/>
      <c r="B22" s="25" t="s">
        <v>44</v>
      </c>
      <c r="C22" s="35"/>
      <c r="D22" s="35"/>
      <c r="E22" s="35"/>
      <c r="F22" s="35"/>
    </row>
    <row r="23" spans="1:6" ht="15">
      <c r="A23" s="3"/>
      <c r="B23" s="3" t="s">
        <v>65</v>
      </c>
      <c r="C23" s="3"/>
      <c r="D23" s="16"/>
      <c r="E23" s="8"/>
      <c r="F23" s="5"/>
    </row>
    <row r="24" spans="1:6" ht="43.5" customHeight="1">
      <c r="A24" s="42" t="s">
        <v>64</v>
      </c>
      <c r="B24" s="42"/>
      <c r="C24" s="42"/>
      <c r="D24" s="42"/>
      <c r="E24" s="42"/>
      <c r="F24" s="42"/>
    </row>
    <row r="25" spans="1:6" ht="30" customHeight="1">
      <c r="A25" s="40" t="s">
        <v>68</v>
      </c>
      <c r="B25" s="40"/>
      <c r="C25" s="40"/>
      <c r="D25" s="40"/>
      <c r="E25" s="40"/>
      <c r="F25" s="40"/>
    </row>
  </sheetData>
  <sheetProtection/>
  <mergeCells count="5">
    <mergeCell ref="A3:F3"/>
    <mergeCell ref="A2:F2"/>
    <mergeCell ref="A25:F25"/>
    <mergeCell ref="A1:F1"/>
    <mergeCell ref="A24:F24"/>
  </mergeCells>
  <printOptions/>
  <pageMargins left="0.393700787401575" right="0.196850393700787" top="0.196850393700787" bottom="0.196850393700787" header="0.511811023622047" footer="0.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90" zoomScaleSheetLayoutView="90" zoomScalePageLayoutView="0" workbookViewId="0" topLeftCell="A1">
      <selection activeCell="C17" sqref="C17:C19"/>
    </sheetView>
  </sheetViews>
  <sheetFormatPr defaultColWidth="9.00390625" defaultRowHeight="12.75"/>
  <cols>
    <col min="1" max="1" width="4.75390625" style="0" customWidth="1"/>
    <col min="2" max="2" width="10.00390625" style="0" customWidth="1"/>
    <col min="3" max="3" width="43.625" style="0" customWidth="1"/>
    <col min="4" max="8" width="14.00390625" style="0" customWidth="1"/>
  </cols>
  <sheetData>
    <row r="1" spans="1:8" ht="15">
      <c r="A1" s="47" t="s">
        <v>26</v>
      </c>
      <c r="B1" s="47"/>
      <c r="C1" s="47"/>
      <c r="D1" s="47"/>
      <c r="E1" s="47"/>
      <c r="F1" s="47"/>
      <c r="G1" s="47"/>
      <c r="H1" s="47"/>
    </row>
    <row r="2" spans="1:8" ht="13.5">
      <c r="A2" s="48" t="s">
        <v>27</v>
      </c>
      <c r="B2" s="48"/>
      <c r="C2" s="48"/>
      <c r="D2" s="48"/>
      <c r="E2" s="48"/>
      <c r="F2" s="48"/>
      <c r="G2" s="48"/>
      <c r="H2" s="48"/>
    </row>
    <row r="3" spans="1:8" ht="21" customHeight="1">
      <c r="A3" s="49" t="s">
        <v>28</v>
      </c>
      <c r="B3" s="49"/>
      <c r="C3" s="49"/>
      <c r="D3" s="49"/>
      <c r="E3" s="30" t="e">
        <f>H20</f>
        <v>#REF!</v>
      </c>
      <c r="F3" s="22" t="s">
        <v>16</v>
      </c>
      <c r="G3" s="22"/>
      <c r="H3" s="22"/>
    </row>
    <row r="4" spans="1:8" ht="20.25" customHeight="1">
      <c r="A4" s="50" t="s">
        <v>29</v>
      </c>
      <c r="B4" s="50"/>
      <c r="C4" s="50"/>
      <c r="D4" s="50"/>
      <c r="E4" s="50"/>
      <c r="F4" s="50"/>
      <c r="G4" s="50"/>
      <c r="H4" s="50"/>
    </row>
    <row r="5" spans="1:8" ht="37.5" customHeight="1">
      <c r="A5" s="51" t="s">
        <v>55</v>
      </c>
      <c r="B5" s="51"/>
      <c r="C5" s="51"/>
      <c r="D5" s="51"/>
      <c r="E5" s="51"/>
      <c r="F5" s="51"/>
      <c r="G5" s="51"/>
      <c r="H5" s="51"/>
    </row>
    <row r="6" spans="1:8" ht="21.75" customHeight="1">
      <c r="A6" s="56" t="s">
        <v>49</v>
      </c>
      <c r="B6" s="56"/>
      <c r="C6" s="56"/>
      <c r="D6" s="56"/>
      <c r="E6" s="56"/>
      <c r="F6" s="56"/>
      <c r="G6" s="56"/>
      <c r="H6" s="21"/>
    </row>
    <row r="7" spans="1:8" ht="27" customHeight="1">
      <c r="A7" s="52" t="s">
        <v>9</v>
      </c>
      <c r="B7" s="54" t="s">
        <v>8</v>
      </c>
      <c r="C7" s="53" t="s">
        <v>30</v>
      </c>
      <c r="D7" s="57" t="s">
        <v>13</v>
      </c>
      <c r="E7" s="58"/>
      <c r="F7" s="58"/>
      <c r="G7" s="58"/>
      <c r="H7" s="54" t="s">
        <v>35</v>
      </c>
    </row>
    <row r="8" spans="1:8" ht="91.5" customHeight="1">
      <c r="A8" s="53"/>
      <c r="B8" s="55"/>
      <c r="C8" s="53"/>
      <c r="D8" s="28" t="s">
        <v>31</v>
      </c>
      <c r="E8" s="28" t="s">
        <v>32</v>
      </c>
      <c r="F8" s="28" t="s">
        <v>33</v>
      </c>
      <c r="G8" s="28" t="s">
        <v>34</v>
      </c>
      <c r="H8" s="55"/>
    </row>
    <row r="9" spans="1:8" ht="1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</row>
    <row r="10" spans="1:8" ht="20.25" customHeight="1">
      <c r="A10" s="23">
        <v>1</v>
      </c>
      <c r="B10" s="23"/>
      <c r="C10" s="24" t="s">
        <v>36</v>
      </c>
      <c r="D10" s="23"/>
      <c r="E10" s="23"/>
      <c r="F10" s="23"/>
      <c r="G10" s="23"/>
      <c r="H10" s="23"/>
    </row>
    <row r="11" spans="1:8" ht="20.25" customHeight="1">
      <c r="A11" s="24"/>
      <c r="B11" s="25"/>
      <c r="C11" s="26" t="s">
        <v>37</v>
      </c>
      <c r="D11" s="26"/>
      <c r="E11" s="26"/>
      <c r="F11" s="26"/>
      <c r="G11" s="26"/>
      <c r="H11" s="26"/>
    </row>
    <row r="12" spans="1:8" ht="20.25" customHeight="1">
      <c r="A12" s="24"/>
      <c r="B12" s="25"/>
      <c r="C12" s="24" t="s">
        <v>43</v>
      </c>
      <c r="D12" s="26"/>
      <c r="E12" s="26"/>
      <c r="F12" s="26"/>
      <c r="G12" s="26"/>
      <c r="H12" s="26"/>
    </row>
    <row r="13" spans="1:8" ht="20.25" customHeight="1">
      <c r="A13" s="16">
        <v>2</v>
      </c>
      <c r="B13" s="25"/>
      <c r="C13" s="26" t="s">
        <v>38</v>
      </c>
      <c r="D13" s="26"/>
      <c r="E13" s="26"/>
      <c r="F13" s="26"/>
      <c r="G13" s="26"/>
      <c r="H13" s="26"/>
    </row>
    <row r="14" spans="1:8" s="1" customFormat="1" ht="20.25" customHeight="1">
      <c r="A14" s="2" t="s">
        <v>6</v>
      </c>
      <c r="B14" s="27" t="s">
        <v>40</v>
      </c>
      <c r="C14" s="26" t="s">
        <v>39</v>
      </c>
      <c r="D14" s="26" t="e">
        <f>'1-1'!#REF!</f>
        <v>#REF!</v>
      </c>
      <c r="E14" s="26"/>
      <c r="F14" s="26"/>
      <c r="G14" s="26"/>
      <c r="H14" s="26" t="e">
        <f>D14+E14</f>
        <v>#REF!</v>
      </c>
    </row>
    <row r="15" spans="1:8" s="1" customFormat="1" ht="20.25" customHeight="1">
      <c r="A15" s="16"/>
      <c r="B15" s="25"/>
      <c r="C15" s="25" t="s">
        <v>47</v>
      </c>
      <c r="D15" s="25" t="e">
        <f>D14</f>
        <v>#REF!</v>
      </c>
      <c r="E15" s="25"/>
      <c r="F15" s="25"/>
      <c r="G15" s="25"/>
      <c r="H15" s="25" t="e">
        <f>H14</f>
        <v>#REF!</v>
      </c>
    </row>
    <row r="16" spans="1:8" ht="20.25" customHeight="1">
      <c r="A16" s="16"/>
      <c r="B16" s="25"/>
      <c r="C16" s="25" t="s">
        <v>48</v>
      </c>
      <c r="D16" s="44" t="s">
        <v>41</v>
      </c>
      <c r="E16" s="45"/>
      <c r="F16" s="45"/>
      <c r="G16" s="45"/>
      <c r="H16" s="46"/>
    </row>
    <row r="17" spans="1:8" ht="31.5" customHeight="1">
      <c r="A17" s="16">
        <v>3</v>
      </c>
      <c r="B17" s="25"/>
      <c r="C17" s="26" t="s">
        <v>42</v>
      </c>
      <c r="D17" s="26"/>
      <c r="E17" s="26"/>
      <c r="F17" s="26"/>
      <c r="G17" s="26" t="e">
        <f>H15*0.03</f>
        <v>#REF!</v>
      </c>
      <c r="H17" s="26" t="e">
        <f>H15*0.03</f>
        <v>#REF!</v>
      </c>
    </row>
    <row r="18" spans="1:8" ht="21" customHeight="1">
      <c r="A18" s="16"/>
      <c r="B18" s="25"/>
      <c r="C18" s="25" t="s">
        <v>24</v>
      </c>
      <c r="D18" s="25"/>
      <c r="E18" s="25"/>
      <c r="F18" s="25"/>
      <c r="G18" s="25" t="e">
        <f>G17</f>
        <v>#REF!</v>
      </c>
      <c r="H18" s="25" t="e">
        <f>H17+H15</f>
        <v>#REF!</v>
      </c>
    </row>
    <row r="19" spans="1:8" ht="30">
      <c r="A19" s="16">
        <v>4</v>
      </c>
      <c r="B19" s="25"/>
      <c r="C19" s="26" t="s">
        <v>44</v>
      </c>
      <c r="D19" s="26"/>
      <c r="E19" s="26"/>
      <c r="F19" s="26"/>
      <c r="G19" s="26" t="e">
        <f>H18*0.18</f>
        <v>#REF!</v>
      </c>
      <c r="H19" s="26" t="e">
        <f>H18*0.18</f>
        <v>#REF!</v>
      </c>
    </row>
    <row r="20" spans="1:9" ht="18" customHeight="1">
      <c r="A20" s="23"/>
      <c r="B20" s="26"/>
      <c r="C20" s="25" t="s">
        <v>12</v>
      </c>
      <c r="D20" s="25" t="e">
        <f>D19+D15</f>
        <v>#REF!</v>
      </c>
      <c r="E20" s="26"/>
      <c r="F20" s="26"/>
      <c r="G20" s="25" t="e">
        <f>G19+G18</f>
        <v>#REF!</v>
      </c>
      <c r="H20" s="25" t="e">
        <f>H18+H19</f>
        <v>#REF!</v>
      </c>
      <c r="I20" s="29" t="e">
        <f>D20+G20</f>
        <v>#REF!</v>
      </c>
    </row>
    <row r="21" spans="1:8" ht="15">
      <c r="A21" s="20"/>
      <c r="B21" s="20"/>
      <c r="C21" s="20"/>
      <c r="D21" s="20"/>
      <c r="E21" s="20"/>
      <c r="F21" s="20"/>
      <c r="G21" s="20"/>
      <c r="H21" s="20"/>
    </row>
    <row r="22" spans="1:8" ht="15.75" customHeight="1">
      <c r="A22" s="43" t="s">
        <v>45</v>
      </c>
      <c r="B22" s="43"/>
      <c r="C22" s="43"/>
      <c r="D22" s="43"/>
      <c r="E22" s="43"/>
      <c r="F22" s="43"/>
      <c r="G22" s="20"/>
      <c r="H22" s="20"/>
    </row>
    <row r="23" spans="1:8" ht="9.75" customHeight="1">
      <c r="A23" s="19"/>
      <c r="B23" s="19"/>
      <c r="C23" s="19"/>
      <c r="D23" s="19"/>
      <c r="E23" s="19"/>
      <c r="F23" s="19"/>
      <c r="G23" s="20"/>
      <c r="H23" s="20"/>
    </row>
    <row r="24" spans="1:8" ht="19.5" customHeight="1">
      <c r="A24" s="43" t="s">
        <v>25</v>
      </c>
      <c r="B24" s="43"/>
      <c r="C24" s="43"/>
      <c r="D24" s="43"/>
      <c r="E24" s="43"/>
      <c r="F24" s="43"/>
      <c r="G24" s="20"/>
      <c r="H24" s="20"/>
    </row>
  </sheetData>
  <sheetProtection/>
  <mergeCells count="14">
    <mergeCell ref="A6:G6"/>
    <mergeCell ref="D7:G7"/>
    <mergeCell ref="H7:H8"/>
    <mergeCell ref="A22:F22"/>
    <mergeCell ref="A24:F24"/>
    <mergeCell ref="D16:H16"/>
    <mergeCell ref="A1:H1"/>
    <mergeCell ref="A2:H2"/>
    <mergeCell ref="A3:D3"/>
    <mergeCell ref="A4:H4"/>
    <mergeCell ref="A5:H5"/>
    <mergeCell ref="A7:A8"/>
    <mergeCell ref="B7:B8"/>
    <mergeCell ref="C7:C8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User</cp:lastModifiedBy>
  <cp:lastPrinted>2022-03-23T10:51:05Z</cp:lastPrinted>
  <dcterms:created xsi:type="dcterms:W3CDTF">2005-10-04T05:52:32Z</dcterms:created>
  <dcterms:modified xsi:type="dcterms:W3CDTF">2022-03-29T07:05:49Z</dcterms:modified>
  <cp:category/>
  <cp:version/>
  <cp:contentType/>
  <cp:contentStatus/>
</cp:coreProperties>
</file>