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ri\"/>
    </mc:Choice>
  </mc:AlternateContent>
  <bookViews>
    <workbookView xWindow="0" yWindow="0" windowWidth="20490" windowHeight="7350"/>
  </bookViews>
  <sheets>
    <sheet name="ხარჯთარრიცხვა" sheetId="1" r:id="rId1"/>
  </sheets>
  <definedNames>
    <definedName name="_xlnm.Print_Area" localSheetId="0">ხარჯთარრიცხვა!$A$1:$M$112</definedName>
  </definedNames>
  <calcPr calcId="162913"/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90" i="1" l="1"/>
  <c r="F89" i="1"/>
  <c r="F88" i="1"/>
  <c r="F85" i="1"/>
  <c r="F84" i="1"/>
  <c r="F82" i="1"/>
  <c r="F81" i="1"/>
  <c r="F80" i="1"/>
  <c r="F78" i="1"/>
  <c r="F77" i="1"/>
  <c r="F76" i="1"/>
  <c r="F74" i="1"/>
  <c r="F73" i="1"/>
  <c r="F72" i="1"/>
  <c r="F70" i="1"/>
  <c r="F69" i="1"/>
  <c r="F66" i="1" l="1"/>
  <c r="F65" i="1"/>
  <c r="F64" i="1"/>
  <c r="F63" i="1"/>
  <c r="F62" i="1"/>
  <c r="F61" i="1"/>
  <c r="F59" i="1"/>
  <c r="F58" i="1"/>
  <c r="F57" i="1"/>
  <c r="F56" i="1"/>
  <c r="F55" i="1"/>
  <c r="F54" i="1"/>
  <c r="F53" i="1"/>
  <c r="F52" i="1"/>
  <c r="F51" i="1"/>
  <c r="F50" i="1"/>
  <c r="F49" i="1"/>
  <c r="F21" i="1"/>
  <c r="F20" i="1"/>
  <c r="F19" i="1"/>
  <c r="F18" i="1"/>
  <c r="F17" i="1"/>
  <c r="F16" i="1"/>
  <c r="F15" i="1"/>
  <c r="F14" i="1"/>
  <c r="F11" i="1" l="1"/>
  <c r="F32" i="1" l="1"/>
  <c r="F45" i="1"/>
  <c r="F13" i="1"/>
  <c r="F37" i="1" l="1"/>
  <c r="F36" i="1"/>
  <c r="F35" i="1"/>
  <c r="F41" i="1"/>
  <c r="F38" i="1"/>
  <c r="F34" i="1"/>
  <c r="F39" i="1"/>
  <c r="F42" i="1"/>
  <c r="F33" i="1"/>
  <c r="F46" i="1" l="1"/>
  <c r="F47" i="1"/>
  <c r="F44" i="1"/>
  <c r="F43" i="1"/>
</calcChain>
</file>

<file path=xl/sharedStrings.xml><?xml version="1.0" encoding="utf-8"?>
<sst xmlns="http://schemas.openxmlformats.org/spreadsheetml/2006/main" count="278" uniqueCount="162">
  <si>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</si>
  <si>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</si>
  <si>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</si>
  <si>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</si>
  <si>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</si>
  <si>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</si>
  <si>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</si>
  <si>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</si>
  <si>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</si>
  <si>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</si>
  <si>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</si>
  <si>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</si>
  <si>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</si>
  <si>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</si>
  <si>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</si>
  <si>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</si>
  <si>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</si>
  <si>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</si>
  <si>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</si>
  <si>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</si>
  <si>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</si>
  <si>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</si>
  <si>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</si>
  <si>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</si>
  <si>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</si>
  <si>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</si>
  <si>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</si>
  <si>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</si>
  <si>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</si>
  <si>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</si>
  <si>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კაც/სთ</t>
  </si>
  <si>
    <t xml:space="preserve"> </t>
  </si>
  <si>
    <t>SromiTi resursebi</t>
  </si>
  <si>
    <t>kac/sT</t>
  </si>
  <si>
    <t>lari</t>
  </si>
  <si>
    <t>xe-masala</t>
  </si>
  <si>
    <t>m</t>
  </si>
  <si>
    <t>sxva xarjebi</t>
  </si>
  <si>
    <r>
      <t>m</t>
    </r>
    <r>
      <rPr>
        <vertAlign val="superscript"/>
        <sz val="11"/>
        <rFont val="AcadNusx"/>
      </rPr>
      <t>3</t>
    </r>
  </si>
  <si>
    <t xml:space="preserve"> 27-8-2</t>
  </si>
  <si>
    <t xml:space="preserve">გზის დაპროფილება ავტოგრეიდერით  ქვიშა ხრეშის დამატებით (სავალი ნაწილის გაფართოებით) </t>
  </si>
  <si>
    <r>
      <t>m</t>
    </r>
    <r>
      <rPr>
        <vertAlign val="superscript"/>
        <sz val="11"/>
        <rFont val="AcadNusx"/>
      </rPr>
      <t>2</t>
    </r>
  </si>
  <si>
    <t>srf 13-175</t>
  </si>
  <si>
    <t>a/greideri saSualo tipis 79kvt</t>
  </si>
  <si>
    <t>m/sT</t>
  </si>
  <si>
    <t>srf 13-190</t>
  </si>
  <si>
    <t>satkepni 5t TviTmavali gluvi</t>
  </si>
  <si>
    <t>srf 13-191</t>
  </si>
  <si>
    <t>satkepni 10t TviTmavali gluvi</t>
  </si>
  <si>
    <t>srf 13-6</t>
  </si>
  <si>
    <t>traqtori muxluxa svlaze 79 kvt (108 cx.Z.)</t>
  </si>
  <si>
    <t>srf 13-201</t>
  </si>
  <si>
    <t>mosarwyavi manqana 6000 l.</t>
  </si>
  <si>
    <t>sxva manqanebi</t>
  </si>
  <si>
    <t>srf 4-250</t>
  </si>
  <si>
    <t xml:space="preserve">qviSa-xreSovani narevi (balasti) </t>
  </si>
  <si>
    <t>wyali</t>
  </si>
  <si>
    <t xml:space="preserve"> 27-11-1</t>
  </si>
  <si>
    <t xml:space="preserve">საფუძვლის mowyoba RorRiT 0-40 mm sisqiT 10 sm </t>
  </si>
  <si>
    <t>srf 13-118</t>
  </si>
  <si>
    <t>buldozeri 79 kvt (108 cx.Z.)</t>
  </si>
  <si>
    <t>srf 13-202</t>
  </si>
  <si>
    <t>qvis manawilebeli dasakidi avtoTviTmclelze</t>
  </si>
  <si>
    <t xml:space="preserve">RorRi 0-40 mm </t>
  </si>
  <si>
    <t>27-23-9 .</t>
  </si>
  <si>
    <t xml:space="preserve">savali nawilis mowyoba betoniT sisqiT 16sm </t>
  </si>
  <si>
    <t>sabazro</t>
  </si>
  <si>
    <t>fuZis damprofilebeli</t>
  </si>
  <si>
    <t>srf 13-35</t>
  </si>
  <si>
    <t>amwe saavtomobilo svlaze 5 t.</t>
  </si>
  <si>
    <t>srf 13-5</t>
  </si>
  <si>
    <t>traqtori muxluxa svlaze 40 kvt (54 cx.Z.)</t>
  </si>
  <si>
    <t>kub.m.</t>
  </si>
  <si>
    <t>srf 1.9-10</t>
  </si>
  <si>
    <t>ლითონის ბადე შედუღებული კონსტრუქციული უჯრედის ზომით 6*200*200მმ</t>
  </si>
  <si>
    <t>gamoangariSebiT</t>
  </si>
  <si>
    <t>sxva masalebi</t>
  </si>
  <si>
    <t xml:space="preserve"> gam 27-34-10</t>
  </si>
  <si>
    <r>
      <t>პარაფინის mosxma 1m</t>
    </r>
    <r>
      <rPr>
        <b/>
        <vertAlign val="superscript"/>
        <sz val="12"/>
        <rFont val="AcadNusx"/>
      </rPr>
      <t>2</t>
    </r>
    <r>
      <rPr>
        <b/>
        <sz val="12"/>
        <rFont val="AcadNusx"/>
      </rPr>
      <t xml:space="preserve"> 400grami</t>
    </r>
  </si>
  <si>
    <t>srf 13-174</t>
  </si>
  <si>
    <t>avtogudronatori 7000l</t>
  </si>
  <si>
    <t>სავაზრო</t>
  </si>
  <si>
    <t xml:space="preserve">პარაფინი </t>
  </si>
  <si>
    <t>kg</t>
  </si>
  <si>
    <t>betonis safaris ganivi (yovel 6m) gaWra temperaturuli nakerebis mosawyobad</t>
  </si>
  <si>
    <t>27-28-1</t>
  </si>
  <si>
    <t>srf 13-309</t>
  </si>
  <si>
    <t>betonis gamWreli</t>
  </si>
  <si>
    <t>traqtori muxluxa svlaze 59 kvt (80 cx.Z.)</t>
  </si>
  <si>
    <t>srf 13-180</t>
  </si>
  <si>
    <t>nakerebis ჩამსხმელი</t>
  </si>
  <si>
    <t>srf 4.1-534</t>
  </si>
  <si>
    <t>bitumis emulsia</t>
  </si>
  <si>
    <t>t</t>
  </si>
  <si>
    <t>qviSa Savi</t>
  </si>
  <si>
    <t>srf 4.1-535</t>
  </si>
  <si>
    <t>bitumis mastika</t>
  </si>
  <si>
    <t xml:space="preserve">gverdulebis mowyoba qviSa-xreSovani nareviT gasaSualebuli sisqiT  15sm </t>
  </si>
  <si>
    <t xml:space="preserve"> 27-51-5-6</t>
  </si>
  <si>
    <t>qviSa-xreSovani narevi</t>
  </si>
  <si>
    <t>sul Tavebis jami</t>
  </si>
  <si>
    <t>მასალების ტრანსპორტირება %</t>
  </si>
  <si>
    <t>zednadebi xarjebi %</t>
  </si>
  <si>
    <t>gegmiuri mogeba %</t>
  </si>
  <si>
    <t xml:space="preserve"> jami</t>
  </si>
  <si>
    <t xml:space="preserve">gauTvaliswinebeli xarjebi </t>
  </si>
  <si>
    <t>dRg</t>
  </si>
  <si>
    <t>კვლევა-ძიების კრებული</t>
  </si>
  <si>
    <t>ტრასის აღდგენა</t>
  </si>
  <si>
    <t>კმ</t>
  </si>
  <si>
    <t xml:space="preserve">შრომითი დანახარჯები </t>
  </si>
  <si>
    <t>კგ</t>
  </si>
  <si>
    <t>ტ</t>
  </si>
  <si>
    <t>ინსპექტირებული</t>
  </si>
  <si>
    <t>srf 4-257</t>
  </si>
  <si>
    <r>
      <t>m</t>
    </r>
    <r>
      <rPr>
        <vertAlign val="superscript"/>
        <sz val="9"/>
        <rFont val="AcadNusx"/>
      </rPr>
      <t>3</t>
    </r>
  </si>
  <si>
    <t>srf 4-261</t>
  </si>
  <si>
    <r>
      <t xml:space="preserve">betoni m-350 </t>
    </r>
    <r>
      <rPr>
        <sz val="9"/>
        <rFont val="_Academiuri"/>
        <family val="2"/>
      </rPr>
      <t>B-25</t>
    </r>
  </si>
  <si>
    <t>საბაზრო</t>
  </si>
  <si>
    <t>srf 4-252</t>
  </si>
  <si>
    <t>ხელოვნური ნაგებობები</t>
  </si>
  <si>
    <t xml:space="preserve"> 1-80-3</t>
  </si>
  <si>
    <t>სრფ 14-5</t>
  </si>
  <si>
    <t>გრუნტის ტრანსპორტირება 5კმ</t>
  </si>
  <si>
    <t xml:space="preserve">  30-3-1</t>
  </si>
  <si>
    <t>მ3</t>
  </si>
  <si>
    <t>შრომის დანახარჯები</t>
  </si>
  <si>
    <t>სხვა მანქანები</t>
  </si>
  <si>
    <t>ლარი</t>
  </si>
  <si>
    <t>ღორღი</t>
  </si>
  <si>
    <t>6-1-20</t>
  </si>
  <si>
    <t>betoni m-300</t>
  </si>
  <si>
    <t>srf. 1.9-19</t>
  </si>
  <si>
    <t>ლითონის ბადე შედურებული კონსტრუქციული უჯრედის ზომით 12*200*200მმ</t>
  </si>
  <si>
    <t>მ2</t>
  </si>
  <si>
    <t xml:space="preserve">საყალიბე ფარი 25მმ </t>
  </si>
  <si>
    <t>კვმ</t>
  </si>
  <si>
    <t>სრფ 5-1</t>
  </si>
  <si>
    <t xml:space="preserve">ხის ფიცარი 40მმ </t>
  </si>
  <si>
    <t>სხვა მასალები</t>
  </si>
  <si>
    <t xml:space="preserve"> 9-17-5 მისადა</t>
  </si>
  <si>
    <t>ლითონის კუთხოვანა 75X75X5, ლითონის კუთხოვანა 60X60X4 (ცხაურის მოწყობა)</t>
  </si>
  <si>
    <t>შრომითი დანახარჯი</t>
  </si>
  <si>
    <t xml:space="preserve">მანქანები </t>
  </si>
  <si>
    <t xml:space="preserve">კუთხოვანა 75X75X5  </t>
  </si>
  <si>
    <t>გ/მ</t>
  </si>
  <si>
    <t>პრ</t>
  </si>
  <si>
    <t xml:space="preserve">კუთხოვანა  60X60X4  </t>
  </si>
  <si>
    <t>srf 1.10-22</t>
  </si>
  <si>
    <t>ელექტროდი</t>
  </si>
  <si>
    <t>srf 1.10-24</t>
  </si>
  <si>
    <t>ქანჩი</t>
  </si>
  <si>
    <t>სხვა  მასალები</t>
  </si>
  <si>
    <t>სრფ 4.1- 259</t>
  </si>
  <si>
    <t>სრფ 5-114</t>
  </si>
  <si>
    <t>srf 1.4-71</t>
  </si>
  <si>
    <t>srf 1.4-62</t>
  </si>
  <si>
    <t xml:space="preserve">მიწის გაჭრა ხელით სანიაღვრე არხის მოსაწყობად ა/მანქანაზე დატვირთვით 12*0,7*0,7მ </t>
  </si>
  <si>
    <t>ღორღის საფუძვლის მოწყობა  საძირკველის ქვეშ 0,1*0,7*12მ</t>
  </si>
  <si>
    <t xml:space="preserve"> სანიაღვრე  არხის მოწყობა ბეტონით (ძირი 0,7*0,1*12მ და გვერდები 0,5*0,15*12მ*2ც)</t>
  </si>
  <si>
    <t>სოფ. ლასკადურაში შიდა სასოფლო გზის მოწყობა ბეტონის საფარით,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</si>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</sst>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₽_-;\-* #,##0.00\ _₽_-;_-* &quot;-&quot;??\ _₽_-;_-@_-"/>
    <numFmt numFmtId="165" formatCode="_(* #,##0.00_);_(* \(#,##0.00\);_(* &quot;-&quot;??_);_(@_)"/>
    <numFmt numFmtId="166" formatCode="_-* #,##0.00_-;\-* #,##0.00_-;_-* &quot;-&quot;??_-;_-@_-"/>
    <numFmt numFmtId="167" formatCode="0.000"/>
    <numFmt numFmtId="168" formatCode="_-* #,##0.00\ _L_a_r_i_-;\-* #,##0.00\ _L_a_r_i_-;_-* &quot;-&quot;??\ _L_a_r_i_-;_-@_-"/>
    <numFmt numFmtId="169" formatCode="_-* #,##0.0000_р_._-;\-* #,##0.0000_р_._-;_-* &quot;-&quot;????_р_._-;_-@_-"/>
    <numFmt numFmtId="170" formatCode="_-* #,##0.00_р_._-;\-* #,##0.00_р_._-;_-* &quot;-&quot;??_р_._-;_-@_-"/>
    <numFmt numFmtId="171" formatCode="#,##0.00000"/>
    <numFmt numFmtId="173" formatCode="0.0"/>
    <numFmt numFmtId="174" formatCode="0.00000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cadNusx"/>
    </font>
    <font>
      <sz val="11"/>
      <name val="AcadNusx"/>
    </font>
    <font>
      <sz val="11"/>
      <color theme="1"/>
      <name val="AcadNusx"/>
    </font>
    <font>
      <b/>
      <sz val="10"/>
      <name val="AcadNusx"/>
    </font>
    <font>
      <sz val="10"/>
      <name val="AcadNusx"/>
    </font>
    <font>
      <sz val="11"/>
      <color theme="1"/>
      <name val="Sylfaen"/>
      <family val="1"/>
    </font>
    <font>
      <sz val="11"/>
      <name val="LitNusx"/>
      <family val="2"/>
    </font>
    <font>
      <vertAlign val="superscript"/>
      <sz val="11"/>
      <name val="AcadNusx"/>
    </font>
    <font>
      <sz val="12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cadNusx"/>
    </font>
    <font>
      <b/>
      <vertAlign val="superscript"/>
      <sz val="12"/>
      <name val="AcadNusx"/>
    </font>
    <font>
      <b/>
      <sz val="11"/>
      <name val="Arial"/>
      <family val="2"/>
      <charset val="204"/>
    </font>
    <font>
      <b/>
      <sz val="10"/>
      <name val="LitNusx"/>
    </font>
    <font>
      <sz val="10"/>
      <name val="LitNusx"/>
    </font>
    <font>
      <b/>
      <sz val="10"/>
      <name val="Arial"/>
      <family val="2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cadNusx"/>
    </font>
    <font>
      <b/>
      <sz val="14"/>
      <name val="AcadNusx"/>
    </font>
    <font>
      <vertAlign val="superscript"/>
      <sz val="9"/>
      <name val="AcadNusx"/>
    </font>
    <font>
      <sz val="9"/>
      <color theme="1"/>
      <name val="Sylfaen"/>
      <family val="1"/>
    </font>
    <font>
      <sz val="9"/>
      <name val="_Academiuri"/>
      <family val="2"/>
    </font>
    <font>
      <sz val="9"/>
      <name val="LitNusx"/>
      <family val="2"/>
    </font>
    <font>
      <b/>
      <sz val="12"/>
      <color rgb="FF000000"/>
      <name val="AcadNusx"/>
    </font>
    <font>
      <b/>
      <sz val="11"/>
      <color theme="1"/>
      <name val="Sylfaen"/>
      <family val="1"/>
    </font>
    <font>
      <sz val="11"/>
      <color rgb="FFFF0000"/>
      <name val="Sylfaen"/>
      <family val="2"/>
    </font>
    <font>
      <sz val="11"/>
      <name val="Calibri"/>
      <family val="2"/>
      <charset val="204"/>
      <scheme val="minor"/>
    </font>
    <font>
      <b/>
      <sz val="11"/>
      <name val="Sylfaen"/>
      <family val="1"/>
    </font>
    <font>
      <b/>
      <sz val="11"/>
      <name val="Sylfaen"/>
      <family val="1"/>
      <charset val="204"/>
    </font>
    <font>
      <sz val="11"/>
      <name val="Sylfaen"/>
      <family val="1"/>
    </font>
    <font>
      <sz val="11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3" fillId="0" borderId="0"/>
    <xf numFmtId="0" fontId="14" fillId="0" borderId="0"/>
    <xf numFmtId="0" fontId="13" fillId="0" borderId="0"/>
    <xf numFmtId="0" fontId="21" fillId="0" borderId="0"/>
    <xf numFmtId="0" fontId="13" fillId="0" borderId="0"/>
    <xf numFmtId="0" fontId="14" fillId="0" borderId="0"/>
  </cellStyleXfs>
  <cellXfs count="233">
    <xf numFmtId="0" fontId="0" fillId="0" borderId="0" xfId="0"/>
    <xf numFmtId="0" fontId="0" fillId="2" borderId="0" xfId="0" applyFill="1"/>
    <xf numFmtId="0" fontId="0" fillId="2" borderId="0" xfId="0" applyFont="1" applyFill="1"/>
    <xf numFmtId="0" fontId="5" fillId="2" borderId="0" xfId="3" applyFont="1" applyFill="1" applyBorder="1" applyAlignment="1">
      <alignment horizontal="center" wrapText="1"/>
    </xf>
    <xf numFmtId="0" fontId="5" fillId="2" borderId="1" xfId="3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/>
    </xf>
    <xf numFmtId="164" fontId="5" fillId="2" borderId="0" xfId="1" applyFont="1" applyFill="1" applyBorder="1" applyAlignment="1">
      <alignment horizontal="center"/>
    </xf>
    <xf numFmtId="0" fontId="5" fillId="2" borderId="3" xfId="4" applyFont="1" applyFill="1" applyBorder="1" applyAlignment="1">
      <alignment horizontal="left" wrapText="1"/>
    </xf>
    <xf numFmtId="0" fontId="5" fillId="2" borderId="0" xfId="4" applyFont="1" applyFill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164" fontId="5" fillId="2" borderId="6" xfId="1" applyFont="1" applyFill="1" applyBorder="1" applyAlignment="1">
      <alignment horizontal="center"/>
    </xf>
    <xf numFmtId="0" fontId="5" fillId="2" borderId="1" xfId="4" applyFont="1" applyFill="1" applyBorder="1" applyAlignment="1">
      <alignment horizontal="left" wrapText="1"/>
    </xf>
    <xf numFmtId="164" fontId="5" fillId="2" borderId="9" xfId="1" applyFont="1" applyFill="1" applyBorder="1" applyAlignment="1">
      <alignment horizontal="center"/>
    </xf>
    <xf numFmtId="0" fontId="5" fillId="2" borderId="10" xfId="4" applyFont="1" applyFill="1" applyBorder="1" applyAlignment="1">
      <alignment horizontal="center"/>
    </xf>
    <xf numFmtId="0" fontId="5" fillId="2" borderId="10" xfId="4" applyFont="1" applyFill="1" applyBorder="1" applyAlignment="1">
      <alignment horizontal="center" wrapText="1"/>
    </xf>
    <xf numFmtId="164" fontId="5" fillId="2" borderId="10" xfId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16" fontId="5" fillId="2" borderId="10" xfId="0" applyNumberFormat="1" applyFont="1" applyFill="1" applyBorder="1" applyAlignment="1">
      <alignment horizontal="center" vertical="center" wrapText="1"/>
    </xf>
    <xf numFmtId="0" fontId="15" fillId="2" borderId="10" xfId="7" applyNumberFormat="1" applyFont="1" applyFill="1" applyBorder="1" applyAlignment="1">
      <alignment horizontal="left" vertical="center" wrapText="1"/>
    </xf>
    <xf numFmtId="166" fontId="5" fillId="2" borderId="10" xfId="1" applyNumberFormat="1" applyFont="1" applyFill="1" applyBorder="1" applyAlignment="1">
      <alignment horizontal="center" vertical="center" wrapText="1"/>
    </xf>
    <xf numFmtId="2" fontId="15" fillId="0" borderId="10" xfId="1" applyNumberFormat="1" applyFont="1" applyFill="1" applyBorder="1" applyAlignment="1">
      <alignment horizontal="center" vertical="center" wrapText="1"/>
    </xf>
    <xf numFmtId="2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0" xfId="1" applyNumberFormat="1" applyFont="1" applyFill="1" applyBorder="1" applyAlignment="1">
      <alignment horizontal="center" vertical="center" wrapText="1"/>
    </xf>
    <xf numFmtId="2" fontId="15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15" fillId="2" borderId="10" xfId="1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left"/>
    </xf>
    <xf numFmtId="0" fontId="5" fillId="2" borderId="0" xfId="3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0" xfId="1" applyNumberFormat="1" applyFont="1" applyFill="1" applyBorder="1" applyAlignment="1">
      <alignment horizontal="center" vertical="center"/>
    </xf>
    <xf numFmtId="168" fontId="5" fillId="2" borderId="0" xfId="3" applyNumberFormat="1" applyFont="1" applyFill="1" applyBorder="1" applyAlignment="1">
      <alignment horizontal="center"/>
    </xf>
    <xf numFmtId="2" fontId="12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2" fontId="5" fillId="2" borderId="10" xfId="6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 wrapText="1"/>
    </xf>
    <xf numFmtId="0" fontId="15" fillId="2" borderId="10" xfId="1" applyNumberFormat="1" applyFont="1" applyFill="1" applyBorder="1" applyAlignment="1">
      <alignment horizontal="center" vertical="center" wrapText="1"/>
    </xf>
    <xf numFmtId="0" fontId="5" fillId="2" borderId="10" xfId="1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66" fontId="5" fillId="0" borderId="10" xfId="1" applyNumberFormat="1" applyFont="1" applyBorder="1" applyAlignment="1">
      <alignment horizontal="center" vertical="center" wrapText="1"/>
    </xf>
    <xf numFmtId="2" fontId="5" fillId="0" borderId="10" xfId="1" applyNumberFormat="1" applyFont="1" applyBorder="1" applyAlignment="1">
      <alignment horizontal="center" vertical="center"/>
    </xf>
    <xf numFmtId="0" fontId="5" fillId="0" borderId="0" xfId="0" applyFont="1"/>
    <xf numFmtId="0" fontId="0" fillId="0" borderId="0" xfId="0" applyFont="1"/>
    <xf numFmtId="0" fontId="4" fillId="2" borderId="10" xfId="0" applyFont="1" applyFill="1" applyBorder="1" applyAlignment="1">
      <alignment vertical="center" wrapText="1"/>
    </xf>
    <xf numFmtId="2" fontId="5" fillId="2" borderId="10" xfId="1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 wrapText="1"/>
    </xf>
    <xf numFmtId="0" fontId="5" fillId="2" borderId="10" xfId="1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10" xfId="3" applyFont="1" applyFill="1" applyBorder="1" applyAlignment="1">
      <alignment horizontal="center"/>
    </xf>
    <xf numFmtId="0" fontId="17" fillId="2" borderId="10" xfId="7" applyNumberFormat="1" applyFont="1" applyFill="1" applyBorder="1" applyAlignment="1">
      <alignment horizontal="center" vertical="center"/>
    </xf>
    <xf numFmtId="166" fontId="7" fillId="0" borderId="10" xfId="1" applyNumberFormat="1" applyFont="1" applyBorder="1" applyAlignment="1">
      <alignment horizontal="center" vertical="center" wrapText="1"/>
    </xf>
    <xf numFmtId="166" fontId="18" fillId="3" borderId="10" xfId="1" applyNumberFormat="1" applyFont="1" applyFill="1" applyBorder="1" applyAlignment="1" applyProtection="1">
      <alignment horizontal="center" vertical="center" wrapText="1"/>
      <protection locked="0"/>
    </xf>
    <xf numFmtId="166" fontId="18" fillId="0" borderId="10" xfId="1" applyNumberFormat="1" applyFont="1" applyBorder="1" applyAlignment="1">
      <alignment horizontal="center" vertical="center" wrapText="1"/>
    </xf>
    <xf numFmtId="166" fontId="19" fillId="0" borderId="1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0" borderId="10" xfId="0" applyFont="1" applyBorder="1" applyAlignment="1"/>
    <xf numFmtId="166" fontId="8" fillId="0" borderId="10" xfId="1" applyNumberFormat="1" applyFont="1" applyBorder="1" applyAlignment="1">
      <alignment horizontal="center"/>
    </xf>
    <xf numFmtId="166" fontId="19" fillId="3" borderId="10" xfId="1" applyNumberFormat="1" applyFont="1" applyFill="1" applyBorder="1" applyAlignment="1" applyProtection="1">
      <alignment horizontal="center"/>
      <protection locked="0"/>
    </xf>
    <xf numFmtId="166" fontId="19" fillId="0" borderId="10" xfId="1" applyNumberFormat="1" applyFont="1" applyFill="1" applyBorder="1" applyAlignment="1">
      <alignment horizontal="center"/>
    </xf>
    <xf numFmtId="170" fontId="15" fillId="4" borderId="10" xfId="3" applyNumberFormat="1" applyFont="1" applyFill="1" applyBorder="1" applyAlignment="1">
      <alignment horizontal="center"/>
    </xf>
    <xf numFmtId="0" fontId="15" fillId="4" borderId="10" xfId="3" applyFont="1" applyFill="1" applyBorder="1" applyAlignment="1">
      <alignment horizontal="center"/>
    </xf>
    <xf numFmtId="0" fontId="15" fillId="4" borderId="10" xfId="3" applyFont="1" applyFill="1" applyBorder="1" applyAlignment="1">
      <alignment horizontal="center" wrapText="1"/>
    </xf>
    <xf numFmtId="165" fontId="15" fillId="4" borderId="10" xfId="1" applyNumberFormat="1" applyFont="1" applyFill="1" applyBorder="1" applyAlignment="1">
      <alignment horizontal="center"/>
    </xf>
    <xf numFmtId="2" fontId="15" fillId="4" borderId="10" xfId="1" applyNumberFormat="1" applyFont="1" applyFill="1" applyBorder="1" applyAlignment="1">
      <alignment horizontal="center"/>
    </xf>
    <xf numFmtId="0" fontId="15" fillId="2" borderId="10" xfId="3" applyFont="1" applyFill="1" applyBorder="1" applyAlignment="1">
      <alignment horizontal="center"/>
    </xf>
    <xf numFmtId="0" fontId="15" fillId="2" borderId="10" xfId="3" applyFont="1" applyFill="1" applyBorder="1" applyAlignment="1">
      <alignment horizontal="center" wrapText="1"/>
    </xf>
    <xf numFmtId="9" fontId="15" fillId="2" borderId="10" xfId="2" applyFont="1" applyFill="1" applyBorder="1" applyAlignment="1" applyProtection="1">
      <alignment horizontal="center"/>
      <protection locked="0"/>
    </xf>
    <xf numFmtId="165" fontId="5" fillId="2" borderId="10" xfId="1" applyNumberFormat="1" applyFont="1" applyFill="1" applyBorder="1" applyAlignment="1">
      <alignment horizontal="center"/>
    </xf>
    <xf numFmtId="2" fontId="15" fillId="2" borderId="10" xfId="1" applyNumberFormat="1" applyFont="1" applyFill="1" applyBorder="1" applyAlignment="1">
      <alignment horizontal="center"/>
    </xf>
    <xf numFmtId="9" fontId="15" fillId="2" borderId="10" xfId="3" applyNumberFormat="1" applyFont="1" applyFill="1" applyBorder="1" applyAlignment="1">
      <alignment horizontal="center"/>
    </xf>
    <xf numFmtId="167" fontId="5" fillId="2" borderId="10" xfId="3" applyNumberFormat="1" applyFont="1" applyFill="1" applyBorder="1" applyAlignment="1">
      <alignment horizontal="center"/>
    </xf>
    <xf numFmtId="2" fontId="15" fillId="2" borderId="10" xfId="3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5" fontId="5" fillId="2" borderId="0" xfId="1" applyNumberFormat="1" applyFont="1" applyFill="1" applyBorder="1" applyAlignment="1">
      <alignment horizontal="center" vertical="center"/>
    </xf>
    <xf numFmtId="1" fontId="20" fillId="2" borderId="9" xfId="8" applyNumberFormat="1" applyFont="1" applyFill="1" applyBorder="1" applyAlignment="1">
      <alignment horizontal="center" vertical="center"/>
    </xf>
    <xf numFmtId="3" fontId="22" fillId="2" borderId="10" xfId="9" applyNumberFormat="1" applyFont="1" applyFill="1" applyBorder="1" applyAlignment="1">
      <alignment vertical="center" wrapText="1"/>
    </xf>
    <xf numFmtId="3" fontId="15" fillId="2" borderId="10" xfId="9" applyNumberFormat="1" applyFont="1" applyFill="1" applyBorder="1" applyAlignment="1">
      <alignment horizontal="left" vertical="center"/>
    </xf>
    <xf numFmtId="3" fontId="22" fillId="2" borderId="10" xfId="9" applyNumberFormat="1" applyFont="1" applyFill="1" applyBorder="1" applyAlignment="1">
      <alignment horizontal="center" vertical="center"/>
    </xf>
    <xf numFmtId="3" fontId="23" fillId="2" borderId="10" xfId="9" applyNumberFormat="1" applyFont="1" applyFill="1" applyBorder="1" applyAlignment="1">
      <alignment horizontal="center" vertical="center"/>
    </xf>
    <xf numFmtId="171" fontId="22" fillId="2" borderId="10" xfId="9" applyNumberFormat="1" applyFont="1" applyFill="1" applyBorder="1" applyAlignment="1">
      <alignment horizontal="center" vertical="center"/>
    </xf>
    <xf numFmtId="2" fontId="22" fillId="2" borderId="10" xfId="9" applyNumberFormat="1" applyFont="1" applyFill="1" applyBorder="1" applyAlignment="1">
      <alignment horizontal="center" vertical="center"/>
    </xf>
    <xf numFmtId="0" fontId="22" fillId="2" borderId="0" xfId="9" applyFont="1" applyFill="1" applyAlignment="1">
      <alignment horizontal="center" vertical="center"/>
    </xf>
    <xf numFmtId="3" fontId="24" fillId="2" borderId="10" xfId="9" applyNumberFormat="1" applyFont="1" applyFill="1" applyBorder="1" applyAlignment="1">
      <alignment vertical="center"/>
    </xf>
    <xf numFmtId="0" fontId="8" fillId="2" borderId="10" xfId="9" applyFont="1" applyFill="1" applyBorder="1" applyAlignment="1">
      <alignment horizontal="left" vertical="center" indent="1"/>
    </xf>
    <xf numFmtId="0" fontId="14" fillId="2" borderId="10" xfId="9" applyFont="1" applyFill="1" applyBorder="1" applyAlignment="1">
      <alignment horizontal="center" vertical="center"/>
    </xf>
    <xf numFmtId="4" fontId="25" fillId="2" borderId="10" xfId="8" applyNumberFormat="1" applyFont="1" applyFill="1" applyBorder="1" applyAlignment="1">
      <alignment horizontal="center" vertical="center"/>
    </xf>
    <xf numFmtId="4" fontId="14" fillId="2" borderId="10" xfId="8" applyNumberFormat="1" applyFont="1" applyFill="1" applyBorder="1" applyAlignment="1">
      <alignment horizontal="center" vertical="center"/>
    </xf>
    <xf numFmtId="2" fontId="12" fillId="2" borderId="10" xfId="1" applyNumberFormat="1" applyFont="1" applyFill="1" applyBorder="1" applyAlignment="1">
      <alignment horizontal="center" vertical="center" wrapText="1"/>
    </xf>
    <xf numFmtId="2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0" xfId="1" applyNumberFormat="1" applyFont="1" applyFill="1" applyBorder="1" applyAlignment="1">
      <alignment horizontal="center" vertical="center" wrapText="1"/>
    </xf>
    <xf numFmtId="2" fontId="12" fillId="2" borderId="10" xfId="1" applyNumberFormat="1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26" fillId="2" borderId="10" xfId="0" applyFont="1" applyFill="1" applyBorder="1" applyAlignment="1">
      <alignment horizontal="left" vertical="center" wrapText="1"/>
    </xf>
    <xf numFmtId="0" fontId="0" fillId="0" borderId="0" xfId="0"/>
    <xf numFmtId="2" fontId="0" fillId="2" borderId="0" xfId="0" applyNumberFormat="1" applyFill="1"/>
    <xf numFmtId="0" fontId="26" fillId="2" borderId="10" xfId="0" applyFont="1" applyFill="1" applyBorder="1" applyAlignment="1">
      <alignment vertical="center" wrapText="1"/>
    </xf>
    <xf numFmtId="0" fontId="26" fillId="2" borderId="10" xfId="0" applyFont="1" applyFill="1" applyBorder="1" applyAlignment="1">
      <alignment horizontal="center" vertical="center"/>
    </xf>
    <xf numFmtId="2" fontId="26" fillId="2" borderId="10" xfId="0" applyNumberFormat="1" applyFont="1" applyFill="1" applyBorder="1" applyAlignment="1">
      <alignment horizontal="center" vertical="center"/>
    </xf>
    <xf numFmtId="2" fontId="26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26" fillId="2" borderId="10" xfId="1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left"/>
    </xf>
    <xf numFmtId="0" fontId="26" fillId="2" borderId="10" xfId="0" applyFont="1" applyFill="1" applyBorder="1" applyAlignment="1">
      <alignment horizontal="center"/>
    </xf>
    <xf numFmtId="2" fontId="26" fillId="2" borderId="10" xfId="1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vertical="center"/>
    </xf>
    <xf numFmtId="167" fontId="26" fillId="2" borderId="10" xfId="0" applyNumberFormat="1" applyFont="1" applyFill="1" applyBorder="1" applyAlignment="1">
      <alignment horizontal="center" vertical="center"/>
    </xf>
    <xf numFmtId="0" fontId="26" fillId="2" borderId="10" xfId="0" applyNumberFormat="1" applyFont="1" applyFill="1" applyBorder="1" applyAlignment="1">
      <alignment horizontal="center" vertical="center"/>
    </xf>
    <xf numFmtId="0" fontId="26" fillId="2" borderId="10" xfId="1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left" wrapText="1"/>
    </xf>
    <xf numFmtId="169" fontId="26" fillId="2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166" fontId="26" fillId="0" borderId="10" xfId="1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/>
    </xf>
    <xf numFmtId="2" fontId="26" fillId="0" borderId="10" xfId="1" applyNumberFormat="1" applyFont="1" applyBorder="1" applyAlignment="1">
      <alignment horizontal="center" vertical="center"/>
    </xf>
    <xf numFmtId="2" fontId="26" fillId="2" borderId="10" xfId="6" applyNumberFormat="1" applyFont="1" applyFill="1" applyBorder="1" applyAlignment="1">
      <alignment horizontal="center" vertical="center"/>
    </xf>
    <xf numFmtId="165" fontId="26" fillId="2" borderId="10" xfId="0" applyNumberFormat="1" applyFont="1" applyFill="1" applyBorder="1" applyAlignment="1">
      <alignment horizontal="center" vertical="center"/>
    </xf>
    <xf numFmtId="166" fontId="26" fillId="2" borderId="10" xfId="1" applyNumberFormat="1" applyFont="1" applyFill="1" applyBorder="1" applyAlignment="1">
      <alignment horizontal="center" vertical="center" wrapText="1"/>
    </xf>
    <xf numFmtId="2" fontId="31" fillId="2" borderId="10" xfId="1" applyNumberFormat="1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vertical="center" wrapText="1"/>
    </xf>
    <xf numFmtId="166" fontId="12" fillId="2" borderId="10" xfId="1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/>
    </xf>
    <xf numFmtId="2" fontId="12" fillId="2" borderId="10" xfId="1" applyNumberFormat="1" applyFont="1" applyFill="1" applyBorder="1" applyAlignment="1">
      <alignment horizontal="center" vertical="center"/>
    </xf>
    <xf numFmtId="0" fontId="10" fillId="2" borderId="0" xfId="0" applyFont="1" applyFill="1"/>
    <xf numFmtId="16" fontId="12" fillId="0" borderId="10" xfId="0" applyNumberFormat="1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12" fillId="2" borderId="10" xfId="1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0" fillId="0" borderId="0" xfId="0" applyFill="1"/>
    <xf numFmtId="0" fontId="7" fillId="0" borderId="10" xfId="0" applyFont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0" fontId="37" fillId="2" borderId="10" xfId="5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2" fontId="38" fillId="0" borderId="10" xfId="0" applyNumberFormat="1" applyFont="1" applyFill="1" applyBorder="1" applyAlignment="1">
      <alignment horizontal="center" vertical="center"/>
    </xf>
    <xf numFmtId="2" fontId="39" fillId="2" borderId="10" xfId="5" applyNumberFormat="1" applyFont="1" applyFill="1" applyBorder="1" applyAlignment="1">
      <alignment horizontal="center" vertical="top" wrapText="1"/>
    </xf>
    <xf numFmtId="49" fontId="12" fillId="2" borderId="10" xfId="6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167" fontId="38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49" fontId="35" fillId="0" borderId="10" xfId="0" applyNumberFormat="1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left" vertical="center" wrapText="1"/>
    </xf>
    <xf numFmtId="49" fontId="41" fillId="2" borderId="10" xfId="0" applyNumberFormat="1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top"/>
    </xf>
    <xf numFmtId="174" fontId="41" fillId="2" borderId="10" xfId="0" applyNumberFormat="1" applyFont="1" applyFill="1" applyBorder="1" applyAlignment="1">
      <alignment horizontal="center" vertical="center" wrapText="1"/>
    </xf>
    <xf numFmtId="164" fontId="12" fillId="0" borderId="10" xfId="1" applyFon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top" wrapText="1"/>
    </xf>
    <xf numFmtId="49" fontId="42" fillId="2" borderId="10" xfId="0" applyNumberFormat="1" applyFont="1" applyFill="1" applyBorder="1" applyAlignment="1">
      <alignment horizontal="left" vertical="center" wrapText="1"/>
    </xf>
    <xf numFmtId="49" fontId="42" fillId="2" borderId="10" xfId="0" applyNumberFormat="1" applyFont="1" applyFill="1" applyBorder="1" applyAlignment="1">
      <alignment horizontal="center" vertical="center" wrapText="1"/>
    </xf>
    <xf numFmtId="2" fontId="42" fillId="2" borderId="10" xfId="11" applyNumberFormat="1" applyFont="1" applyFill="1" applyBorder="1" applyAlignment="1">
      <alignment horizontal="center" vertical="center"/>
    </xf>
    <xf numFmtId="2" fontId="42" fillId="2" borderId="10" xfId="0" applyNumberFormat="1" applyFont="1" applyFill="1" applyBorder="1" applyAlignment="1">
      <alignment horizontal="center" vertical="top" wrapText="1"/>
    </xf>
    <xf numFmtId="2" fontId="42" fillId="2" borderId="10" xfId="0" applyNumberFormat="1" applyFont="1" applyFill="1" applyBorder="1" applyAlignment="1">
      <alignment horizontal="center" vertical="center" wrapText="1"/>
    </xf>
    <xf numFmtId="166" fontId="12" fillId="3" borderId="10" xfId="1" applyNumberFormat="1" applyFont="1" applyFill="1" applyBorder="1" applyAlignment="1" applyProtection="1">
      <alignment horizontal="center"/>
      <protection locked="0"/>
    </xf>
    <xf numFmtId="166" fontId="12" fillId="0" borderId="10" xfId="1" applyNumberFormat="1" applyFont="1" applyFill="1" applyBorder="1" applyAlignment="1">
      <alignment horizontal="center"/>
    </xf>
    <xf numFmtId="166" fontId="12" fillId="0" borderId="10" xfId="1" applyNumberFormat="1" applyFont="1" applyBorder="1" applyAlignment="1">
      <alignment horizontal="center"/>
    </xf>
    <xf numFmtId="0" fontId="42" fillId="2" borderId="10" xfId="0" applyFont="1" applyFill="1" applyBorder="1" applyAlignment="1">
      <alignment horizontal="left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10" xfId="11" applyFont="1" applyFill="1" applyBorder="1" applyAlignment="1">
      <alignment horizontal="left" vertical="center" wrapText="1"/>
    </xf>
    <xf numFmtId="173" fontId="42" fillId="2" borderId="10" xfId="11" applyNumberFormat="1" applyFont="1" applyFill="1" applyBorder="1" applyAlignment="1">
      <alignment horizontal="center" vertical="center"/>
    </xf>
    <xf numFmtId="167" fontId="42" fillId="2" borderId="10" xfId="11" applyNumberFormat="1" applyFont="1" applyFill="1" applyBorder="1" applyAlignment="1">
      <alignment horizontal="center"/>
    </xf>
    <xf numFmtId="166" fontId="4" fillId="3" borderId="10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0" xfId="1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center"/>
    </xf>
    <xf numFmtId="164" fontId="5" fillId="2" borderId="4" xfId="1" applyFont="1" applyFill="1" applyBorder="1" applyAlignment="1">
      <alignment horizontal="center"/>
    </xf>
    <xf numFmtId="164" fontId="5" fillId="2" borderId="5" xfId="1" applyFont="1" applyFill="1" applyBorder="1" applyAlignment="1">
      <alignment horizontal="center"/>
    </xf>
    <xf numFmtId="164" fontId="5" fillId="2" borderId="2" xfId="1" applyFont="1" applyFill="1" applyBorder="1" applyAlignment="1">
      <alignment horizontal="center" vertical="center"/>
    </xf>
    <xf numFmtId="164" fontId="5" fillId="2" borderId="6" xfId="1" applyFont="1" applyFill="1" applyBorder="1" applyAlignment="1">
      <alignment horizontal="center" vertical="center"/>
    </xf>
    <xf numFmtId="164" fontId="5" fillId="2" borderId="9" xfId="1" applyFont="1" applyFill="1" applyBorder="1" applyAlignment="1">
      <alignment horizontal="center" vertical="center"/>
    </xf>
    <xf numFmtId="164" fontId="5" fillId="2" borderId="7" xfId="1" applyFont="1" applyFill="1" applyBorder="1" applyAlignment="1">
      <alignment horizontal="center"/>
    </xf>
    <xf numFmtId="164" fontId="5" fillId="2" borderId="8" xfId="1" applyFont="1" applyFill="1" applyBorder="1" applyAlignment="1">
      <alignment horizontal="center"/>
    </xf>
    <xf numFmtId="164" fontId="5" fillId="2" borderId="2" xfId="1" applyFont="1" applyFill="1" applyBorder="1" applyAlignment="1">
      <alignment horizontal="center" vertical="top"/>
    </xf>
    <xf numFmtId="164" fontId="5" fillId="2" borderId="9" xfId="1" applyFont="1" applyFill="1" applyBorder="1" applyAlignment="1">
      <alignment horizontal="center" vertical="top"/>
    </xf>
    <xf numFmtId="0" fontId="12" fillId="2" borderId="0" xfId="3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horizontal="center" vertical="center"/>
    </xf>
    <xf numFmtId="0" fontId="5" fillId="2" borderId="1" xfId="3" applyFont="1" applyFill="1" applyBorder="1" applyAlignment="1">
      <alignment horizontal="center"/>
    </xf>
    <xf numFmtId="0" fontId="5" fillId="2" borderId="2" xfId="4" applyNumberFormat="1" applyFont="1" applyFill="1" applyBorder="1" applyAlignment="1">
      <alignment horizontal="center" vertical="center"/>
    </xf>
    <xf numFmtId="0" fontId="5" fillId="2" borderId="6" xfId="4" applyNumberFormat="1" applyFont="1" applyFill="1" applyBorder="1" applyAlignment="1">
      <alignment horizontal="center" vertical="center"/>
    </xf>
    <xf numFmtId="0" fontId="5" fillId="2" borderId="9" xfId="4" applyNumberFormat="1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/>
    </xf>
    <xf numFmtId="0" fontId="5" fillId="2" borderId="6" xfId="4" applyFont="1" applyFill="1" applyBorder="1" applyAlignment="1">
      <alignment horizontal="center" vertical="center"/>
    </xf>
    <xf numFmtId="0" fontId="5" fillId="2" borderId="9" xfId="4" applyFont="1" applyFill="1" applyBorder="1" applyAlignment="1">
      <alignment horizontal="center" vertical="center"/>
    </xf>
    <xf numFmtId="9" fontId="5" fillId="2" borderId="2" xfId="2" applyFont="1" applyFill="1" applyBorder="1" applyAlignment="1">
      <alignment horizontal="center" vertical="center"/>
    </xf>
    <xf numFmtId="9" fontId="5" fillId="2" borderId="6" xfId="2" applyFont="1" applyFill="1" applyBorder="1" applyAlignment="1">
      <alignment horizontal="center" vertical="center"/>
    </xf>
    <xf numFmtId="9" fontId="5" fillId="2" borderId="9" xfId="2" applyFont="1" applyFill="1" applyBorder="1" applyAlignment="1">
      <alignment horizontal="center" vertical="center"/>
    </xf>
    <xf numFmtId="164" fontId="5" fillId="2" borderId="4" xfId="1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5" fillId="2" borderId="7" xfId="1" applyFont="1" applyFill="1" applyBorder="1" applyAlignment="1">
      <alignment horizontal="center" vertical="center"/>
    </xf>
    <xf numFmtId="164" fontId="5" fillId="2" borderId="8" xfId="1" applyFont="1" applyFill="1" applyBorder="1" applyAlignment="1">
      <alignment horizontal="center" vertical="center"/>
    </xf>
  </cellXfs>
  <cellStyles count="12">
    <cellStyle name="Comma" xfId="1" builtinId="3"/>
    <cellStyle name="Normal" xfId="0" builtinId="0"/>
    <cellStyle name="Normal 10" xfId="3"/>
    <cellStyle name="Normal 14 3" xfId="11"/>
    <cellStyle name="Normal 2" xfId="8"/>
    <cellStyle name="Normal 3" xfId="10"/>
    <cellStyle name="Normal_gare wyalsadfenigagarini 2_SMSH2008-IIkv ." xfId="4"/>
    <cellStyle name="Percent" xfId="2" builtinId="5"/>
    <cellStyle name="Обычный 2" xfId="9"/>
    <cellStyle name="Обычный 2 2" xfId="7"/>
    <cellStyle name="Обычный 3" xfId="6"/>
    <cellStyle name="Обычный_Лист1" xfId="5"/>
  </cellStyles>
  <dxfs count="1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7"/>
  <sheetViews>
    <sheetView tabSelected="1" view="pageBreakPreview" zoomScaleNormal="100" zoomScaleSheetLayoutView="100" workbookViewId="0">
      <selection activeCell="D99" sqref="D99"/>
    </sheetView>
  </sheetViews>
  <sheetFormatPr defaultRowHeight="15"/>
  <cols>
    <col min="1" max="1" width="6" style="1" customWidth="1"/>
    <col min="2" max="2" width="15" style="1" customWidth="1"/>
    <col min="3" max="3" width="52.42578125" style="1" customWidth="1"/>
    <col min="4" max="4" width="9.140625" style="1" customWidth="1"/>
    <col min="5" max="5" width="8.85546875" style="2" customWidth="1"/>
    <col min="6" max="6" width="12.28515625" style="1" customWidth="1"/>
    <col min="7" max="7" width="9.140625" style="1" customWidth="1"/>
    <col min="8" max="8" width="12.42578125" style="1" customWidth="1"/>
    <col min="9" max="9" width="11.5703125" style="1" customWidth="1"/>
    <col min="10" max="10" width="15" style="1" customWidth="1"/>
    <col min="11" max="11" width="8.85546875" style="1" customWidth="1"/>
    <col min="12" max="12" width="10.7109375" style="1" customWidth="1"/>
    <col min="13" max="13" width="14.42578125" style="1" customWidth="1"/>
    <col min="14" max="16384" width="9.140625" style="1"/>
  </cols>
  <sheetData>
    <row r="1" spans="1:22">
      <c r="B1" s="216" t="s">
        <v>113</v>
      </c>
      <c r="C1" s="216"/>
    </row>
    <row r="2" spans="1:22" ht="16.5">
      <c r="A2" s="217" t="s">
        <v>160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22" ht="16.5">
      <c r="A3" s="218" t="s">
        <v>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22" ht="15.75">
      <c r="A4" s="219"/>
      <c r="B4" s="219"/>
      <c r="C4" s="3"/>
      <c r="D4" s="4"/>
      <c r="E4" s="5"/>
      <c r="F4" s="5"/>
      <c r="G4" s="5"/>
      <c r="H4" s="6"/>
      <c r="I4" s="6"/>
      <c r="J4" s="6"/>
      <c r="K4" s="6"/>
      <c r="L4" s="6"/>
      <c r="M4" s="6"/>
    </row>
    <row r="5" spans="1:22" ht="15.75">
      <c r="A5" s="220" t="s">
        <v>1</v>
      </c>
      <c r="B5" s="223" t="s">
        <v>2</v>
      </c>
      <c r="C5" s="7"/>
      <c r="D5" s="226" t="s">
        <v>3</v>
      </c>
      <c r="E5" s="205" t="s">
        <v>4</v>
      </c>
      <c r="F5" s="206"/>
      <c r="G5" s="229" t="s">
        <v>5</v>
      </c>
      <c r="H5" s="230"/>
      <c r="I5" s="229" t="s">
        <v>6</v>
      </c>
      <c r="J5" s="230"/>
      <c r="K5" s="205" t="s">
        <v>7</v>
      </c>
      <c r="L5" s="206"/>
      <c r="M5" s="207" t="s">
        <v>8</v>
      </c>
    </row>
    <row r="6" spans="1:22" ht="15.75">
      <c r="A6" s="221"/>
      <c r="B6" s="224"/>
      <c r="C6" s="8" t="s">
        <v>9</v>
      </c>
      <c r="D6" s="227"/>
      <c r="E6" s="210" t="s">
        <v>10</v>
      </c>
      <c r="F6" s="211"/>
      <c r="G6" s="231"/>
      <c r="H6" s="232"/>
      <c r="I6" s="231"/>
      <c r="J6" s="232"/>
      <c r="K6" s="210" t="s">
        <v>11</v>
      </c>
      <c r="L6" s="211"/>
      <c r="M6" s="208"/>
    </row>
    <row r="7" spans="1:22" ht="15.75">
      <c r="A7" s="221"/>
      <c r="B7" s="224"/>
      <c r="C7" s="9" t="s">
        <v>12</v>
      </c>
      <c r="D7" s="227"/>
      <c r="E7" s="212" t="s">
        <v>13</v>
      </c>
      <c r="F7" s="207" t="s">
        <v>14</v>
      </c>
      <c r="G7" s="10" t="s">
        <v>15</v>
      </c>
      <c r="H7" s="207" t="s">
        <v>14</v>
      </c>
      <c r="I7" s="10" t="s">
        <v>15</v>
      </c>
      <c r="J7" s="207" t="s">
        <v>14</v>
      </c>
      <c r="K7" s="10" t="s">
        <v>15</v>
      </c>
      <c r="L7" s="207" t="s">
        <v>14</v>
      </c>
      <c r="M7" s="208"/>
    </row>
    <row r="8" spans="1:22" ht="15.75">
      <c r="A8" s="222"/>
      <c r="B8" s="225"/>
      <c r="C8" s="11"/>
      <c r="D8" s="228"/>
      <c r="E8" s="213"/>
      <c r="F8" s="209"/>
      <c r="G8" s="12" t="s">
        <v>16</v>
      </c>
      <c r="H8" s="209"/>
      <c r="I8" s="12" t="s">
        <v>16</v>
      </c>
      <c r="J8" s="209"/>
      <c r="K8" s="12" t="s">
        <v>16</v>
      </c>
      <c r="L8" s="209"/>
      <c r="M8" s="209"/>
    </row>
    <row r="9" spans="1:22" ht="15.75">
      <c r="A9" s="13" t="s">
        <v>17</v>
      </c>
      <c r="B9" s="13" t="s">
        <v>18</v>
      </c>
      <c r="C9" s="14" t="s">
        <v>19</v>
      </c>
      <c r="D9" s="13" t="s">
        <v>20</v>
      </c>
      <c r="E9" s="15" t="s">
        <v>21</v>
      </c>
      <c r="F9" s="15" t="s">
        <v>22</v>
      </c>
      <c r="G9" s="15" t="s">
        <v>23</v>
      </c>
      <c r="H9" s="15" t="s">
        <v>24</v>
      </c>
      <c r="I9" s="15" t="s">
        <v>25</v>
      </c>
      <c r="J9" s="15" t="s">
        <v>26</v>
      </c>
      <c r="K9" s="15" t="s">
        <v>27</v>
      </c>
      <c r="L9" s="15" t="s">
        <v>28</v>
      </c>
      <c r="M9" s="15" t="s">
        <v>29</v>
      </c>
    </row>
    <row r="10" spans="1:22" s="95" customFormat="1" ht="38.25">
      <c r="A10" s="88">
        <v>1</v>
      </c>
      <c r="B10" s="89" t="s">
        <v>107</v>
      </c>
      <c r="C10" s="90" t="s">
        <v>108</v>
      </c>
      <c r="D10" s="91" t="s">
        <v>109</v>
      </c>
      <c r="E10" s="92"/>
      <c r="F10" s="93">
        <v>0.58143999999999996</v>
      </c>
      <c r="G10" s="94"/>
      <c r="H10" s="94"/>
      <c r="I10" s="94"/>
      <c r="J10" s="94"/>
      <c r="K10" s="94"/>
      <c r="L10" s="94"/>
      <c r="M10" s="94"/>
    </row>
    <row r="11" spans="1:22" s="95" customFormat="1" ht="13.5" customHeight="1">
      <c r="A11" s="88"/>
      <c r="B11" s="96"/>
      <c r="C11" s="97" t="s">
        <v>110</v>
      </c>
      <c r="D11" s="98" t="s">
        <v>30</v>
      </c>
      <c r="E11" s="99">
        <v>93.22</v>
      </c>
      <c r="F11" s="100">
        <f>F10*E11</f>
        <v>54.201836799999995</v>
      </c>
      <c r="G11" s="39"/>
      <c r="H11" s="101"/>
      <c r="I11" s="102"/>
      <c r="J11" s="103"/>
      <c r="K11" s="102"/>
      <c r="L11" s="103"/>
      <c r="M11" s="104"/>
    </row>
    <row r="12" spans="1:22" s="2" customFormat="1" ht="47.25">
      <c r="A12" s="22">
        <v>2</v>
      </c>
      <c r="B12" s="24" t="s">
        <v>39</v>
      </c>
      <c r="C12" s="25" t="s">
        <v>40</v>
      </c>
      <c r="D12" s="22" t="s">
        <v>41</v>
      </c>
      <c r="E12" s="26"/>
      <c r="F12" s="27">
        <v>2325.7600000000002</v>
      </c>
      <c r="G12" s="28"/>
      <c r="H12" s="29"/>
      <c r="I12" s="30"/>
      <c r="J12" s="31"/>
      <c r="K12" s="30"/>
      <c r="L12" s="31"/>
      <c r="M12" s="32"/>
      <c r="N12" s="33"/>
      <c r="O12" s="34"/>
      <c r="P12" s="34"/>
      <c r="Q12" s="34"/>
      <c r="R12" s="34"/>
      <c r="S12" s="34"/>
      <c r="T12" s="34"/>
      <c r="U12" s="34"/>
      <c r="V12" s="34"/>
    </row>
    <row r="13" spans="1:22" s="2" customFormat="1" ht="15.75">
      <c r="A13" s="23"/>
      <c r="B13" s="23"/>
      <c r="C13" s="35" t="s">
        <v>32</v>
      </c>
      <c r="D13" s="23" t="s">
        <v>33</v>
      </c>
      <c r="E13" s="21">
        <v>3.2099999999999997E-2</v>
      </c>
      <c r="F13" s="36">
        <f>E13*F12</f>
        <v>74.656896000000003</v>
      </c>
      <c r="G13" s="37"/>
      <c r="H13" s="37"/>
      <c r="I13" s="37"/>
      <c r="J13" s="37"/>
      <c r="K13" s="37"/>
      <c r="L13" s="37"/>
      <c r="M13" s="37"/>
      <c r="N13" s="33"/>
      <c r="O13" s="38"/>
      <c r="P13" s="34"/>
      <c r="Q13" s="34"/>
      <c r="R13" s="34"/>
      <c r="S13" s="34"/>
      <c r="T13" s="34"/>
      <c r="U13" s="34"/>
      <c r="V13" s="34"/>
    </row>
    <row r="14" spans="1:22" s="2" customFormat="1" ht="15.75">
      <c r="A14" s="22"/>
      <c r="B14" s="55" t="s">
        <v>42</v>
      </c>
      <c r="C14" s="111" t="s">
        <v>43</v>
      </c>
      <c r="D14" s="105" t="s">
        <v>44</v>
      </c>
      <c r="E14" s="112">
        <v>3.8800000000000002E-3</v>
      </c>
      <c r="F14" s="113">
        <f>E14*F12</f>
        <v>9.0239488000000012</v>
      </c>
      <c r="G14" s="114"/>
      <c r="H14" s="115"/>
      <c r="I14" s="28"/>
      <c r="J14" s="29"/>
      <c r="K14" s="28"/>
      <c r="L14" s="29"/>
      <c r="M14" s="29"/>
      <c r="N14" s="33"/>
      <c r="O14" s="38"/>
      <c r="P14" s="34"/>
      <c r="Q14" s="34"/>
      <c r="R14" s="34"/>
      <c r="S14" s="34"/>
      <c r="T14" s="34"/>
      <c r="U14" s="34"/>
      <c r="V14" s="34"/>
    </row>
    <row r="15" spans="1:22" s="2" customFormat="1" ht="15.75">
      <c r="A15" s="23"/>
      <c r="B15" s="55" t="s">
        <v>45</v>
      </c>
      <c r="C15" s="116" t="s">
        <v>46</v>
      </c>
      <c r="D15" s="117" t="s">
        <v>44</v>
      </c>
      <c r="E15" s="112">
        <v>6.1599999999999997E-3</v>
      </c>
      <c r="F15" s="113">
        <f>E15*F12</f>
        <v>14.326681600000001</v>
      </c>
      <c r="G15" s="114"/>
      <c r="H15" s="115"/>
      <c r="I15" s="28"/>
      <c r="J15" s="29"/>
      <c r="K15" s="28"/>
      <c r="L15" s="29"/>
      <c r="M15" s="29"/>
      <c r="N15" s="33"/>
      <c r="O15" s="38"/>
      <c r="P15" s="34"/>
      <c r="Q15" s="34"/>
      <c r="R15" s="34"/>
      <c r="S15" s="34"/>
      <c r="T15" s="34"/>
      <c r="U15" s="34"/>
      <c r="V15" s="34"/>
    </row>
    <row r="16" spans="1:22" s="2" customFormat="1" ht="15.75">
      <c r="A16" s="23"/>
      <c r="B16" s="55" t="s">
        <v>47</v>
      </c>
      <c r="C16" s="111" t="s">
        <v>48</v>
      </c>
      <c r="D16" s="105" t="s">
        <v>44</v>
      </c>
      <c r="E16" s="112">
        <v>4.5300000000000002E-3</v>
      </c>
      <c r="F16" s="113">
        <f>E16*F12</f>
        <v>10.535692800000001</v>
      </c>
      <c r="G16" s="114"/>
      <c r="H16" s="115"/>
      <c r="I16" s="28"/>
      <c r="J16" s="29"/>
      <c r="K16" s="28"/>
      <c r="L16" s="29"/>
      <c r="M16" s="29"/>
      <c r="N16" s="33"/>
      <c r="O16" s="38"/>
      <c r="P16" s="34"/>
      <c r="Q16" s="34"/>
      <c r="R16" s="34"/>
      <c r="S16" s="34"/>
      <c r="T16" s="34"/>
      <c r="U16" s="34"/>
      <c r="V16" s="34"/>
    </row>
    <row r="17" spans="1:22" s="2" customFormat="1" ht="16.5">
      <c r="A17" s="23"/>
      <c r="B17" s="55" t="s">
        <v>49</v>
      </c>
      <c r="C17" s="116" t="s">
        <v>50</v>
      </c>
      <c r="D17" s="105" t="s">
        <v>44</v>
      </c>
      <c r="E17" s="112">
        <v>7.1000000000000002E-4</v>
      </c>
      <c r="F17" s="113">
        <f>E17*F12</f>
        <v>1.6512896000000001</v>
      </c>
      <c r="G17" s="114"/>
      <c r="H17" s="115"/>
      <c r="I17" s="28"/>
      <c r="J17" s="29"/>
      <c r="K17" s="39"/>
      <c r="L17" s="29"/>
      <c r="M17" s="29"/>
      <c r="N17" s="33"/>
      <c r="O17" s="38"/>
      <c r="P17" s="34"/>
      <c r="Q17" s="34"/>
      <c r="R17" s="34"/>
      <c r="S17" s="34"/>
      <c r="T17" s="34"/>
      <c r="U17" s="34"/>
      <c r="V17" s="34"/>
    </row>
    <row r="18" spans="1:22" s="2" customFormat="1" ht="16.5">
      <c r="A18" s="23"/>
      <c r="B18" s="55" t="s">
        <v>51</v>
      </c>
      <c r="C18" s="116" t="s">
        <v>52</v>
      </c>
      <c r="D18" s="105" t="s">
        <v>44</v>
      </c>
      <c r="E18" s="112">
        <v>2.0699999999999998E-3</v>
      </c>
      <c r="F18" s="113">
        <f>E18*F12</f>
        <v>4.8143231999999996</v>
      </c>
      <c r="G18" s="114"/>
      <c r="H18" s="115"/>
      <c r="I18" s="28"/>
      <c r="J18" s="29"/>
      <c r="K18" s="39"/>
      <c r="L18" s="29"/>
      <c r="M18" s="29"/>
      <c r="N18" s="33"/>
      <c r="O18" s="38"/>
      <c r="P18" s="34"/>
      <c r="Q18" s="34"/>
      <c r="R18" s="34"/>
      <c r="S18" s="34"/>
      <c r="T18" s="34"/>
      <c r="U18" s="34"/>
      <c r="V18" s="34"/>
    </row>
    <row r="19" spans="1:22" s="2" customFormat="1" ht="16.5">
      <c r="A19" s="23"/>
      <c r="B19" s="23"/>
      <c r="C19" s="116" t="s">
        <v>53</v>
      </c>
      <c r="D19" s="105" t="s">
        <v>34</v>
      </c>
      <c r="E19" s="112">
        <v>1.0200000000000001E-3</v>
      </c>
      <c r="F19" s="113">
        <f>E19*F12</f>
        <v>2.3722752000000003</v>
      </c>
      <c r="G19" s="114"/>
      <c r="H19" s="115"/>
      <c r="I19" s="28"/>
      <c r="J19" s="29"/>
      <c r="K19" s="39"/>
      <c r="L19" s="29"/>
      <c r="M19" s="29"/>
      <c r="N19" s="40"/>
      <c r="O19" s="38"/>
      <c r="P19" s="41"/>
      <c r="Q19" s="41"/>
      <c r="R19" s="41"/>
      <c r="S19" s="41"/>
      <c r="T19" s="41"/>
      <c r="U19" s="41"/>
      <c r="V19" s="41"/>
    </row>
    <row r="20" spans="1:22" s="2" customFormat="1" ht="15.75">
      <c r="A20" s="23"/>
      <c r="B20" s="22" t="s">
        <v>114</v>
      </c>
      <c r="C20" s="111" t="s">
        <v>55</v>
      </c>
      <c r="D20" s="117" t="s">
        <v>115</v>
      </c>
      <c r="E20" s="112">
        <v>6.6000000000000003E-2</v>
      </c>
      <c r="F20" s="113">
        <f>E20*F12</f>
        <v>153.50016000000002</v>
      </c>
      <c r="G20" s="118"/>
      <c r="H20" s="119"/>
      <c r="I20" s="37"/>
      <c r="J20" s="37"/>
      <c r="K20" s="37"/>
      <c r="L20" s="42"/>
      <c r="M20" s="42"/>
      <c r="N20" s="40"/>
      <c r="O20" s="38"/>
      <c r="P20" s="41"/>
      <c r="Q20" s="41"/>
      <c r="R20" s="41"/>
      <c r="S20" s="41"/>
      <c r="T20" s="41"/>
      <c r="U20" s="41"/>
      <c r="V20" s="41"/>
    </row>
    <row r="21" spans="1:22" s="2" customFormat="1" ht="15.75">
      <c r="A21" s="21"/>
      <c r="B21" s="22" t="s">
        <v>54</v>
      </c>
      <c r="C21" s="120" t="s">
        <v>56</v>
      </c>
      <c r="D21" s="117" t="s">
        <v>115</v>
      </c>
      <c r="E21" s="121">
        <v>1.4999999999999999E-2</v>
      </c>
      <c r="F21" s="113">
        <f>E21*F12</f>
        <v>34.886400000000002</v>
      </c>
      <c r="G21" s="118"/>
      <c r="H21" s="119"/>
      <c r="I21" s="37"/>
      <c r="J21" s="37"/>
      <c r="K21" s="37"/>
      <c r="L21" s="42"/>
      <c r="M21" s="42"/>
      <c r="N21" s="33"/>
      <c r="O21" s="38"/>
      <c r="P21" s="34"/>
      <c r="Q21" s="34"/>
      <c r="R21" s="34"/>
      <c r="S21" s="34"/>
      <c r="T21" s="34"/>
      <c r="U21" s="34"/>
      <c r="V21" s="34"/>
    </row>
    <row r="22" spans="1:22" s="2" customFormat="1" ht="31.5">
      <c r="A22" s="22">
        <v>3</v>
      </c>
      <c r="B22" s="24" t="s">
        <v>57</v>
      </c>
      <c r="C22" s="45" t="s">
        <v>58</v>
      </c>
      <c r="D22" s="22" t="s">
        <v>41</v>
      </c>
      <c r="E22" s="26"/>
      <c r="F22" s="46">
        <v>1744.32</v>
      </c>
      <c r="G22" s="30"/>
      <c r="H22" s="31"/>
      <c r="I22" s="30"/>
      <c r="J22" s="31"/>
      <c r="K22" s="30"/>
      <c r="L22" s="31"/>
      <c r="M22" s="32"/>
    </row>
    <row r="23" spans="1:22" s="2" customFormat="1" ht="15.75">
      <c r="A23" s="23"/>
      <c r="B23" s="23"/>
      <c r="C23" s="35" t="s">
        <v>32</v>
      </c>
      <c r="D23" s="23" t="s">
        <v>33</v>
      </c>
      <c r="E23" s="47">
        <v>3.3000000000000002E-2</v>
      </c>
      <c r="F23" s="29">
        <f>E23*F22</f>
        <v>57.562559999999998</v>
      </c>
      <c r="G23" s="37"/>
      <c r="H23" s="37"/>
      <c r="I23" s="37"/>
      <c r="J23" s="37"/>
      <c r="K23" s="37"/>
      <c r="L23" s="37"/>
      <c r="M23" s="37"/>
    </row>
    <row r="24" spans="1:22" s="2" customFormat="1" ht="15.75">
      <c r="A24" s="22"/>
      <c r="B24" s="55" t="s">
        <v>42</v>
      </c>
      <c r="C24" s="111" t="s">
        <v>43</v>
      </c>
      <c r="D24" s="117" t="s">
        <v>44</v>
      </c>
      <c r="E24" s="122">
        <v>4.2000000000000002E-4</v>
      </c>
      <c r="F24" s="113">
        <f>E24*F22</f>
        <v>0.7326144</v>
      </c>
      <c r="G24" s="114"/>
      <c r="H24" s="115"/>
      <c r="I24" s="28"/>
      <c r="J24" s="29"/>
      <c r="K24" s="28"/>
      <c r="L24" s="29"/>
      <c r="M24" s="29"/>
    </row>
    <row r="25" spans="1:22" s="2" customFormat="1" ht="16.5">
      <c r="A25" s="22"/>
      <c r="B25" s="55" t="s">
        <v>59</v>
      </c>
      <c r="C25" s="111" t="s">
        <v>60</v>
      </c>
      <c r="D25" s="117" t="s">
        <v>44</v>
      </c>
      <c r="E25" s="122">
        <v>2.5799999999999998E-3</v>
      </c>
      <c r="F25" s="113">
        <f>E25*F22</f>
        <v>4.5003455999999993</v>
      </c>
      <c r="G25" s="114"/>
      <c r="H25" s="115"/>
      <c r="I25" s="28"/>
      <c r="J25" s="29"/>
      <c r="K25" s="39"/>
      <c r="L25" s="29"/>
      <c r="M25" s="29"/>
    </row>
    <row r="26" spans="1:22" s="2" customFormat="1" ht="15.75">
      <c r="A26" s="23"/>
      <c r="B26" s="55" t="s">
        <v>45</v>
      </c>
      <c r="C26" s="116" t="s">
        <v>46</v>
      </c>
      <c r="D26" s="117" t="s">
        <v>44</v>
      </c>
      <c r="E26" s="123">
        <v>1.12E-2</v>
      </c>
      <c r="F26" s="115">
        <f>E26*F22</f>
        <v>19.536383999999998</v>
      </c>
      <c r="G26" s="114"/>
      <c r="H26" s="115"/>
      <c r="I26" s="28"/>
      <c r="J26" s="29"/>
      <c r="K26" s="28"/>
      <c r="L26" s="29"/>
      <c r="M26" s="29"/>
    </row>
    <row r="27" spans="1:22" s="2" customFormat="1" ht="15.75">
      <c r="A27" s="23"/>
      <c r="B27" s="55" t="s">
        <v>47</v>
      </c>
      <c r="C27" s="111" t="s">
        <v>48</v>
      </c>
      <c r="D27" s="117" t="s">
        <v>44</v>
      </c>
      <c r="E27" s="122">
        <v>2.4799999999999999E-2</v>
      </c>
      <c r="F27" s="115">
        <f>E27*F22</f>
        <v>43.259135999999998</v>
      </c>
      <c r="G27" s="114"/>
      <c r="H27" s="115"/>
      <c r="I27" s="28"/>
      <c r="J27" s="29"/>
      <c r="K27" s="28"/>
      <c r="L27" s="29"/>
      <c r="M27" s="29"/>
    </row>
    <row r="28" spans="1:22" s="2" customFormat="1" ht="16.5">
      <c r="A28" s="23"/>
      <c r="B28" s="55" t="s">
        <v>51</v>
      </c>
      <c r="C28" s="116" t="s">
        <v>52</v>
      </c>
      <c r="D28" s="105" t="s">
        <v>44</v>
      </c>
      <c r="E28" s="122">
        <v>4.1399999999999996E-3</v>
      </c>
      <c r="F28" s="113">
        <f>E28*F22</f>
        <v>7.2214847999999989</v>
      </c>
      <c r="G28" s="114"/>
      <c r="H28" s="115"/>
      <c r="I28" s="28"/>
      <c r="J28" s="29"/>
      <c r="K28" s="39"/>
      <c r="L28" s="29"/>
      <c r="M28" s="29"/>
    </row>
    <row r="29" spans="1:22" s="2" customFormat="1" ht="16.5">
      <c r="A29" s="23"/>
      <c r="B29" s="55" t="s">
        <v>61</v>
      </c>
      <c r="C29" s="124" t="s">
        <v>62</v>
      </c>
      <c r="D29" s="105" t="s">
        <v>44</v>
      </c>
      <c r="E29" s="122">
        <v>5.2999999999999998E-4</v>
      </c>
      <c r="F29" s="113">
        <f>E29*F22</f>
        <v>0.92448959999999991</v>
      </c>
      <c r="G29" s="114"/>
      <c r="H29" s="115"/>
      <c r="I29" s="28"/>
      <c r="J29" s="29"/>
      <c r="K29" s="39"/>
      <c r="L29" s="29"/>
      <c r="M29" s="29"/>
    </row>
    <row r="30" spans="1:22" s="2" customFormat="1" ht="15.75">
      <c r="A30" s="23"/>
      <c r="B30" s="22" t="s">
        <v>116</v>
      </c>
      <c r="C30" s="111" t="s">
        <v>63</v>
      </c>
      <c r="D30" s="117" t="s">
        <v>115</v>
      </c>
      <c r="E30" s="122">
        <v>0.126</v>
      </c>
      <c r="F30" s="115">
        <f>E30*F22</f>
        <v>219.78431999999998</v>
      </c>
      <c r="G30" s="114"/>
      <c r="H30" s="119"/>
      <c r="I30" s="28"/>
      <c r="J30" s="29"/>
      <c r="K30" s="28"/>
      <c r="L30" s="42"/>
      <c r="M30" s="42"/>
    </row>
    <row r="31" spans="1:22" s="2" customFormat="1" ht="15.75">
      <c r="A31" s="21"/>
      <c r="B31" s="22" t="s">
        <v>54</v>
      </c>
      <c r="C31" s="120" t="s">
        <v>56</v>
      </c>
      <c r="D31" s="117" t="s">
        <v>115</v>
      </c>
      <c r="E31" s="122">
        <v>0.03</v>
      </c>
      <c r="F31" s="113">
        <f>E31*F22</f>
        <v>52.329599999999999</v>
      </c>
      <c r="G31" s="118"/>
      <c r="H31" s="119"/>
      <c r="I31" s="37"/>
      <c r="J31" s="37"/>
      <c r="K31" s="37"/>
      <c r="L31" s="42"/>
      <c r="M31" s="42"/>
    </row>
    <row r="32" spans="1:22" s="2" customFormat="1" ht="31.5">
      <c r="A32" s="21">
        <v>4</v>
      </c>
      <c r="B32" s="21" t="s">
        <v>64</v>
      </c>
      <c r="C32" s="45" t="s">
        <v>65</v>
      </c>
      <c r="D32" s="21" t="s">
        <v>41</v>
      </c>
      <c r="E32" s="44"/>
      <c r="F32" s="46">
        <f>F22</f>
        <v>1744.32</v>
      </c>
      <c r="G32" s="37"/>
      <c r="H32" s="37"/>
      <c r="I32" s="37"/>
      <c r="J32" s="37"/>
      <c r="K32" s="37"/>
      <c r="L32" s="37"/>
      <c r="M32" s="37"/>
      <c r="N32" s="41"/>
      <c r="O32" s="41"/>
      <c r="P32" s="41"/>
      <c r="Q32" s="41"/>
      <c r="R32" s="41"/>
      <c r="S32" s="41"/>
      <c r="T32" s="41"/>
    </row>
    <row r="33" spans="1:22" s="2" customFormat="1" ht="15.75">
      <c r="A33" s="21"/>
      <c r="C33" s="43" t="s">
        <v>32</v>
      </c>
      <c r="D33" s="21" t="s">
        <v>33</v>
      </c>
      <c r="E33" s="44">
        <v>0.11</v>
      </c>
      <c r="F33" s="26">
        <f>E33*F32</f>
        <v>191.87520000000001</v>
      </c>
      <c r="G33" s="37"/>
      <c r="H33" s="37"/>
      <c r="I33" s="37"/>
      <c r="J33" s="37"/>
      <c r="K33" s="37"/>
      <c r="L33" s="37"/>
      <c r="M33" s="37"/>
      <c r="N33" s="41"/>
      <c r="O33" s="41"/>
      <c r="P33" s="41"/>
      <c r="Q33" s="41"/>
      <c r="R33" s="41"/>
      <c r="S33" s="41"/>
      <c r="T33" s="41"/>
    </row>
    <row r="34" spans="1:22" s="2" customFormat="1" ht="15.75">
      <c r="A34" s="22"/>
      <c r="B34" s="22" t="s">
        <v>66</v>
      </c>
      <c r="C34" s="111" t="s">
        <v>67</v>
      </c>
      <c r="D34" s="105" t="s">
        <v>44</v>
      </c>
      <c r="E34" s="112">
        <v>1.83E-2</v>
      </c>
      <c r="F34" s="125">
        <f>E34*F32</f>
        <v>31.921056</v>
      </c>
      <c r="G34" s="114"/>
      <c r="H34" s="115"/>
      <c r="I34" s="28"/>
      <c r="J34" s="29"/>
      <c r="K34" s="28"/>
      <c r="L34" s="29"/>
      <c r="M34" s="29"/>
      <c r="N34" s="34"/>
      <c r="O34" s="34"/>
      <c r="P34" s="34"/>
      <c r="Q34" s="34"/>
      <c r="R34" s="34"/>
      <c r="S34" s="34"/>
      <c r="T34" s="34"/>
    </row>
    <row r="35" spans="1:22" s="2" customFormat="1" ht="15.75">
      <c r="A35" s="22"/>
      <c r="B35" s="22" t="s">
        <v>68</v>
      </c>
      <c r="C35" s="111" t="s">
        <v>69</v>
      </c>
      <c r="D35" s="105" t="s">
        <v>44</v>
      </c>
      <c r="E35" s="112">
        <v>1.8599999999999998E-2</v>
      </c>
      <c r="F35" s="112">
        <f>E35*F32</f>
        <v>32.444351999999995</v>
      </c>
      <c r="G35" s="114"/>
      <c r="H35" s="115"/>
      <c r="I35" s="28"/>
      <c r="J35" s="29"/>
      <c r="K35" s="28"/>
      <c r="L35" s="29"/>
      <c r="M35" s="29"/>
      <c r="N35" s="34"/>
      <c r="O35" s="34"/>
      <c r="P35" s="34"/>
      <c r="Q35" s="34"/>
      <c r="R35" s="34"/>
      <c r="S35" s="34"/>
      <c r="T35" s="34"/>
    </row>
    <row r="36" spans="1:22" s="2" customFormat="1" ht="15.75">
      <c r="A36" s="23"/>
      <c r="B36" s="22" t="s">
        <v>70</v>
      </c>
      <c r="C36" s="116" t="s">
        <v>71</v>
      </c>
      <c r="D36" s="105" t="s">
        <v>44</v>
      </c>
      <c r="E36" s="112">
        <v>1.6899999999999998E-2</v>
      </c>
      <c r="F36" s="112">
        <f>E36*F32</f>
        <v>29.479007999999997</v>
      </c>
      <c r="G36" s="114"/>
      <c r="H36" s="115"/>
      <c r="I36" s="28"/>
      <c r="J36" s="29"/>
      <c r="K36" s="28"/>
      <c r="L36" s="29"/>
      <c r="M36" s="29"/>
      <c r="N36" s="34"/>
      <c r="O36" s="34"/>
      <c r="P36" s="34"/>
      <c r="Q36" s="34"/>
      <c r="R36" s="34"/>
      <c r="S36" s="34"/>
      <c r="T36" s="34"/>
    </row>
    <row r="37" spans="1:22" s="2" customFormat="1" ht="15.75">
      <c r="A37" s="23"/>
      <c r="B37" s="117"/>
      <c r="C37" s="116" t="s">
        <v>53</v>
      </c>
      <c r="D37" s="105" t="s">
        <v>34</v>
      </c>
      <c r="E37" s="112">
        <v>3.8800000000000001E-2</v>
      </c>
      <c r="F37" s="125">
        <f>E37*F32</f>
        <v>67.679615999999996</v>
      </c>
      <c r="G37" s="114"/>
      <c r="H37" s="115"/>
      <c r="I37" s="28"/>
      <c r="J37" s="29"/>
      <c r="K37" s="28"/>
      <c r="L37" s="29"/>
      <c r="M37" s="29"/>
      <c r="N37" s="34"/>
      <c r="O37" s="34"/>
      <c r="P37" s="34"/>
      <c r="Q37" s="34"/>
      <c r="R37" s="34"/>
      <c r="S37" s="34"/>
      <c r="T37" s="34"/>
    </row>
    <row r="38" spans="1:22" s="2" customFormat="1" ht="15.75">
      <c r="A38" s="21"/>
      <c r="B38" s="22" t="s">
        <v>118</v>
      </c>
      <c r="C38" s="120" t="s">
        <v>117</v>
      </c>
      <c r="D38" s="112" t="s">
        <v>72</v>
      </c>
      <c r="E38" s="121">
        <v>0.16300000000000001</v>
      </c>
      <c r="F38" s="121">
        <f>E38*F32</f>
        <v>284.32416000000001</v>
      </c>
      <c r="G38" s="118"/>
      <c r="H38" s="119"/>
      <c r="I38" s="37"/>
      <c r="J38" s="37"/>
      <c r="K38" s="42"/>
      <c r="L38" s="42"/>
      <c r="M38" s="42"/>
      <c r="N38" s="41"/>
      <c r="O38" s="41"/>
      <c r="P38" s="41"/>
      <c r="Q38" s="41"/>
      <c r="R38" s="41"/>
      <c r="S38" s="41"/>
      <c r="T38" s="41"/>
    </row>
    <row r="39" spans="1:22" s="52" customFormat="1" ht="25.5">
      <c r="A39" s="48"/>
      <c r="B39" s="22" t="s">
        <v>73</v>
      </c>
      <c r="C39" s="126" t="s">
        <v>74</v>
      </c>
      <c r="D39" s="48" t="s">
        <v>41</v>
      </c>
      <c r="E39" s="49"/>
      <c r="F39" s="127">
        <f>F32</f>
        <v>1744.32</v>
      </c>
      <c r="G39" s="50"/>
      <c r="H39" s="19"/>
      <c r="I39" s="50"/>
      <c r="J39" s="37"/>
      <c r="K39" s="42"/>
      <c r="L39" s="42"/>
      <c r="M39" s="42"/>
      <c r="N39" s="51"/>
      <c r="O39" s="51"/>
      <c r="P39" s="51"/>
      <c r="Q39" s="51"/>
      <c r="R39" s="51"/>
      <c r="S39" s="51"/>
      <c r="T39" s="51"/>
      <c r="U39" s="51"/>
      <c r="V39" s="51"/>
    </row>
    <row r="40" spans="1:22" s="52" customFormat="1" ht="26.25">
      <c r="A40" s="48"/>
      <c r="B40" s="128" t="s">
        <v>75</v>
      </c>
      <c r="C40" s="129" t="s">
        <v>35</v>
      </c>
      <c r="D40" s="130" t="s">
        <v>115</v>
      </c>
      <c r="E40" s="127"/>
      <c r="F40" s="127">
        <v>2</v>
      </c>
      <c r="G40" s="131"/>
      <c r="H40" s="119"/>
      <c r="I40" s="50"/>
      <c r="J40" s="118"/>
      <c r="K40" s="132"/>
      <c r="L40" s="42"/>
      <c r="M40" s="42"/>
      <c r="N40" s="51"/>
      <c r="O40" s="51"/>
      <c r="P40" s="51"/>
      <c r="Q40" s="51"/>
      <c r="R40" s="51"/>
      <c r="S40" s="51"/>
      <c r="T40" s="51"/>
      <c r="U40" s="51"/>
      <c r="V40" s="51"/>
    </row>
    <row r="41" spans="1:22" s="2" customFormat="1" ht="15.75">
      <c r="A41" s="21"/>
      <c r="B41" s="112"/>
      <c r="C41" s="120" t="s">
        <v>76</v>
      </c>
      <c r="D41" s="112" t="s">
        <v>34</v>
      </c>
      <c r="E41" s="122">
        <v>4.6000000000000001E-4</v>
      </c>
      <c r="F41" s="113">
        <f>E41*F32</f>
        <v>0.80238719999999997</v>
      </c>
      <c r="G41" s="118"/>
      <c r="H41" s="119"/>
      <c r="I41" s="118"/>
      <c r="J41" s="118"/>
      <c r="K41" s="132"/>
      <c r="L41" s="42"/>
      <c r="M41" s="42"/>
      <c r="N41" s="41"/>
      <c r="O41" s="41"/>
      <c r="P41" s="41"/>
      <c r="Q41" s="41"/>
      <c r="R41" s="41"/>
      <c r="S41" s="41"/>
      <c r="T41" s="41"/>
    </row>
    <row r="42" spans="1:22" ht="20.25">
      <c r="A42" s="22">
        <v>5</v>
      </c>
      <c r="B42" s="24" t="s">
        <v>77</v>
      </c>
      <c r="C42" s="53" t="s">
        <v>78</v>
      </c>
      <c r="D42" s="22" t="s">
        <v>41</v>
      </c>
      <c r="E42" s="47"/>
      <c r="F42" s="46">
        <f>F32</f>
        <v>1744.32</v>
      </c>
      <c r="G42" s="30"/>
      <c r="H42" s="31"/>
      <c r="I42" s="30"/>
      <c r="J42" s="31"/>
      <c r="K42" s="30"/>
      <c r="L42" s="31"/>
      <c r="M42" s="32"/>
    </row>
    <row r="43" spans="1:22" ht="15.75">
      <c r="A43" s="23"/>
      <c r="B43" s="23"/>
      <c r="C43" s="35" t="s">
        <v>32</v>
      </c>
      <c r="D43" s="23" t="s">
        <v>33</v>
      </c>
      <c r="E43" s="47">
        <v>4.9000000000000002E-2</v>
      </c>
      <c r="F43" s="29">
        <f>F42*E43</f>
        <v>85.471680000000006</v>
      </c>
      <c r="G43" s="28"/>
      <c r="H43" s="29"/>
      <c r="I43" s="30"/>
      <c r="J43" s="31"/>
      <c r="K43" s="30"/>
      <c r="L43" s="31"/>
      <c r="M43" s="54"/>
    </row>
    <row r="44" spans="1:22" ht="15.75">
      <c r="A44" s="23"/>
      <c r="B44" s="55" t="s">
        <v>79</v>
      </c>
      <c r="C44" s="35" t="s">
        <v>80</v>
      </c>
      <c r="D44" s="23" t="s">
        <v>44</v>
      </c>
      <c r="E44" s="47">
        <v>3.2799999999999999E-3</v>
      </c>
      <c r="F44" s="29">
        <f>E44*F42</f>
        <v>5.7213696000000001</v>
      </c>
      <c r="G44" s="28"/>
      <c r="H44" s="29"/>
      <c r="I44" s="28"/>
      <c r="J44" s="29"/>
      <c r="K44" s="28"/>
      <c r="L44" s="29"/>
      <c r="M44" s="29"/>
    </row>
    <row r="45" spans="1:22" ht="15.75">
      <c r="A45" s="23"/>
      <c r="B45" s="23"/>
      <c r="C45" s="35" t="s">
        <v>53</v>
      </c>
      <c r="D45" s="23" t="s">
        <v>34</v>
      </c>
      <c r="E45" s="47">
        <v>8.5999999999999998E-4</v>
      </c>
      <c r="F45" s="47">
        <f>E45*F29</f>
        <v>7.9506105599999989E-4</v>
      </c>
      <c r="G45" s="28"/>
      <c r="H45" s="29"/>
      <c r="I45" s="28"/>
      <c r="J45" s="29"/>
      <c r="K45" s="28"/>
      <c r="L45" s="29"/>
      <c r="M45" s="29"/>
    </row>
    <row r="46" spans="1:22" ht="16.5">
      <c r="A46" s="23"/>
      <c r="B46" s="55" t="s">
        <v>81</v>
      </c>
      <c r="C46" s="56" t="s">
        <v>82</v>
      </c>
      <c r="D46" s="23" t="s">
        <v>83</v>
      </c>
      <c r="E46" s="47">
        <v>0.4</v>
      </c>
      <c r="F46" s="29">
        <f>E46*F42</f>
        <v>697.72800000000007</v>
      </c>
      <c r="G46" s="28"/>
      <c r="H46" s="29"/>
      <c r="I46" s="57"/>
      <c r="J46" s="37"/>
      <c r="K46" s="37"/>
      <c r="L46" s="37"/>
      <c r="M46" s="37"/>
    </row>
    <row r="47" spans="1:22" ht="15.75">
      <c r="A47" s="23"/>
      <c r="B47" s="23"/>
      <c r="C47" s="35" t="s">
        <v>37</v>
      </c>
      <c r="D47" s="23" t="s">
        <v>34</v>
      </c>
      <c r="E47" s="47">
        <v>2.63E-2</v>
      </c>
      <c r="F47" s="29">
        <f>E47*F42</f>
        <v>45.875616000000001</v>
      </c>
      <c r="G47" s="28"/>
      <c r="H47" s="29"/>
      <c r="I47" s="37"/>
      <c r="J47" s="37"/>
      <c r="K47" s="37"/>
      <c r="L47" s="37"/>
      <c r="M47" s="37"/>
    </row>
    <row r="48" spans="1:22" s="2" customFormat="1" ht="47.25">
      <c r="A48" s="21">
        <v>6</v>
      </c>
      <c r="B48" s="21" t="s">
        <v>85</v>
      </c>
      <c r="C48" s="45" t="s">
        <v>84</v>
      </c>
      <c r="D48" s="21" t="s">
        <v>36</v>
      </c>
      <c r="E48" s="44"/>
      <c r="F48" s="31">
        <v>290</v>
      </c>
      <c r="G48" s="37"/>
      <c r="H48" s="37"/>
      <c r="I48" s="37"/>
      <c r="J48" s="37"/>
      <c r="K48" s="37"/>
      <c r="L48" s="37"/>
      <c r="M48" s="37"/>
      <c r="N48" s="41"/>
      <c r="O48" s="41"/>
      <c r="P48" s="41"/>
      <c r="Q48" s="41"/>
      <c r="R48" s="41"/>
      <c r="S48" s="41"/>
      <c r="T48" s="41"/>
    </row>
    <row r="49" spans="1:22" s="2" customFormat="1" ht="15.75">
      <c r="A49" s="21"/>
      <c r="C49" s="43" t="s">
        <v>32</v>
      </c>
      <c r="D49" s="21" t="s">
        <v>33</v>
      </c>
      <c r="E49" s="44">
        <v>7.6999999999999999E-2</v>
      </c>
      <c r="F49" s="26">
        <f>E49*F48</f>
        <v>22.33</v>
      </c>
      <c r="G49" s="37"/>
      <c r="H49" s="37"/>
      <c r="I49" s="37"/>
      <c r="J49" s="37"/>
      <c r="K49" s="37"/>
      <c r="L49" s="37"/>
      <c r="M49" s="37"/>
      <c r="N49" s="41"/>
      <c r="O49" s="41"/>
      <c r="P49" s="41"/>
      <c r="Q49" s="41"/>
      <c r="R49" s="41"/>
      <c r="S49" s="41"/>
      <c r="T49" s="41"/>
    </row>
    <row r="50" spans="1:22" s="2" customFormat="1" ht="15.75">
      <c r="A50" s="22"/>
      <c r="B50" s="22" t="s">
        <v>86</v>
      </c>
      <c r="C50" s="111" t="s">
        <v>87</v>
      </c>
      <c r="D50" s="105" t="s">
        <v>44</v>
      </c>
      <c r="E50" s="112">
        <v>0.19400000000000001</v>
      </c>
      <c r="F50" s="125">
        <f>E50*F48</f>
        <v>56.260000000000005</v>
      </c>
      <c r="G50" s="114"/>
      <c r="H50" s="115"/>
      <c r="I50" s="28"/>
      <c r="J50" s="29"/>
      <c r="K50" s="28"/>
      <c r="L50" s="29"/>
      <c r="M50" s="29"/>
      <c r="N50" s="41"/>
      <c r="O50" s="41"/>
      <c r="P50" s="41"/>
      <c r="Q50" s="41"/>
      <c r="R50" s="41"/>
      <c r="S50" s="41"/>
      <c r="T50" s="41"/>
    </row>
    <row r="51" spans="1:22" s="2" customFormat="1" ht="15.75">
      <c r="A51" s="23"/>
      <c r="B51" s="22" t="s">
        <v>70</v>
      </c>
      <c r="C51" s="116" t="s">
        <v>88</v>
      </c>
      <c r="D51" s="105" t="s">
        <v>44</v>
      </c>
      <c r="E51" s="112">
        <v>2.4199999999999999E-2</v>
      </c>
      <c r="F51" s="133">
        <f>E51*F48</f>
        <v>7.0179999999999998</v>
      </c>
      <c r="G51" s="114"/>
      <c r="H51" s="115"/>
      <c r="I51" s="28"/>
      <c r="J51" s="29"/>
      <c r="K51" s="28"/>
      <c r="L51" s="29"/>
      <c r="M51" s="29"/>
      <c r="N51" s="34"/>
      <c r="O51" s="34"/>
      <c r="P51" s="34"/>
      <c r="Q51" s="34"/>
      <c r="R51" s="34"/>
      <c r="S51" s="34"/>
      <c r="T51" s="34"/>
    </row>
    <row r="52" spans="1:22" s="2" customFormat="1" ht="15.75">
      <c r="A52" s="22"/>
      <c r="B52" s="22" t="s">
        <v>89</v>
      </c>
      <c r="C52" s="116" t="s">
        <v>90</v>
      </c>
      <c r="D52" s="105" t="s">
        <v>44</v>
      </c>
      <c r="E52" s="112">
        <v>1.67E-2</v>
      </c>
      <c r="F52" s="133">
        <f>E52*F48</f>
        <v>4.843</v>
      </c>
      <c r="G52" s="114"/>
      <c r="H52" s="115"/>
      <c r="I52" s="28"/>
      <c r="J52" s="29"/>
      <c r="K52" s="28"/>
      <c r="L52" s="29"/>
      <c r="M52" s="29"/>
      <c r="N52" s="41"/>
      <c r="O52" s="41"/>
      <c r="P52" s="41"/>
      <c r="Q52" s="41"/>
      <c r="R52" s="41"/>
      <c r="S52" s="41"/>
      <c r="T52" s="41"/>
    </row>
    <row r="53" spans="1:22" s="2" customFormat="1" ht="16.5">
      <c r="A53" s="23"/>
      <c r="B53" s="22" t="s">
        <v>51</v>
      </c>
      <c r="C53" s="116" t="s">
        <v>52</v>
      </c>
      <c r="D53" s="105" t="s">
        <v>44</v>
      </c>
      <c r="E53" s="112">
        <v>8.8000000000000005E-3</v>
      </c>
      <c r="F53" s="133">
        <f>E53*F48</f>
        <v>2.552</v>
      </c>
      <c r="G53" s="114"/>
      <c r="H53" s="115"/>
      <c r="I53" s="28"/>
      <c r="J53" s="29"/>
      <c r="K53" s="39"/>
      <c r="L53" s="29"/>
      <c r="M53" s="29"/>
      <c r="N53" s="34"/>
      <c r="O53" s="34"/>
      <c r="P53" s="34"/>
      <c r="Q53" s="34"/>
      <c r="R53" s="34"/>
      <c r="S53" s="34"/>
      <c r="T53" s="34"/>
    </row>
    <row r="54" spans="1:22" s="2" customFormat="1" ht="15.75">
      <c r="A54" s="23"/>
      <c r="B54" s="23"/>
      <c r="C54" s="116" t="s">
        <v>53</v>
      </c>
      <c r="D54" s="105" t="s">
        <v>34</v>
      </c>
      <c r="E54" s="112">
        <v>6.3700000000000007E-2</v>
      </c>
      <c r="F54" s="133">
        <f>E54*F48</f>
        <v>18.473000000000003</v>
      </c>
      <c r="G54" s="114"/>
      <c r="H54" s="115"/>
      <c r="I54" s="28"/>
      <c r="J54" s="29"/>
      <c r="K54" s="28"/>
      <c r="L54" s="29"/>
      <c r="M54" s="29"/>
      <c r="N54" s="34"/>
      <c r="O54" s="34"/>
      <c r="P54" s="34"/>
      <c r="Q54" s="34"/>
      <c r="R54" s="34"/>
      <c r="S54" s="34"/>
      <c r="T54" s="34"/>
    </row>
    <row r="55" spans="1:22" s="2" customFormat="1" ht="15.75">
      <c r="A55" s="21"/>
      <c r="B55" s="22" t="s">
        <v>91</v>
      </c>
      <c r="C55" s="120" t="s">
        <v>92</v>
      </c>
      <c r="D55" s="112" t="s">
        <v>93</v>
      </c>
      <c r="E55" s="121">
        <v>5.9999999999999995E-4</v>
      </c>
      <c r="F55" s="134">
        <f>E55*F48</f>
        <v>0.17399999999999999</v>
      </c>
      <c r="G55" s="135"/>
      <c r="H55" s="119"/>
      <c r="I55" s="58"/>
      <c r="J55" s="37"/>
      <c r="K55" s="42"/>
      <c r="L55" s="42"/>
      <c r="M55" s="42"/>
      <c r="N55" s="59"/>
      <c r="O55" s="59"/>
      <c r="P55" s="59"/>
      <c r="Q55" s="59"/>
      <c r="R55" s="59"/>
      <c r="S55" s="59"/>
      <c r="T55" s="59"/>
    </row>
    <row r="56" spans="1:22" s="2" customFormat="1" ht="15.75">
      <c r="A56" s="21"/>
      <c r="B56" s="22" t="s">
        <v>54</v>
      </c>
      <c r="C56" s="120" t="s">
        <v>56</v>
      </c>
      <c r="D56" s="117" t="s">
        <v>115</v>
      </c>
      <c r="E56" s="121">
        <v>6.2E-2</v>
      </c>
      <c r="F56" s="121">
        <f>E56*F48</f>
        <v>17.98</v>
      </c>
      <c r="G56" s="118"/>
      <c r="H56" s="119"/>
      <c r="I56" s="37"/>
      <c r="J56" s="37"/>
      <c r="K56" s="42"/>
      <c r="L56" s="42"/>
      <c r="M56" s="42"/>
      <c r="N56" s="41"/>
      <c r="O56" s="41"/>
      <c r="P56" s="41"/>
      <c r="Q56" s="41"/>
      <c r="R56" s="41"/>
      <c r="S56" s="41"/>
      <c r="T56" s="41"/>
    </row>
    <row r="57" spans="1:22" s="2" customFormat="1" ht="15.75">
      <c r="A57" s="21"/>
      <c r="B57" s="22" t="s">
        <v>119</v>
      </c>
      <c r="C57" s="120" t="s">
        <v>94</v>
      </c>
      <c r="D57" s="117" t="s">
        <v>115</v>
      </c>
      <c r="E57" s="121">
        <v>0.01</v>
      </c>
      <c r="F57" s="125">
        <f>E57*F48</f>
        <v>2.9</v>
      </c>
      <c r="G57" s="135"/>
      <c r="H57" s="119"/>
      <c r="I57" s="58"/>
      <c r="J57" s="37"/>
      <c r="K57" s="42"/>
      <c r="L57" s="42"/>
      <c r="M57" s="42"/>
      <c r="N57" s="59"/>
      <c r="O57" s="59"/>
      <c r="P57" s="59"/>
      <c r="Q57" s="59"/>
      <c r="R57" s="59"/>
      <c r="S57" s="59"/>
      <c r="T57" s="59"/>
    </row>
    <row r="58" spans="1:22" s="2" customFormat="1" ht="15.75">
      <c r="A58" s="21"/>
      <c r="B58" s="22" t="s">
        <v>95</v>
      </c>
      <c r="C58" s="120" t="s">
        <v>96</v>
      </c>
      <c r="D58" s="112" t="s">
        <v>93</v>
      </c>
      <c r="E58" s="121">
        <v>6.9999999999999999E-4</v>
      </c>
      <c r="F58" s="121">
        <f>E58*F48</f>
        <v>0.20299999999999999</v>
      </c>
      <c r="G58" s="135"/>
      <c r="H58" s="119"/>
      <c r="I58" s="58"/>
      <c r="J58" s="37"/>
      <c r="K58" s="42"/>
      <c r="L58" s="42"/>
      <c r="M58" s="42"/>
      <c r="N58" s="59"/>
      <c r="O58" s="59"/>
      <c r="P58" s="59"/>
      <c r="Q58" s="59"/>
      <c r="R58" s="59"/>
      <c r="S58" s="59"/>
      <c r="T58" s="59"/>
    </row>
    <row r="59" spans="1:22" s="2" customFormat="1" ht="15.75">
      <c r="A59" s="21"/>
      <c r="B59" s="112"/>
      <c r="C59" s="120" t="s">
        <v>76</v>
      </c>
      <c r="D59" s="112" t="s">
        <v>34</v>
      </c>
      <c r="E59" s="121">
        <v>1.78E-2</v>
      </c>
      <c r="F59" s="121">
        <f>E59*F48</f>
        <v>5.1619999999999999</v>
      </c>
      <c r="G59" s="135"/>
      <c r="H59" s="119"/>
      <c r="I59" s="58"/>
      <c r="J59" s="37"/>
      <c r="K59" s="42"/>
      <c r="L59" s="42"/>
      <c r="M59" s="42"/>
      <c r="N59" s="41"/>
      <c r="O59" s="41"/>
      <c r="P59" s="41"/>
      <c r="Q59" s="41"/>
      <c r="R59" s="41"/>
      <c r="S59" s="41"/>
      <c r="T59" s="41"/>
    </row>
    <row r="60" spans="1:22" s="2" customFormat="1" ht="31.5">
      <c r="A60" s="22">
        <v>7</v>
      </c>
      <c r="B60" s="24" t="s">
        <v>98</v>
      </c>
      <c r="C60" s="45" t="s">
        <v>97</v>
      </c>
      <c r="D60" s="21" t="s">
        <v>41</v>
      </c>
      <c r="E60" s="26"/>
      <c r="F60" s="61">
        <v>581.44000000000005</v>
      </c>
      <c r="G60" s="30"/>
      <c r="H60" s="31"/>
      <c r="I60" s="30"/>
      <c r="J60" s="31"/>
      <c r="K60" s="30"/>
      <c r="L60" s="31"/>
      <c r="M60" s="32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2" customFormat="1" ht="15.75">
      <c r="A61" s="23"/>
      <c r="C61" s="35" t="s">
        <v>32</v>
      </c>
      <c r="D61" s="23" t="s">
        <v>33</v>
      </c>
      <c r="E61" s="47">
        <v>0.2505</v>
      </c>
      <c r="F61" s="29">
        <f>E61*F60</f>
        <v>145.65072000000001</v>
      </c>
      <c r="G61" s="37"/>
      <c r="H61" s="37"/>
      <c r="I61" s="37"/>
      <c r="J61" s="37"/>
      <c r="K61" s="37"/>
      <c r="L61" s="37"/>
      <c r="M61" s="37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2" customFormat="1" ht="15.75">
      <c r="A62" s="23"/>
      <c r="B62" s="22" t="s">
        <v>114</v>
      </c>
      <c r="C62" s="108" t="s">
        <v>99</v>
      </c>
      <c r="D62" s="117" t="s">
        <v>115</v>
      </c>
      <c r="E62" s="123">
        <v>0.2238</v>
      </c>
      <c r="F62" s="113">
        <f>E62*F60</f>
        <v>130.126272</v>
      </c>
      <c r="G62" s="118"/>
      <c r="H62" s="119"/>
      <c r="I62" s="37"/>
      <c r="J62" s="37"/>
      <c r="K62" s="42"/>
      <c r="L62" s="42"/>
      <c r="M62" s="42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2" customFormat="1" ht="16.5">
      <c r="A63" s="23"/>
      <c r="B63" s="22" t="s">
        <v>51</v>
      </c>
      <c r="C63" s="116" t="s">
        <v>52</v>
      </c>
      <c r="D63" s="105" t="s">
        <v>44</v>
      </c>
      <c r="E63" s="122">
        <v>7.7600000000000004E-3</v>
      </c>
      <c r="F63" s="113">
        <f>E63*F60</f>
        <v>4.5119744000000006</v>
      </c>
      <c r="G63" s="114"/>
      <c r="H63" s="115"/>
      <c r="I63" s="28"/>
      <c r="J63" s="29"/>
      <c r="K63" s="39"/>
      <c r="L63" s="29"/>
      <c r="M63" s="29"/>
    </row>
    <row r="64" spans="1:22" s="2" customFormat="1" ht="15.75">
      <c r="A64" s="23"/>
      <c r="B64" s="22" t="s">
        <v>45</v>
      </c>
      <c r="C64" s="116" t="s">
        <v>46</v>
      </c>
      <c r="D64" s="117" t="s">
        <v>44</v>
      </c>
      <c r="E64" s="123">
        <v>2.8000000000000001E-2</v>
      </c>
      <c r="F64" s="115">
        <f>E64*F60</f>
        <v>16.280320000000003</v>
      </c>
      <c r="G64" s="114"/>
      <c r="H64" s="115"/>
      <c r="I64" s="28"/>
      <c r="J64" s="29"/>
      <c r="K64" s="28"/>
      <c r="L64" s="29"/>
      <c r="M64" s="29"/>
      <c r="N64" s="34"/>
      <c r="O64" s="34"/>
      <c r="P64" s="34"/>
      <c r="Q64" s="34"/>
      <c r="R64" s="34"/>
      <c r="S64" s="34"/>
      <c r="T64" s="34"/>
      <c r="U64" s="34"/>
      <c r="V64" s="34"/>
    </row>
    <row r="65" spans="1:256" s="2" customFormat="1" ht="15.75">
      <c r="A65" s="23"/>
      <c r="B65" s="22" t="s">
        <v>47</v>
      </c>
      <c r="C65" s="111" t="s">
        <v>48</v>
      </c>
      <c r="D65" s="105" t="s">
        <v>44</v>
      </c>
      <c r="E65" s="122">
        <v>6.8000000000000005E-2</v>
      </c>
      <c r="F65" s="115">
        <f>E65*F60</f>
        <v>39.537920000000007</v>
      </c>
      <c r="G65" s="114"/>
      <c r="H65" s="115"/>
      <c r="I65" s="28"/>
      <c r="J65" s="29"/>
      <c r="K65" s="28"/>
      <c r="L65" s="29"/>
      <c r="M65" s="29"/>
      <c r="N65" s="34"/>
      <c r="O65" s="34"/>
      <c r="P65" s="34"/>
      <c r="Q65" s="34"/>
      <c r="R65" s="34"/>
      <c r="S65" s="34"/>
      <c r="T65" s="34"/>
      <c r="U65" s="34"/>
      <c r="V65" s="34"/>
    </row>
    <row r="66" spans="1:256" s="2" customFormat="1" ht="15.75">
      <c r="A66" s="21"/>
      <c r="B66" s="22" t="s">
        <v>54</v>
      </c>
      <c r="C66" s="120" t="s">
        <v>56</v>
      </c>
      <c r="D66" s="117" t="s">
        <v>115</v>
      </c>
      <c r="E66" s="122">
        <v>0.02</v>
      </c>
      <c r="F66" s="113">
        <f>E66*F60</f>
        <v>11.628800000000002</v>
      </c>
      <c r="G66" s="118"/>
      <c r="H66" s="119"/>
      <c r="I66" s="37"/>
      <c r="J66" s="37"/>
      <c r="K66" s="42"/>
      <c r="L66" s="42"/>
      <c r="M66" s="42"/>
    </row>
    <row r="67" spans="1:256" s="66" customFormat="1" ht="21">
      <c r="A67" s="20"/>
      <c r="B67" s="16"/>
      <c r="C67" s="199" t="s">
        <v>120</v>
      </c>
      <c r="D67" s="20"/>
      <c r="E67" s="17"/>
      <c r="F67" s="62"/>
      <c r="G67" s="63"/>
      <c r="H67" s="64"/>
      <c r="I67" s="63"/>
      <c r="J67" s="64"/>
      <c r="K67" s="63"/>
      <c r="L67" s="64"/>
      <c r="M67" s="65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40" customFormat="1" ht="49.5">
      <c r="A68" s="21">
        <v>1</v>
      </c>
      <c r="B68" s="21" t="s">
        <v>31</v>
      </c>
      <c r="C68" s="136" t="s">
        <v>157</v>
      </c>
      <c r="D68" s="22" t="s">
        <v>38</v>
      </c>
      <c r="E68" s="137"/>
      <c r="F68" s="138">
        <v>5.88</v>
      </c>
      <c r="G68" s="139"/>
      <c r="H68" s="139"/>
      <c r="I68" s="139"/>
      <c r="J68" s="139"/>
      <c r="K68" s="139"/>
      <c r="L68" s="139"/>
      <c r="M68" s="139"/>
    </row>
    <row r="69" spans="1:256" s="140" customFormat="1" ht="16.5">
      <c r="A69" s="21"/>
      <c r="B69" s="141" t="s">
        <v>121</v>
      </c>
      <c r="C69" s="142" t="s">
        <v>32</v>
      </c>
      <c r="D69" s="23" t="s">
        <v>33</v>
      </c>
      <c r="E69" s="143">
        <v>2.06</v>
      </c>
      <c r="F69" s="144">
        <f>F68*E69</f>
        <v>12.1128</v>
      </c>
      <c r="G69" s="139"/>
      <c r="H69" s="139"/>
      <c r="I69" s="139"/>
      <c r="J69" s="139"/>
      <c r="K69" s="139"/>
      <c r="L69" s="139"/>
      <c r="M69" s="139"/>
    </row>
    <row r="70" spans="1:256" s="152" customFormat="1">
      <c r="A70" s="145"/>
      <c r="B70" s="18" t="s">
        <v>122</v>
      </c>
      <c r="C70" s="146" t="s">
        <v>123</v>
      </c>
      <c r="D70" s="147" t="s">
        <v>112</v>
      </c>
      <c r="E70" s="148"/>
      <c r="F70" s="148">
        <f>F68*1.6</f>
        <v>9.4079999999999995</v>
      </c>
      <c r="G70" s="145"/>
      <c r="H70" s="145"/>
      <c r="I70" s="149"/>
      <c r="J70" s="145"/>
      <c r="K70" s="150"/>
      <c r="L70" s="150"/>
      <c r="M70" s="150"/>
      <c r="N70" s="151"/>
      <c r="O70" s="151"/>
      <c r="P70" s="151"/>
      <c r="Q70" s="151"/>
      <c r="R70" s="151"/>
      <c r="S70" s="151"/>
    </row>
    <row r="71" spans="1:256" s="152" customFormat="1" ht="30">
      <c r="A71" s="145">
        <v>2</v>
      </c>
      <c r="B71" s="153" t="s">
        <v>124</v>
      </c>
      <c r="C71" s="146" t="s">
        <v>158</v>
      </c>
      <c r="D71" s="147" t="s">
        <v>125</v>
      </c>
      <c r="E71" s="148"/>
      <c r="F71" s="148">
        <v>0.84</v>
      </c>
      <c r="G71" s="18"/>
      <c r="H71" s="18"/>
      <c r="I71" s="154"/>
      <c r="J71" s="18"/>
      <c r="K71" s="18"/>
      <c r="L71" s="18"/>
      <c r="M71" s="18"/>
      <c r="N71" s="151"/>
      <c r="O71" s="151"/>
      <c r="P71" s="151"/>
      <c r="Q71" s="151"/>
      <c r="R71" s="151"/>
      <c r="S71" s="151"/>
    </row>
    <row r="72" spans="1:256" s="152" customFormat="1">
      <c r="A72" s="145"/>
      <c r="B72" s="155"/>
      <c r="C72" s="156" t="s">
        <v>126</v>
      </c>
      <c r="D72" s="18" t="s">
        <v>30</v>
      </c>
      <c r="E72" s="157">
        <v>2.1800000000000002</v>
      </c>
      <c r="F72" s="157">
        <f>E72*F71</f>
        <v>1.8312000000000002</v>
      </c>
      <c r="G72" s="158"/>
      <c r="H72" s="158"/>
      <c r="I72" s="158"/>
      <c r="J72" s="158"/>
      <c r="K72" s="158"/>
      <c r="L72" s="158"/>
      <c r="M72" s="158"/>
      <c r="N72" s="151"/>
      <c r="O72" s="151"/>
      <c r="P72" s="151"/>
      <c r="Q72" s="151"/>
      <c r="R72" s="151"/>
      <c r="S72" s="151"/>
    </row>
    <row r="73" spans="1:256" s="152" customFormat="1">
      <c r="A73" s="145"/>
      <c r="B73" s="18"/>
      <c r="C73" s="156" t="s">
        <v>127</v>
      </c>
      <c r="D73" s="18" t="s">
        <v>128</v>
      </c>
      <c r="E73" s="157">
        <v>0.115</v>
      </c>
      <c r="F73" s="157">
        <f>E73*F71</f>
        <v>9.6600000000000005E-2</v>
      </c>
      <c r="G73" s="18"/>
      <c r="H73" s="18"/>
      <c r="I73" s="154"/>
      <c r="J73" s="18"/>
      <c r="K73" s="18"/>
      <c r="L73" s="19"/>
      <c r="M73" s="19"/>
    </row>
    <row r="74" spans="1:256" s="152" customFormat="1">
      <c r="A74" s="145"/>
      <c r="B74" s="18" t="s">
        <v>153</v>
      </c>
      <c r="C74" s="156" t="s">
        <v>129</v>
      </c>
      <c r="D74" s="18" t="s">
        <v>125</v>
      </c>
      <c r="E74" s="157">
        <v>1.39</v>
      </c>
      <c r="F74" s="157">
        <f>E74*F71</f>
        <v>1.1676</v>
      </c>
      <c r="G74" s="19"/>
      <c r="H74" s="19"/>
      <c r="I74" s="154"/>
      <c r="J74" s="19"/>
      <c r="K74" s="18"/>
      <c r="L74" s="18"/>
      <c r="M74" s="19"/>
      <c r="N74" s="200"/>
      <c r="O74" s="201"/>
      <c r="P74" s="201"/>
      <c r="Q74" s="201"/>
      <c r="R74" s="201"/>
      <c r="S74" s="201"/>
    </row>
    <row r="75" spans="1:256" s="152" customFormat="1" ht="30">
      <c r="A75" s="159">
        <v>3</v>
      </c>
      <c r="B75" s="160" t="s">
        <v>130</v>
      </c>
      <c r="C75" s="161" t="s">
        <v>159</v>
      </c>
      <c r="D75" s="162" t="s">
        <v>125</v>
      </c>
      <c r="E75" s="162"/>
      <c r="F75" s="162">
        <v>2.64</v>
      </c>
      <c r="G75" s="163"/>
      <c r="H75" s="163"/>
      <c r="I75" s="163"/>
      <c r="J75" s="163"/>
      <c r="K75" s="163"/>
      <c r="L75" s="163"/>
      <c r="M75" s="163"/>
      <c r="N75" s="202"/>
      <c r="O75" s="203"/>
      <c r="P75" s="203"/>
      <c r="Q75" s="203"/>
      <c r="R75" s="164"/>
      <c r="S75" s="164"/>
    </row>
    <row r="76" spans="1:256" s="152" customFormat="1">
      <c r="A76" s="159"/>
      <c r="B76" s="165"/>
      <c r="C76" s="166" t="s">
        <v>126</v>
      </c>
      <c r="D76" s="165" t="s">
        <v>30</v>
      </c>
      <c r="E76" s="165">
        <v>2.86</v>
      </c>
      <c r="F76" s="165">
        <f>E76*F75</f>
        <v>7.5503999999999998</v>
      </c>
      <c r="G76" s="158"/>
      <c r="H76" s="158"/>
      <c r="I76" s="158"/>
      <c r="J76" s="158"/>
      <c r="K76" s="158"/>
      <c r="L76" s="158"/>
      <c r="M76" s="158"/>
      <c r="N76" s="151"/>
      <c r="O76" s="151"/>
      <c r="P76" s="151"/>
      <c r="Q76" s="151"/>
      <c r="R76" s="151"/>
      <c r="S76" s="151"/>
    </row>
    <row r="77" spans="1:256" s="152" customFormat="1">
      <c r="A77" s="159"/>
      <c r="B77" s="165"/>
      <c r="C77" s="166" t="s">
        <v>127</v>
      </c>
      <c r="D77" s="165" t="s">
        <v>128</v>
      </c>
      <c r="E77" s="165">
        <v>0.76</v>
      </c>
      <c r="F77" s="165">
        <f>E77*F75</f>
        <v>2.0064000000000002</v>
      </c>
      <c r="G77" s="167"/>
      <c r="H77" s="167"/>
      <c r="I77" s="167"/>
      <c r="J77" s="167"/>
      <c r="K77" s="167"/>
      <c r="L77" s="167"/>
      <c r="M77" s="167"/>
      <c r="N77" s="151"/>
      <c r="O77" s="151"/>
      <c r="P77" s="151"/>
      <c r="Q77" s="151"/>
      <c r="R77" s="151"/>
      <c r="S77" s="151"/>
    </row>
    <row r="78" spans="1:256" s="152" customFormat="1">
      <c r="A78" s="159"/>
      <c r="B78" s="18" t="s">
        <v>118</v>
      </c>
      <c r="C78" s="107" t="s">
        <v>131</v>
      </c>
      <c r="D78" s="165" t="s">
        <v>125</v>
      </c>
      <c r="E78" s="165">
        <v>1.02</v>
      </c>
      <c r="F78" s="165">
        <f>E78*F75</f>
        <v>2.6928000000000001</v>
      </c>
      <c r="G78" s="167"/>
      <c r="H78" s="168"/>
      <c r="I78" s="167"/>
      <c r="J78" s="19"/>
      <c r="K78" s="18"/>
      <c r="L78" s="18"/>
      <c r="M78" s="19"/>
      <c r="N78" s="151"/>
      <c r="O78" s="151"/>
      <c r="P78" s="151"/>
      <c r="Q78" s="151"/>
      <c r="R78" s="151"/>
      <c r="S78" s="151"/>
    </row>
    <row r="79" spans="1:256" s="152" customFormat="1" ht="30">
      <c r="A79" s="159"/>
      <c r="B79" s="169" t="s">
        <v>132</v>
      </c>
      <c r="C79" s="170" t="s">
        <v>133</v>
      </c>
      <c r="D79" s="171" t="s">
        <v>134</v>
      </c>
      <c r="E79" s="172"/>
      <c r="F79" s="173">
        <v>12</v>
      </c>
      <c r="G79" s="163"/>
      <c r="H79" s="168"/>
      <c r="I79" s="163"/>
      <c r="J79" s="19"/>
      <c r="K79" s="18"/>
      <c r="L79" s="18"/>
      <c r="M79" s="19"/>
      <c r="N79" s="174"/>
      <c r="O79" s="175" t="s">
        <v>31</v>
      </c>
      <c r="P79" s="175"/>
      <c r="Q79" s="175"/>
      <c r="R79" s="175"/>
      <c r="S79" s="175"/>
    </row>
    <row r="80" spans="1:256" s="152" customFormat="1">
      <c r="A80" s="159"/>
      <c r="B80" s="18" t="s">
        <v>154</v>
      </c>
      <c r="C80" s="170" t="s">
        <v>135</v>
      </c>
      <c r="D80" s="171" t="s">
        <v>136</v>
      </c>
      <c r="E80" s="172">
        <v>0.80300000000000005</v>
      </c>
      <c r="F80" s="173">
        <f>E80*F75</f>
        <v>2.11992</v>
      </c>
      <c r="G80" s="163"/>
      <c r="H80" s="168"/>
      <c r="I80" s="163"/>
      <c r="J80" s="19"/>
      <c r="K80" s="18"/>
      <c r="L80" s="18"/>
      <c r="M80" s="19"/>
      <c r="N80" s="174"/>
      <c r="O80" s="175"/>
      <c r="P80" s="175"/>
      <c r="Q80" s="175"/>
      <c r="R80" s="175"/>
      <c r="S80" s="175"/>
    </row>
    <row r="81" spans="1:256" s="152" customFormat="1">
      <c r="A81" s="159"/>
      <c r="B81" s="171" t="s">
        <v>137</v>
      </c>
      <c r="C81" s="170" t="s">
        <v>138</v>
      </c>
      <c r="D81" s="171" t="s">
        <v>125</v>
      </c>
      <c r="E81" s="172">
        <v>3.8999999999999998E-3</v>
      </c>
      <c r="F81" s="173">
        <f>E81*F75</f>
        <v>1.0296E-2</v>
      </c>
      <c r="G81" s="163"/>
      <c r="H81" s="168"/>
      <c r="I81" s="163"/>
      <c r="J81" s="19"/>
      <c r="K81" s="18"/>
      <c r="L81" s="18"/>
      <c r="M81" s="19"/>
      <c r="N81" s="174"/>
      <c r="O81" s="175" t="s">
        <v>31</v>
      </c>
      <c r="P81" s="175"/>
      <c r="Q81" s="175"/>
      <c r="R81" s="175"/>
      <c r="S81" s="175"/>
    </row>
    <row r="82" spans="1:256" s="152" customFormat="1">
      <c r="A82" s="159"/>
      <c r="B82" s="176"/>
      <c r="C82" s="166" t="s">
        <v>139</v>
      </c>
      <c r="D82" s="165" t="s">
        <v>128</v>
      </c>
      <c r="E82" s="165">
        <v>1.2999999999999999E-2</v>
      </c>
      <c r="F82" s="165">
        <f>E82*F75</f>
        <v>3.4320000000000003E-2</v>
      </c>
      <c r="G82" s="167"/>
      <c r="H82" s="168"/>
      <c r="I82" s="167"/>
      <c r="J82" s="19"/>
      <c r="K82" s="18"/>
      <c r="L82" s="18"/>
      <c r="M82" s="19"/>
      <c r="N82" s="151" t="s">
        <v>31</v>
      </c>
      <c r="O82" s="151"/>
      <c r="P82" s="151" t="s">
        <v>31</v>
      </c>
      <c r="Q82" s="151"/>
      <c r="R82" s="151"/>
      <c r="S82" s="151"/>
    </row>
    <row r="83" spans="1:256" s="109" customFormat="1" ht="36">
      <c r="A83" s="106">
        <v>4</v>
      </c>
      <c r="B83" s="177" t="s">
        <v>140</v>
      </c>
      <c r="C83" s="178" t="s">
        <v>141</v>
      </c>
      <c r="D83" s="179" t="s">
        <v>112</v>
      </c>
      <c r="E83" s="180"/>
      <c r="F83" s="181">
        <v>0.55676000000000003</v>
      </c>
      <c r="G83" s="182"/>
      <c r="H83" s="182"/>
      <c r="I83" s="182"/>
      <c r="J83" s="182"/>
      <c r="K83" s="182"/>
      <c r="L83" s="182"/>
      <c r="M83" s="182"/>
    </row>
    <row r="84" spans="1:256" s="109" customFormat="1" ht="18">
      <c r="A84" s="106"/>
      <c r="B84" s="183"/>
      <c r="C84" s="184" t="s">
        <v>142</v>
      </c>
      <c r="D84" s="185" t="s">
        <v>30</v>
      </c>
      <c r="E84" s="186">
        <v>34.9</v>
      </c>
      <c r="F84" s="187">
        <f>E84*F83</f>
        <v>19.430924000000001</v>
      </c>
      <c r="G84" s="182"/>
      <c r="H84" s="182"/>
      <c r="I84" s="182"/>
      <c r="J84" s="182"/>
      <c r="K84" s="182"/>
      <c r="L84" s="182"/>
      <c r="M84" s="182"/>
    </row>
    <row r="85" spans="1:256" s="109" customFormat="1" ht="18">
      <c r="A85" s="20"/>
      <c r="B85" s="183"/>
      <c r="C85" s="184" t="s">
        <v>143</v>
      </c>
      <c r="D85" s="188" t="s">
        <v>128</v>
      </c>
      <c r="E85" s="186">
        <v>4.07</v>
      </c>
      <c r="F85" s="187">
        <f>E85*F83</f>
        <v>2.2660132000000002</v>
      </c>
      <c r="G85" s="189"/>
      <c r="H85" s="190"/>
      <c r="I85" s="189"/>
      <c r="J85" s="190"/>
      <c r="K85" s="189"/>
      <c r="L85" s="191"/>
      <c r="M85" s="191"/>
    </row>
    <row r="86" spans="1:256" s="109" customFormat="1" ht="18">
      <c r="A86" s="106"/>
      <c r="B86" s="55" t="s">
        <v>155</v>
      </c>
      <c r="C86" s="192" t="s">
        <v>144</v>
      </c>
      <c r="D86" s="193" t="s">
        <v>145</v>
      </c>
      <c r="E86" s="193" t="s">
        <v>146</v>
      </c>
      <c r="F86" s="188">
        <v>37.200000000000003</v>
      </c>
      <c r="G86" s="182"/>
      <c r="H86" s="182"/>
      <c r="I86" s="182"/>
      <c r="J86" s="182"/>
      <c r="K86" s="182"/>
      <c r="L86" s="182"/>
      <c r="M86" s="182"/>
    </row>
    <row r="87" spans="1:256" s="109" customFormat="1" ht="18">
      <c r="A87" s="106"/>
      <c r="B87" s="55" t="s">
        <v>156</v>
      </c>
      <c r="C87" s="192" t="s">
        <v>147</v>
      </c>
      <c r="D87" s="193" t="s">
        <v>145</v>
      </c>
      <c r="E87" s="193" t="s">
        <v>146</v>
      </c>
      <c r="F87" s="188">
        <v>96.6</v>
      </c>
      <c r="G87" s="182"/>
      <c r="H87" s="182"/>
      <c r="I87" s="182"/>
      <c r="J87" s="182"/>
      <c r="K87" s="182"/>
      <c r="L87" s="182"/>
      <c r="M87" s="182"/>
    </row>
    <row r="88" spans="1:256" s="109" customFormat="1" ht="18">
      <c r="A88" s="106"/>
      <c r="B88" s="55" t="s">
        <v>148</v>
      </c>
      <c r="C88" s="194" t="s">
        <v>149</v>
      </c>
      <c r="D88" s="193" t="s">
        <v>111</v>
      </c>
      <c r="E88" s="195">
        <v>15.2</v>
      </c>
      <c r="F88" s="187">
        <f>E88*F83</f>
        <v>8.4627520000000001</v>
      </c>
      <c r="G88" s="182"/>
      <c r="H88" s="182"/>
      <c r="I88" s="182"/>
      <c r="J88" s="182"/>
      <c r="K88" s="182"/>
      <c r="L88" s="182"/>
      <c r="M88" s="182"/>
    </row>
    <row r="89" spans="1:256" s="109" customFormat="1" ht="18">
      <c r="A89" s="106"/>
      <c r="B89" s="55" t="s">
        <v>150</v>
      </c>
      <c r="C89" s="194" t="s">
        <v>151</v>
      </c>
      <c r="D89" s="193" t="s">
        <v>111</v>
      </c>
      <c r="E89" s="195">
        <v>3.3</v>
      </c>
      <c r="F89" s="187">
        <f>E89*F83</f>
        <v>1.8373079999999999</v>
      </c>
      <c r="G89" s="182"/>
      <c r="H89" s="182"/>
      <c r="I89" s="182"/>
      <c r="J89" s="182"/>
      <c r="K89" s="182"/>
      <c r="L89" s="182"/>
      <c r="M89" s="182"/>
    </row>
    <row r="90" spans="1:256" s="109" customFormat="1" ht="18">
      <c r="A90" s="20"/>
      <c r="B90" s="183"/>
      <c r="C90" s="192" t="s">
        <v>152</v>
      </c>
      <c r="D90" s="193" t="s">
        <v>128</v>
      </c>
      <c r="E90" s="196">
        <v>2.78</v>
      </c>
      <c r="F90" s="187">
        <f>E90*F83</f>
        <v>1.5477928000000001</v>
      </c>
      <c r="G90" s="197"/>
      <c r="H90" s="198"/>
      <c r="I90" s="182"/>
      <c r="J90" s="182"/>
      <c r="K90" s="182"/>
      <c r="L90" s="182"/>
      <c r="M90" s="182"/>
    </row>
    <row r="91" spans="1:256" s="66" customFormat="1" ht="15.75">
      <c r="A91" s="67"/>
      <c r="B91" s="18"/>
      <c r="C91" s="68"/>
      <c r="D91" s="20"/>
      <c r="E91" s="17"/>
      <c r="F91" s="69"/>
      <c r="G91" s="70"/>
      <c r="H91" s="71"/>
      <c r="I91" s="70"/>
      <c r="J91" s="71"/>
      <c r="K91" s="70"/>
      <c r="L91" s="69"/>
      <c r="M91" s="69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.75">
      <c r="A92" s="72"/>
      <c r="B92" s="73"/>
      <c r="C92" s="74" t="s">
        <v>100</v>
      </c>
      <c r="D92" s="73"/>
      <c r="E92" s="75"/>
      <c r="F92" s="76"/>
      <c r="G92" s="76"/>
      <c r="H92" s="76"/>
      <c r="I92" s="76"/>
      <c r="J92" s="76"/>
      <c r="K92" s="76"/>
      <c r="L92" s="76"/>
      <c r="M92" s="76"/>
    </row>
    <row r="93" spans="1:256" ht="15.75">
      <c r="A93" s="77"/>
      <c r="B93" s="77"/>
      <c r="C93" s="78" t="s">
        <v>101</v>
      </c>
      <c r="D93" s="79" t="s">
        <v>161</v>
      </c>
      <c r="E93" s="80"/>
      <c r="F93" s="81"/>
      <c r="G93" s="81"/>
      <c r="H93" s="54"/>
      <c r="I93" s="54"/>
      <c r="J93" s="54"/>
      <c r="K93" s="54"/>
      <c r="L93" s="54"/>
      <c r="M93" s="54"/>
    </row>
    <row r="94" spans="1:256" ht="15.75">
      <c r="A94" s="77"/>
      <c r="B94" s="77"/>
      <c r="C94" s="78" t="s">
        <v>8</v>
      </c>
      <c r="D94" s="77"/>
      <c r="E94" s="80"/>
      <c r="F94" s="81"/>
      <c r="G94" s="81"/>
      <c r="H94" s="54"/>
      <c r="I94" s="54"/>
      <c r="J94" s="54"/>
      <c r="K94" s="54"/>
      <c r="L94" s="54"/>
      <c r="M94" s="54"/>
    </row>
    <row r="95" spans="1:256" ht="15.75">
      <c r="A95" s="77"/>
      <c r="B95" s="77"/>
      <c r="C95" s="78" t="s">
        <v>102</v>
      </c>
      <c r="D95" s="79" t="s">
        <v>161</v>
      </c>
      <c r="E95" s="80"/>
      <c r="F95" s="81"/>
      <c r="G95" s="81"/>
      <c r="H95" s="54"/>
      <c r="I95" s="54"/>
      <c r="J95" s="54"/>
      <c r="K95" s="54"/>
      <c r="L95" s="54"/>
      <c r="M95" s="54"/>
    </row>
    <row r="96" spans="1:256" ht="15.75">
      <c r="A96" s="77"/>
      <c r="B96" s="77"/>
      <c r="C96" s="78" t="s">
        <v>8</v>
      </c>
      <c r="D96" s="77"/>
      <c r="E96" s="80"/>
      <c r="F96" s="81"/>
      <c r="G96" s="81"/>
      <c r="H96" s="54"/>
      <c r="I96" s="54"/>
      <c r="J96" s="54"/>
      <c r="K96" s="54"/>
      <c r="L96" s="54"/>
      <c r="M96" s="54"/>
    </row>
    <row r="97" spans="1:13" ht="15.75">
      <c r="A97" s="77"/>
      <c r="B97" s="77"/>
      <c r="C97" s="78" t="s">
        <v>103</v>
      </c>
      <c r="D97" s="79" t="s">
        <v>161</v>
      </c>
      <c r="E97" s="80"/>
      <c r="F97" s="81"/>
      <c r="G97" s="81"/>
      <c r="H97" s="54"/>
      <c r="I97" s="54"/>
      <c r="J97" s="54"/>
      <c r="K97" s="54"/>
      <c r="L97" s="54"/>
      <c r="M97" s="54"/>
    </row>
    <row r="98" spans="1:13" ht="15.75">
      <c r="A98" s="77"/>
      <c r="B98" s="77"/>
      <c r="C98" s="78" t="s">
        <v>104</v>
      </c>
      <c r="D98" s="77"/>
      <c r="E98" s="80"/>
      <c r="F98" s="81"/>
      <c r="G98" s="81"/>
      <c r="H98" s="54"/>
      <c r="I98" s="54"/>
      <c r="J98" s="54"/>
      <c r="K98" s="54"/>
      <c r="L98" s="54"/>
      <c r="M98" s="54"/>
    </row>
    <row r="99" spans="1:13" ht="15.75">
      <c r="A99" s="77"/>
      <c r="B99" s="77"/>
      <c r="C99" s="78" t="s">
        <v>105</v>
      </c>
      <c r="D99" s="82">
        <v>0.03</v>
      </c>
      <c r="E99" s="83"/>
      <c r="F99" s="84"/>
      <c r="G99" s="81"/>
      <c r="H99" s="54"/>
      <c r="I99" s="54"/>
      <c r="J99" s="54"/>
      <c r="K99" s="54"/>
      <c r="L99" s="54"/>
      <c r="M99" s="54"/>
    </row>
    <row r="100" spans="1:13" ht="15.75">
      <c r="A100" s="77"/>
      <c r="B100" s="77"/>
      <c r="C100" s="78" t="s">
        <v>8</v>
      </c>
      <c r="D100" s="77"/>
      <c r="E100" s="60"/>
      <c r="F100" s="84"/>
      <c r="G100" s="81"/>
      <c r="H100" s="54"/>
      <c r="I100" s="54"/>
      <c r="J100" s="54"/>
      <c r="K100" s="54"/>
      <c r="L100" s="54"/>
      <c r="M100" s="54"/>
    </row>
    <row r="101" spans="1:13" ht="15.75">
      <c r="A101" s="77"/>
      <c r="B101" s="77"/>
      <c r="C101" s="78" t="s">
        <v>106</v>
      </c>
      <c r="D101" s="82">
        <v>0.18</v>
      </c>
      <c r="E101" s="83"/>
      <c r="F101" s="84"/>
      <c r="G101" s="81"/>
      <c r="H101" s="54"/>
      <c r="I101" s="54"/>
      <c r="J101" s="54"/>
      <c r="K101" s="54"/>
      <c r="L101" s="54"/>
      <c r="M101" s="54"/>
    </row>
    <row r="102" spans="1:13" ht="15.75">
      <c r="A102" s="77"/>
      <c r="B102" s="77"/>
      <c r="C102" s="78" t="s">
        <v>8</v>
      </c>
      <c r="D102" s="77"/>
      <c r="E102" s="60"/>
      <c r="F102" s="84"/>
      <c r="G102" s="81"/>
      <c r="H102" s="81"/>
      <c r="I102" s="81"/>
      <c r="J102" s="54"/>
      <c r="K102" s="81"/>
      <c r="L102" s="81"/>
      <c r="M102" s="81"/>
    </row>
    <row r="103" spans="1:13" ht="15.75">
      <c r="A103" s="85"/>
      <c r="B103" s="85"/>
      <c r="C103" s="86"/>
      <c r="D103" s="59"/>
      <c r="E103" s="59"/>
      <c r="F103" s="59"/>
      <c r="G103" s="59"/>
      <c r="H103" s="59"/>
      <c r="I103" s="59"/>
      <c r="J103" s="87"/>
      <c r="K103" s="87"/>
      <c r="L103" s="87"/>
      <c r="M103" s="87"/>
    </row>
    <row r="104" spans="1:13" ht="16.5">
      <c r="A104" s="85"/>
      <c r="B104" s="85"/>
      <c r="C104" s="86"/>
      <c r="D104" s="59"/>
      <c r="E104" s="214"/>
      <c r="F104" s="214"/>
      <c r="G104" s="214"/>
      <c r="H104" s="214"/>
      <c r="I104" s="59"/>
      <c r="J104" s="87"/>
      <c r="K104" s="87"/>
      <c r="L104" s="87"/>
      <c r="M104" s="87"/>
    </row>
    <row r="105" spans="1:13" ht="15.75">
      <c r="A105" s="85"/>
      <c r="B105" s="8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87"/>
    </row>
    <row r="106" spans="1:13" ht="16.5">
      <c r="A106" s="85"/>
      <c r="B106" s="85"/>
      <c r="C106" s="86"/>
      <c r="D106" s="59"/>
      <c r="E106" s="204"/>
      <c r="F106" s="204"/>
      <c r="G106" s="204"/>
      <c r="H106" s="204"/>
      <c r="I106" s="59"/>
      <c r="J106" s="87"/>
      <c r="K106" s="87"/>
      <c r="L106" s="87"/>
      <c r="M106" s="87"/>
    </row>
    <row r="107" spans="1:13">
      <c r="M107" s="110"/>
    </row>
    <row r="134" spans="5:5">
      <c r="E134" s="1"/>
    </row>
    <row r="137" spans="5:5">
      <c r="E137" s="1"/>
    </row>
    <row r="148" spans="5:5">
      <c r="E148" s="1"/>
    </row>
    <row r="155" spans="5:5">
      <c r="E155" s="1"/>
    </row>
    <row r="156" spans="5:5">
      <c r="E156" s="1"/>
    </row>
    <row r="167" spans="5:5">
      <c r="E167" s="1"/>
    </row>
    <row r="168" spans="5:5">
      <c r="E168" s="1"/>
    </row>
    <row r="172" spans="5:5">
      <c r="E172" s="1"/>
    </row>
    <row r="209" spans="5:5">
      <c r="E209" s="1"/>
    </row>
    <row r="235" spans="5:5">
      <c r="E235" s="1"/>
    </row>
    <row r="307" spans="5:5">
      <c r="E307" s="1"/>
    </row>
  </sheetData>
  <mergeCells count="24">
    <mergeCell ref="B1:C1"/>
    <mergeCell ref="A2:M2"/>
    <mergeCell ref="A3:M3"/>
    <mergeCell ref="A4:B4"/>
    <mergeCell ref="A5:A8"/>
    <mergeCell ref="B5:B8"/>
    <mergeCell ref="D5:D8"/>
    <mergeCell ref="E5:F5"/>
    <mergeCell ref="G5:H6"/>
    <mergeCell ref="I5:J6"/>
    <mergeCell ref="N74:S74"/>
    <mergeCell ref="N75:Q75"/>
    <mergeCell ref="E106:H106"/>
    <mergeCell ref="K5:L5"/>
    <mergeCell ref="M5:M8"/>
    <mergeCell ref="E6:F6"/>
    <mergeCell ref="K6:L6"/>
    <mergeCell ref="E7:E8"/>
    <mergeCell ref="F7:F8"/>
    <mergeCell ref="H7:H8"/>
    <mergeCell ref="J7:J8"/>
    <mergeCell ref="L7:L8"/>
    <mergeCell ref="E104:H104"/>
    <mergeCell ref="C105:L105"/>
  </mergeCells>
  <conditionalFormatting sqref="L67:M67 A67:B67 A91 L91:M91">
    <cfRule type="cellIs" dxfId="12" priority="72" stopIfTrue="1" operator="equal">
      <formula>8223.307275</formula>
    </cfRule>
  </conditionalFormatting>
  <conditionalFormatting sqref="F67:K67 C91 C67:D67 F91:K91">
    <cfRule type="cellIs" dxfId="11" priority="41" stopIfTrue="1" operator="equal">
      <formula>8223.307275</formula>
    </cfRule>
  </conditionalFormatting>
  <conditionalFormatting sqref="D91">
    <cfRule type="cellIs" dxfId="10" priority="40" stopIfTrue="1" operator="equal">
      <formula>8223.307275</formula>
    </cfRule>
  </conditionalFormatting>
  <conditionalFormatting sqref="E67">
    <cfRule type="cellIs" dxfId="9" priority="33" stopIfTrue="1" operator="equal">
      <formula>8223.307275</formula>
    </cfRule>
  </conditionalFormatting>
  <conditionalFormatting sqref="E91">
    <cfRule type="cellIs" dxfId="8" priority="32" stopIfTrue="1" operator="equal">
      <formula>8223.307275</formula>
    </cfRule>
  </conditionalFormatting>
  <conditionalFormatting sqref="B91">
    <cfRule type="cellIs" dxfId="7" priority="31" stopIfTrue="1" operator="equal">
      <formula>8223.307275</formula>
    </cfRule>
  </conditionalFormatting>
  <conditionalFormatting sqref="C62">
    <cfRule type="cellIs" dxfId="6" priority="7" stopIfTrue="1" operator="equal">
      <formula>8223.307275</formula>
    </cfRule>
  </conditionalFormatting>
  <conditionalFormatting sqref="B80">
    <cfRule type="cellIs" dxfId="5" priority="3" stopIfTrue="1" operator="equal">
      <formula>8223.307275</formula>
    </cfRule>
  </conditionalFormatting>
  <conditionalFormatting sqref="A71:M74 J78:M82">
    <cfRule type="cellIs" dxfId="4" priority="6" stopIfTrue="1" operator="equal">
      <formula>8223.307275</formula>
    </cfRule>
  </conditionalFormatting>
  <conditionalFormatting sqref="C78">
    <cfRule type="cellIs" dxfId="3" priority="5" stopIfTrue="1" operator="equal">
      <formula>8223.307275</formula>
    </cfRule>
  </conditionalFormatting>
  <conditionalFormatting sqref="G76:M76">
    <cfRule type="cellIs" dxfId="2" priority="4" stopIfTrue="1" operator="equal">
      <formula>8223.307275</formula>
    </cfRule>
  </conditionalFormatting>
  <conditionalFormatting sqref="B78">
    <cfRule type="cellIs" dxfId="1" priority="2" stopIfTrue="1" operator="equal">
      <formula>8223.307275</formula>
    </cfRule>
  </conditionalFormatting>
  <conditionalFormatting sqref="A70:M70">
    <cfRule type="cellIs" dxfId="0" priority="1" stopIfTrue="1" operator="equal">
      <formula>8223.307275</formula>
    </cfRule>
  </conditionalFormatting>
  <pageMargins left="0" right="0" top="0.74803149606299213" bottom="0.35433070866141736" header="0" footer="0"/>
  <pageSetup paperSize="9" scale="77" orientation="landscape" horizontalDpi="4294967293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ხარჯთარრიცხვა</vt:lpstr>
      <vt:lpstr>ხარჯთარრიცხვა!Print_Area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Sopiko Apakidze</cp:lastModifiedBy>
  <cp:lastPrinted>2022-02-25T05:21:56Z</cp:lastPrinted>
  <dcterms:created xsi:type="dcterms:W3CDTF">2021-09-19T03:41:22Z</dcterms:created>
  <dcterms:modified xsi:type="dcterms:W3CDTF">2022-03-22T13:16:08Z</dcterms:modified>
</cp:coreProperties>
</file>