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711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<sst xmlns="http://schemas.openxmlformats.org/spreadsheetml/2006/main" count="47" uniqueCount="39">
  <si>
    <t>N</t>
  </si>
  <si>
    <t>სამუშაოს დასახელება</t>
  </si>
  <si>
    <t>განზ. ერთ.</t>
  </si>
  <si>
    <t>ერთ. ფასი</t>
  </si>
  <si>
    <t>ჯამი</t>
  </si>
  <si>
    <t>grZ.m</t>
  </si>
  <si>
    <t>tn</t>
  </si>
  <si>
    <t>m3</t>
  </si>
  <si>
    <t>ტნ</t>
  </si>
  <si>
    <t>IV kat. gruntis damuSaveba xeliT datvirTva avtoTviTmclelebze</t>
  </si>
  <si>
    <t>V kat. gruntis damuSaveba xeliT sangrevi CaquCebiT datvirTva avtoTviTmclelebze</t>
  </si>
  <si>
    <t>gruntis datvirTva a/manqanaze xeliT</t>
  </si>
  <si>
    <t>yrilis mowyoba kedlis ukan xreSovani masaliT, eqskavatoriT Cayra, mosworeba da datkepvna</t>
  </si>
  <si>
    <t xml:space="preserve">gruntis gatana nayarSi 3 km-mde </t>
  </si>
  <si>
    <t>liTonis Tvalamdridis mowyoba</t>
  </si>
  <si>
    <t>gabionis sayrdeni kedlis mowyoba</t>
  </si>
  <si>
    <t>gabionebis mowyoba, gabionis yuTebi zomiT  1,5X1X1 162c Sesakravi mavTuli 107kg</t>
  </si>
  <si>
    <t>xreSovani masalis transportireba 15km-dan</t>
  </si>
  <si>
    <t xml:space="preserve">qviSa-xreSovani narevis transportireba 15km-dan </t>
  </si>
  <si>
    <t xml:space="preserve">qvis transportireba 15km-dan </t>
  </si>
  <si>
    <t>betonis transportireba 10km-dan</t>
  </si>
  <si>
    <t>საპროექტო მოცულობა</t>
  </si>
  <si>
    <t>ღირებულება</t>
  </si>
  <si>
    <r>
      <t>m</t>
    </r>
    <r>
      <rPr>
        <vertAlign val="superscript"/>
        <sz val="12"/>
        <rFont val="AcadNusx"/>
        <family val="0"/>
      </rPr>
      <t>3</t>
    </r>
  </si>
  <si>
    <r>
      <t xml:space="preserve"> m</t>
    </r>
    <r>
      <rPr>
        <vertAlign val="superscript"/>
        <sz val="12"/>
        <rFont val="AcadNusx"/>
        <family val="0"/>
      </rPr>
      <t>3</t>
    </r>
  </si>
  <si>
    <r>
      <t>fundamentis qvabulSi  IV jg 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</t>
    </r>
  </si>
  <si>
    <r>
      <t>მ</t>
    </r>
    <r>
      <rPr>
        <vertAlign val="superscript"/>
        <sz val="12"/>
        <color indexed="8"/>
        <rFont val="AcadNusx"/>
        <family val="0"/>
      </rPr>
      <t>3</t>
    </r>
  </si>
  <si>
    <r>
      <t xml:space="preserve">xreSovani baliSis mowyoba  gabionis qveS 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cadNusx"/>
        <family val="0"/>
      </rPr>
      <t>saS</t>
    </r>
    <r>
      <rPr>
        <sz val="12"/>
        <color indexed="8"/>
        <rFont val="AcadNusx"/>
        <family val="0"/>
      </rPr>
      <t>=10sm</t>
    </r>
  </si>
  <si>
    <r>
      <t>m</t>
    </r>
    <r>
      <rPr>
        <vertAlign val="superscript"/>
        <sz val="12"/>
        <color indexed="8"/>
        <rFont val="AcadNusx"/>
        <family val="0"/>
      </rPr>
      <t>3</t>
    </r>
  </si>
  <si>
    <r>
      <t>გალვანიზებული ლითონის თვალამრიდი ძელების მოწყობა ყველა სხვა დამხმარე სამუშაოების ჩათვლით, დგარების ყოველ 2 მეტრში ჩასობით, რომელზეც ქანჩებით და ჭანჭიკებით ემაგრება "</t>
    </r>
    <r>
      <rPr>
        <sz val="12"/>
        <rFont val="Arial"/>
        <family val="2"/>
      </rPr>
      <t>W</t>
    </r>
    <r>
      <rPr>
        <sz val="12"/>
        <rFont val="AcadNusx"/>
        <family val="0"/>
      </rPr>
      <t xml:space="preserve">" ფორმის ლითონის ზღუდარი, ლითონის ზღუდარების თავზე სასიგნალო შუქამრეკლების მოწყობა ყოველ 4 მეტრში </t>
    </r>
    <r>
      <rPr>
        <sz val="12"/>
        <rFont val="Arial"/>
        <family val="2"/>
      </rPr>
      <t>(H1W3A)</t>
    </r>
  </si>
  <si>
    <t xml:space="preserve">                                  ხარჯთაღრიცხვა                     (დანართი #1)</t>
  </si>
  <si>
    <t>saavtomobilo gza `alambari-takiZeები~ km0+240</t>
  </si>
  <si>
    <t>ზედნადები ხარჯები %</t>
  </si>
  <si>
    <t>გეგმიური დაგროვება %</t>
  </si>
  <si>
    <t>ჯამი:</t>
  </si>
  <si>
    <t>გაუთვალისწინებელი სამუშაოები- 3 %</t>
  </si>
  <si>
    <t>დღგ -18%</t>
  </si>
  <si>
    <t>ჯამი ხარჯთაღრიცხვა N#1</t>
  </si>
  <si>
    <t xml:space="preserve">შენიშვნა: 1)  ცხრილი წარმოდგენილი იქნას მხოლოდ Excel-ის სახით (პრეტენდენტის მიერ Excel-ის ცხრილის სახით წარსადგენი დოკუმენტი არ საჭიროებს
ხელმოწერას ან/და ბეჭედს, მთ შორის ელექტრონულ ხელმოწერას ან/და ელექტრონულ შტამპს.) 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</si>
</sst>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00;[Red]0.000"/>
    <numFmt numFmtId="202" formatCode="#,###.00;[Red]\-#,###.00;\-\ ;\ \-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2"/>
      <name val="GEOWIN_SMAL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rial"/>
      <family val="2"/>
    </font>
    <font>
      <vertAlign val="subscript"/>
      <sz val="12"/>
      <color indexed="8"/>
      <name val="AcadNusx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2" fillId="0" borderId="0" applyFont="0" applyFill="0" applyBorder="0" applyAlignment="0" applyProtection="0"/>
    <xf numFmtId="0" fontId="1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Alignment="1">
      <alignment wrapText="1"/>
      <protection/>
    </xf>
    <xf numFmtId="0" fontId="4" fillId="0" borderId="0" xfId="55" applyFont="1">
      <alignment/>
      <protection/>
    </xf>
    <xf numFmtId="0" fontId="3" fillId="33" borderId="0" xfId="55" applyFont="1" applyFill="1" applyAlignment="1">
      <alignment horizontal="center" vertical="top"/>
      <protection/>
    </xf>
    <xf numFmtId="0" fontId="3" fillId="33" borderId="0" xfId="55" applyFont="1" applyFill="1" applyAlignment="1">
      <alignment horizontal="center" vertical="center"/>
      <protection/>
    </xf>
    <xf numFmtId="0" fontId="4" fillId="0" borderId="0" xfId="57" applyFont="1">
      <alignment/>
      <protection/>
    </xf>
    <xf numFmtId="0" fontId="11" fillId="0" borderId="0" xfId="94" applyFont="1" applyFill="1" applyAlignment="1">
      <alignment horizontal="center" vertical="center" wrapText="1"/>
      <protection/>
    </xf>
    <xf numFmtId="0" fontId="3" fillId="0" borderId="0" xfId="55" applyFont="1" applyBorder="1">
      <alignment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1" xfId="55" applyFont="1" applyFill="1" applyBorder="1" applyAlignment="1">
      <alignment horizontal="center" vertical="top" wrapText="1"/>
      <protection/>
    </xf>
    <xf numFmtId="0" fontId="3" fillId="33" borderId="12" xfId="96" applyFont="1" applyFill="1" applyBorder="1" applyAlignment="1">
      <alignment horizontal="center" vertical="center"/>
      <protection/>
    </xf>
    <xf numFmtId="0" fontId="3" fillId="33" borderId="13" xfId="96" applyFont="1" applyFill="1" applyBorder="1" applyAlignment="1">
      <alignment horizontal="center" vertical="center" wrapText="1"/>
      <protection/>
    </xf>
    <xf numFmtId="0" fontId="3" fillId="33" borderId="13" xfId="96" applyFont="1" applyFill="1" applyBorder="1" applyAlignment="1">
      <alignment horizontal="center" vertical="center"/>
      <protection/>
    </xf>
    <xf numFmtId="0" fontId="3" fillId="33" borderId="14" xfId="96" applyFont="1" applyFill="1" applyBorder="1" applyAlignment="1">
      <alignment horizontal="center" vertical="center"/>
      <protection/>
    </xf>
    <xf numFmtId="0" fontId="3" fillId="33" borderId="15" xfId="96" applyFont="1" applyFill="1" applyBorder="1" applyAlignment="1">
      <alignment horizontal="center" vertical="center" wrapText="1"/>
      <protection/>
    </xf>
    <xf numFmtId="0" fontId="3" fillId="33" borderId="15" xfId="96" applyFont="1" applyFill="1" applyBorder="1" applyAlignment="1">
      <alignment horizontal="center" vertical="center" wrapText="1"/>
      <protection/>
    </xf>
    <xf numFmtId="2" fontId="3" fillId="33" borderId="15" xfId="96" applyNumberFormat="1" applyFont="1" applyFill="1" applyBorder="1" applyAlignment="1">
      <alignment horizontal="center" vertical="center" wrapText="1"/>
      <protection/>
    </xf>
    <xf numFmtId="0" fontId="3" fillId="33" borderId="16" xfId="96" applyFont="1" applyFill="1" applyBorder="1" applyAlignment="1">
      <alignment horizontal="center" vertical="center"/>
      <protection/>
    </xf>
    <xf numFmtId="0" fontId="3" fillId="33" borderId="17" xfId="96" applyFont="1" applyFill="1" applyBorder="1" applyAlignment="1">
      <alignment horizontal="center" vertical="center" wrapText="1"/>
      <protection/>
    </xf>
    <xf numFmtId="0" fontId="3" fillId="33" borderId="17" xfId="96" applyFont="1" applyFill="1" applyBorder="1" applyAlignment="1">
      <alignment horizontal="center" vertical="center"/>
      <protection/>
    </xf>
    <xf numFmtId="1" fontId="3" fillId="33" borderId="17" xfId="96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top"/>
    </xf>
    <xf numFmtId="0" fontId="3" fillId="34" borderId="13" xfId="106" applyFont="1" applyFill="1" applyBorder="1" applyAlignment="1">
      <alignment horizontal="left" vertical="center" wrapText="1"/>
      <protection/>
    </xf>
    <xf numFmtId="0" fontId="3" fillId="0" borderId="13" xfId="96" applyFont="1" applyBorder="1" applyAlignment="1">
      <alignment horizontal="center" vertical="center" wrapText="1"/>
      <protection/>
    </xf>
    <xf numFmtId="196" fontId="3" fillId="34" borderId="13" xfId="96" applyNumberFormat="1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0" fontId="3" fillId="34" borderId="19" xfId="98" applyFont="1" applyFill="1" applyBorder="1" applyAlignment="1">
      <alignment vertical="center" wrapText="1"/>
      <protection/>
    </xf>
    <xf numFmtId="49" fontId="52" fillId="0" borderId="19" xfId="98" applyNumberFormat="1" applyFont="1" applyBorder="1" applyAlignment="1">
      <alignment horizontal="center" vertical="center"/>
      <protection/>
    </xf>
    <xf numFmtId="2" fontId="3" fillId="34" borderId="19" xfId="98" applyNumberFormat="1" applyFont="1" applyFill="1" applyBorder="1" applyAlignment="1">
      <alignment horizontal="center" vertical="center"/>
      <protection/>
    </xf>
    <xf numFmtId="0" fontId="3" fillId="34" borderId="19" xfId="99" applyFont="1" applyFill="1" applyBorder="1" applyAlignment="1">
      <alignment horizontal="left" vertical="center" wrapText="1"/>
      <protection/>
    </xf>
    <xf numFmtId="0" fontId="3" fillId="0" borderId="19" xfId="99" applyFont="1" applyBorder="1" applyAlignment="1">
      <alignment horizontal="center" vertical="center" wrapText="1"/>
      <protection/>
    </xf>
    <xf numFmtId="2" fontId="3" fillId="34" borderId="19" xfId="99" applyNumberFormat="1" applyFont="1" applyFill="1" applyBorder="1" applyAlignment="1">
      <alignment horizontal="center" vertical="center" wrapText="1"/>
      <protection/>
    </xf>
    <xf numFmtId="0" fontId="3" fillId="0" borderId="20" xfId="97" applyFont="1" applyBorder="1" applyAlignment="1">
      <alignment horizontal="center" vertical="top" wrapText="1"/>
      <protection/>
    </xf>
    <xf numFmtId="0" fontId="3" fillId="34" borderId="19" xfId="97" applyFont="1" applyFill="1" applyBorder="1" applyAlignment="1">
      <alignment vertical="center" wrapText="1"/>
      <protection/>
    </xf>
    <xf numFmtId="0" fontId="3" fillId="0" borderId="19" xfId="97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top"/>
    </xf>
    <xf numFmtId="0" fontId="3" fillId="33" borderId="20" xfId="96" applyFont="1" applyFill="1" applyBorder="1" applyAlignment="1">
      <alignment horizontal="center" vertical="top"/>
      <protection/>
    </xf>
    <xf numFmtId="2" fontId="3" fillId="34" borderId="19" xfId="96" applyNumberFormat="1" applyFont="1" applyFill="1" applyBorder="1" applyAlignment="1">
      <alignment horizontal="center" vertical="center" wrapText="1"/>
      <protection/>
    </xf>
    <xf numFmtId="0" fontId="3" fillId="34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3" fillId="0" borderId="22" xfId="99" applyFont="1" applyFill="1" applyBorder="1" applyAlignment="1">
      <alignment horizontal="center" vertical="top"/>
      <protection/>
    </xf>
    <xf numFmtId="0" fontId="3" fillId="34" borderId="23" xfId="106" applyFont="1" applyFill="1" applyBorder="1" applyAlignment="1">
      <alignment vertical="center" wrapText="1"/>
      <protection/>
    </xf>
    <xf numFmtId="0" fontId="3" fillId="0" borderId="24" xfId="94" applyFont="1" applyFill="1" applyBorder="1" applyAlignment="1">
      <alignment horizontal="center" vertical="center" wrapText="1"/>
      <protection/>
    </xf>
    <xf numFmtId="2" fontId="29" fillId="34" borderId="24" xfId="94" applyNumberFormat="1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5" fillId="0" borderId="0" xfId="57" applyFont="1" applyAlignment="1">
      <alignment horizontal="center" vertical="center" wrapText="1"/>
      <protection/>
    </xf>
    <xf numFmtId="0" fontId="5" fillId="0" borderId="0" xfId="55" applyFont="1" applyAlignment="1">
      <alignment horizontal="center" vertical="top" wrapText="1"/>
      <protection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34" fillId="0" borderId="10" xfId="99" applyFont="1" applyBorder="1" applyAlignment="1">
      <alignment horizontal="center" vertical="center" wrapText="1"/>
      <protection/>
    </xf>
    <xf numFmtId="0" fontId="34" fillId="0" borderId="11" xfId="99" applyFont="1" applyBorder="1" applyAlignment="1">
      <alignment horizontal="center" vertical="center" wrapText="1"/>
      <protection/>
    </xf>
    <xf numFmtId="0" fontId="34" fillId="0" borderId="19" xfId="99" applyFont="1" applyBorder="1" applyAlignment="1" applyProtection="1">
      <alignment horizontal="center" vertical="center" wrapText="1"/>
      <protection locked="0"/>
    </xf>
    <xf numFmtId="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4" fillId="0" borderId="10" xfId="99" applyFont="1" applyBorder="1" applyAlignment="1" applyProtection="1">
      <alignment horizontal="center" vertical="center" wrapText="1"/>
      <protection locked="0"/>
    </xf>
    <xf numFmtId="2" fontId="5" fillId="0" borderId="19" xfId="0" applyNumberFormat="1" applyFont="1" applyBorder="1" applyAlignment="1" applyProtection="1">
      <alignment horizontal="center" vertical="center" wrapText="1"/>
      <protection locked="0"/>
    </xf>
    <xf numFmtId="2" fontId="33" fillId="0" borderId="19" xfId="93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2" fontId="3" fillId="0" borderId="13" xfId="96" applyNumberFormat="1" applyFont="1" applyBorder="1" applyAlignment="1" applyProtection="1">
      <alignment horizontal="center" vertical="center" wrapText="1"/>
      <protection locked="0"/>
    </xf>
    <xf numFmtId="2" fontId="3" fillId="33" borderId="13" xfId="0" applyNumberFormat="1" applyFont="1" applyFill="1" applyBorder="1" applyAlignment="1" applyProtection="1">
      <alignment horizontal="center" vertical="center"/>
      <protection locked="0"/>
    </xf>
    <xf numFmtId="2" fontId="3" fillId="33" borderId="28" xfId="0" applyNumberFormat="1" applyFont="1" applyFill="1" applyBorder="1" applyAlignment="1" applyProtection="1">
      <alignment horizontal="center" vertical="center"/>
      <protection locked="0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Comma 2 2 2" xfId="35"/>
    <cellStyle name="Comma 2 3" xfId="36"/>
    <cellStyle name="Comma 2 3 2" xfId="37"/>
    <cellStyle name="Comma 2 3 3" xfId="38"/>
    <cellStyle name="Comma 2 3 4" xfId="39"/>
    <cellStyle name="Comma 3" xfId="40"/>
    <cellStyle name="Comma 3 2" xfId="41"/>
    <cellStyle name="Comma 3 3" xfId="42"/>
    <cellStyle name="Comma 3 4" xfId="43"/>
    <cellStyle name="Comma 3 5" xfId="44"/>
    <cellStyle name="Comma 4" xfId="45"/>
    <cellStyle name="Currency 2" xfId="46"/>
    <cellStyle name="Hyperlink 2" xfId="47"/>
    <cellStyle name="Normal 10" xfId="48"/>
    <cellStyle name="Normal 11 2 2" xfId="49"/>
    <cellStyle name="Normal 12" xfId="50"/>
    <cellStyle name="Normal 14" xfId="51"/>
    <cellStyle name="Normal 14 3" xfId="52"/>
    <cellStyle name="Normal 14_anakia II etapi.xls sm. defeqturi" xfId="53"/>
    <cellStyle name="Normal 16_axalqalaqis skola " xfId="54"/>
    <cellStyle name="Normal 2" xfId="55"/>
    <cellStyle name="Normal 2 2" xfId="56"/>
    <cellStyle name="Normal 2 3" xfId="57"/>
    <cellStyle name="Normal 2 3 2" xfId="58"/>
    <cellStyle name="Normal 2 3 2 2" xfId="59"/>
    <cellStyle name="Normal 2_---SUL--- GORI-HOSPITALI-BOLO" xfId="60"/>
    <cellStyle name="Normal 3" xfId="61"/>
    <cellStyle name="Normal 4" xfId="62"/>
    <cellStyle name="Normal 4 2" xfId="63"/>
    <cellStyle name="Normal 4 3" xfId="64"/>
    <cellStyle name="Normal 5" xfId="65"/>
    <cellStyle name="Normal 6" xfId="66"/>
    <cellStyle name="Normal 7" xfId="67"/>
    <cellStyle name="Normal 8" xfId="68"/>
    <cellStyle name="Normal_3-1----6-4" xfId="69"/>
    <cellStyle name="Percent 2" xfId="70"/>
    <cellStyle name="Style 1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3" xfId="96"/>
    <cellStyle name="Обычный 3 2" xfId="97"/>
    <cellStyle name="Обычный 3 3" xfId="98"/>
    <cellStyle name="Обычный 3 4" xfId="99"/>
    <cellStyle name="Обычный 4" xfId="100"/>
    <cellStyle name="Обычный 5" xfId="101"/>
    <cellStyle name="Обычный 5 2" xfId="102"/>
    <cellStyle name="Обычный 6" xfId="103"/>
    <cellStyle name="Обычный 8" xfId="104"/>
    <cellStyle name="Обычный 9" xfId="105"/>
    <cellStyle name="Обычный_FERIIS~1 2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2809875</xdr:colOff>
      <xdr:row>25</xdr:row>
      <xdr:rowOff>0</xdr:rowOff>
    </xdr:from>
    <xdr:ext cx="247650" cy="352425"/>
    <xdr:sp fLocksText="0">
      <xdr:nvSpPr>
        <xdr:cNvPr id="1" name="Text Box 2"/>
        <xdr:cNvSpPr txBox="1">
          <a:spLocks noChangeArrowheads="1"/>
        </xdr:cNvSpPr>
      </xdr:nvSpPr>
      <xdr:spPr>
        <a:xfrm>
          <a:off x="3181350" y="156114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25</xdr:row>
      <xdr:rowOff>0</xdr:rowOff>
    </xdr:from>
    <xdr:ext cx="190500" cy="352425"/>
    <xdr:sp fLocksText="0">
      <xdr:nvSpPr>
        <xdr:cNvPr id="2" name="Text Box 2"/>
        <xdr:cNvSpPr txBox="1">
          <a:spLocks noChangeArrowheads="1"/>
        </xdr:cNvSpPr>
      </xdr:nvSpPr>
      <xdr:spPr>
        <a:xfrm>
          <a:off x="3238500" y="156114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25</xdr:row>
      <xdr:rowOff>0</xdr:rowOff>
    </xdr:from>
    <xdr:ext cx="247650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3181350" y="156114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25</xdr:row>
      <xdr:rowOff>0</xdr:rowOff>
    </xdr:from>
    <xdr:ext cx="190500" cy="361950"/>
    <xdr:sp fLocksText="0">
      <xdr:nvSpPr>
        <xdr:cNvPr id="4" name="Text Box 2"/>
        <xdr:cNvSpPr txBox="1">
          <a:spLocks noChangeArrowheads="1"/>
        </xdr:cNvSpPr>
      </xdr:nvSpPr>
      <xdr:spPr>
        <a:xfrm>
          <a:off x="3238500" y="15611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5"/>
  <cols>
    <col min="1" max="1" width="5.57421875" style="6" customWidth="1"/>
    <col min="2" max="2" width="54.28125" style="2" customWidth="1"/>
    <col min="3" max="3" width="11.421875" style="3" customWidth="1"/>
    <col min="4" max="4" width="16.8515625" style="3" customWidth="1"/>
    <col min="5" max="5" width="16.00390625" style="7" customWidth="1"/>
    <col min="6" max="6" width="19.00390625" style="7" customWidth="1"/>
    <col min="7" max="7" width="9.140625" style="1" hidden="1" customWidth="1"/>
    <col min="8" max="16384" width="9.140625" style="1" customWidth="1"/>
  </cols>
  <sheetData>
    <row r="1" spans="1:6" ht="38.25" customHeight="1">
      <c r="A1" s="57" t="s">
        <v>30</v>
      </c>
      <c r="B1" s="57"/>
      <c r="C1" s="57"/>
      <c r="D1" s="57"/>
      <c r="E1" s="57"/>
      <c r="F1" s="57"/>
    </row>
    <row r="2" spans="1:6" ht="29.25" customHeight="1">
      <c r="A2" s="57" t="s">
        <v>31</v>
      </c>
      <c r="B2" s="57"/>
      <c r="C2" s="57"/>
      <c r="D2" s="57"/>
      <c r="E2" s="57"/>
      <c r="F2" s="57"/>
    </row>
    <row r="3" spans="1:6" ht="31.5" customHeight="1" thickBot="1">
      <c r="A3" s="58" t="s">
        <v>15</v>
      </c>
      <c r="B3" s="58"/>
      <c r="C3" s="58"/>
      <c r="D3" s="58"/>
      <c r="E3" s="58"/>
      <c r="F3" s="58"/>
    </row>
    <row r="4" spans="1:7" s="5" customFormat="1" ht="33" customHeight="1">
      <c r="A4" s="13" t="s">
        <v>0</v>
      </c>
      <c r="B4" s="14" t="s">
        <v>1</v>
      </c>
      <c r="C4" s="14" t="s">
        <v>2</v>
      </c>
      <c r="D4" s="14" t="s">
        <v>21</v>
      </c>
      <c r="E4" s="15" t="s">
        <v>22</v>
      </c>
      <c r="F4" s="15"/>
      <c r="G4" s="4"/>
    </row>
    <row r="5" spans="1:6" s="5" customFormat="1" ht="33.75" customHeight="1" thickBot="1">
      <c r="A5" s="16"/>
      <c r="B5" s="17"/>
      <c r="C5" s="17"/>
      <c r="D5" s="17"/>
      <c r="E5" s="18" t="s">
        <v>3</v>
      </c>
      <c r="F5" s="19" t="s">
        <v>4</v>
      </c>
    </row>
    <row r="6" spans="1:6" ht="27" customHeight="1" thickBot="1">
      <c r="A6" s="20">
        <v>1</v>
      </c>
      <c r="B6" s="21">
        <v>2</v>
      </c>
      <c r="C6" s="21">
        <v>3</v>
      </c>
      <c r="D6" s="21">
        <v>4</v>
      </c>
      <c r="E6" s="22">
        <v>5</v>
      </c>
      <c r="F6" s="23">
        <v>6</v>
      </c>
    </row>
    <row r="7" spans="1:6" ht="58.5" customHeight="1" thickBot="1">
      <c r="A7" s="24">
        <v>1</v>
      </c>
      <c r="B7" s="25" t="s">
        <v>25</v>
      </c>
      <c r="C7" s="26" t="s">
        <v>23</v>
      </c>
      <c r="D7" s="27">
        <v>155</v>
      </c>
      <c r="E7" s="70"/>
      <c r="F7" s="70">
        <f>D7*E7</f>
        <v>0</v>
      </c>
    </row>
    <row r="8" spans="1:6" ht="58.5" customHeight="1" thickBot="1">
      <c r="A8" s="28">
        <v>2</v>
      </c>
      <c r="B8" s="29" t="s">
        <v>9</v>
      </c>
      <c r="C8" s="30" t="s">
        <v>26</v>
      </c>
      <c r="D8" s="31">
        <v>15</v>
      </c>
      <c r="E8" s="70"/>
      <c r="F8" s="70">
        <f aca="true" t="shared" si="0" ref="F8:F20">D8*E8</f>
        <v>0</v>
      </c>
    </row>
    <row r="9" spans="1:6" ht="58.5" customHeight="1" thickBot="1">
      <c r="A9" s="28">
        <v>3</v>
      </c>
      <c r="B9" s="29" t="s">
        <v>10</v>
      </c>
      <c r="C9" s="30" t="s">
        <v>26</v>
      </c>
      <c r="D9" s="31">
        <v>5</v>
      </c>
      <c r="E9" s="70"/>
      <c r="F9" s="70">
        <f t="shared" si="0"/>
        <v>0</v>
      </c>
    </row>
    <row r="10" spans="1:6" s="8" customFormat="1" ht="58.5" customHeight="1" thickBot="1">
      <c r="A10" s="28">
        <v>4</v>
      </c>
      <c r="B10" s="29" t="s">
        <v>11</v>
      </c>
      <c r="C10" s="32" t="s">
        <v>7</v>
      </c>
      <c r="D10" s="31">
        <v>5</v>
      </c>
      <c r="E10" s="70"/>
      <c r="F10" s="70">
        <f t="shared" si="0"/>
        <v>0</v>
      </c>
    </row>
    <row r="11" spans="1:6" s="8" customFormat="1" ht="58.5" customHeight="1" thickBot="1">
      <c r="A11" s="33">
        <v>5</v>
      </c>
      <c r="B11" s="34" t="s">
        <v>13</v>
      </c>
      <c r="C11" s="35" t="s">
        <v>6</v>
      </c>
      <c r="D11" s="36">
        <v>307.5</v>
      </c>
      <c r="E11" s="70"/>
      <c r="F11" s="70">
        <f t="shared" si="0"/>
        <v>0</v>
      </c>
    </row>
    <row r="12" spans="1:6" ht="58.5" customHeight="1" thickBot="1">
      <c r="A12" s="28">
        <v>6</v>
      </c>
      <c r="B12" s="37" t="s">
        <v>27</v>
      </c>
      <c r="C12" s="38" t="s">
        <v>28</v>
      </c>
      <c r="D12" s="39">
        <v>7.000000000000001</v>
      </c>
      <c r="E12" s="70"/>
      <c r="F12" s="70">
        <f t="shared" si="0"/>
        <v>0</v>
      </c>
    </row>
    <row r="13" spans="1:6" ht="58.5" customHeight="1" thickBot="1">
      <c r="A13" s="33">
        <v>7</v>
      </c>
      <c r="B13" s="40" t="s">
        <v>18</v>
      </c>
      <c r="C13" s="41" t="s">
        <v>8</v>
      </c>
      <c r="D13" s="42">
        <v>12.320000000000004</v>
      </c>
      <c r="E13" s="70"/>
      <c r="F13" s="70">
        <f t="shared" si="0"/>
        <v>0</v>
      </c>
    </row>
    <row r="14" spans="1:6" ht="58.5" customHeight="1" thickBot="1">
      <c r="A14" s="43">
        <v>8</v>
      </c>
      <c r="B14" s="44" t="s">
        <v>16</v>
      </c>
      <c r="C14" s="45" t="s">
        <v>23</v>
      </c>
      <c r="D14" s="36">
        <v>243</v>
      </c>
      <c r="E14" s="70"/>
      <c r="F14" s="70">
        <f t="shared" si="0"/>
        <v>0</v>
      </c>
    </row>
    <row r="15" spans="1:6" ht="58.5" customHeight="1" thickBot="1">
      <c r="A15" s="46">
        <v>9</v>
      </c>
      <c r="B15" s="34" t="s">
        <v>19</v>
      </c>
      <c r="C15" s="35" t="s">
        <v>6</v>
      </c>
      <c r="D15" s="36">
        <v>555.98</v>
      </c>
      <c r="E15" s="70"/>
      <c r="F15" s="70">
        <f t="shared" si="0"/>
        <v>0</v>
      </c>
    </row>
    <row r="16" spans="1:6" ht="58.5" customHeight="1" thickBot="1">
      <c r="A16" s="47">
        <v>10</v>
      </c>
      <c r="B16" s="34" t="s">
        <v>12</v>
      </c>
      <c r="C16" s="35" t="s">
        <v>24</v>
      </c>
      <c r="D16" s="48">
        <v>162</v>
      </c>
      <c r="E16" s="70"/>
      <c r="F16" s="70">
        <f t="shared" si="0"/>
        <v>0</v>
      </c>
    </row>
    <row r="17" spans="1:6" ht="58.5" customHeight="1" thickBot="1">
      <c r="A17" s="28">
        <v>11</v>
      </c>
      <c r="B17" s="49" t="s">
        <v>17</v>
      </c>
      <c r="C17" s="50" t="s">
        <v>6</v>
      </c>
      <c r="D17" s="51">
        <v>316.22</v>
      </c>
      <c r="E17" s="70"/>
      <c r="F17" s="70">
        <f t="shared" si="0"/>
        <v>0</v>
      </c>
    </row>
    <row r="18" spans="1:6" s="9" customFormat="1" ht="33.75" customHeight="1" thickBot="1">
      <c r="A18" s="11" t="s">
        <v>14</v>
      </c>
      <c r="B18" s="12"/>
      <c r="C18" s="12"/>
      <c r="D18" s="12"/>
      <c r="E18" s="12"/>
      <c r="F18" s="12"/>
    </row>
    <row r="19" spans="1:6" s="9" customFormat="1" ht="147" customHeight="1" thickBot="1">
      <c r="A19" s="52">
        <v>1</v>
      </c>
      <c r="B19" s="53" t="s">
        <v>29</v>
      </c>
      <c r="C19" s="54" t="s">
        <v>5</v>
      </c>
      <c r="D19" s="55">
        <v>24</v>
      </c>
      <c r="E19" s="70"/>
      <c r="F19" s="70">
        <f t="shared" si="0"/>
        <v>0</v>
      </c>
    </row>
    <row r="20" spans="1:6" s="10" customFormat="1" ht="39.75" customHeight="1" thickBot="1">
      <c r="A20" s="56">
        <v>2</v>
      </c>
      <c r="B20" s="29" t="s">
        <v>20</v>
      </c>
      <c r="C20" s="32" t="s">
        <v>6</v>
      </c>
      <c r="D20" s="31">
        <v>2.14</v>
      </c>
      <c r="E20" s="70"/>
      <c r="F20" s="70">
        <f t="shared" si="0"/>
        <v>0</v>
      </c>
    </row>
    <row r="21" spans="1:6" ht="37.5" customHeight="1" thickBot="1">
      <c r="A21" s="59" t="s">
        <v>4</v>
      </c>
      <c r="B21" s="60"/>
      <c r="C21" s="60"/>
      <c r="D21" s="61"/>
      <c r="E21" s="71"/>
      <c r="F21" s="72">
        <f>F7+F8+F9+F10+F11+F12+F13+F14+F15+F16+F17+F19+F20</f>
        <v>0</v>
      </c>
    </row>
    <row r="22" spans="1:6" ht="33.75" customHeight="1" thickBot="1">
      <c r="A22" s="62" t="s">
        <v>32</v>
      </c>
      <c r="B22" s="63"/>
      <c r="C22" s="63"/>
      <c r="D22" s="63"/>
      <c r="E22" s="64"/>
      <c r="F22" s="65">
        <f>F21*E22%</f>
        <v>0</v>
      </c>
    </row>
    <row r="23" spans="1:6" ht="33.75" customHeight="1" thickBot="1">
      <c r="A23" s="62" t="s">
        <v>4</v>
      </c>
      <c r="B23" s="63"/>
      <c r="C23" s="63"/>
      <c r="D23" s="63"/>
      <c r="E23" s="66"/>
      <c r="F23" s="65">
        <f>F21+F22</f>
        <v>0</v>
      </c>
    </row>
    <row r="24" spans="1:6" ht="33.75" customHeight="1" thickBot="1">
      <c r="A24" s="62" t="s">
        <v>33</v>
      </c>
      <c r="B24" s="63"/>
      <c r="C24" s="63"/>
      <c r="D24" s="63"/>
      <c r="E24" s="66"/>
      <c r="F24" s="67">
        <f>F23*E24%</f>
        <v>0</v>
      </c>
    </row>
    <row r="25" spans="1:6" ht="33.75" customHeight="1" thickBot="1">
      <c r="A25" s="62" t="s">
        <v>34</v>
      </c>
      <c r="B25" s="63"/>
      <c r="C25" s="63"/>
      <c r="D25" s="63"/>
      <c r="E25" s="66"/>
      <c r="F25" s="67">
        <f>F23+F24</f>
        <v>0</v>
      </c>
    </row>
    <row r="26" spans="1:6" ht="33.75" customHeight="1" thickBot="1">
      <c r="A26" s="62" t="s">
        <v>35</v>
      </c>
      <c r="B26" s="63"/>
      <c r="C26" s="63"/>
      <c r="D26" s="63"/>
      <c r="E26" s="66"/>
      <c r="F26" s="67">
        <f>F25*E26%</f>
        <v>0</v>
      </c>
    </row>
    <row r="27" spans="1:6" ht="33.75" customHeight="1" thickBot="1">
      <c r="A27" s="62" t="s">
        <v>34</v>
      </c>
      <c r="B27" s="63"/>
      <c r="C27" s="63"/>
      <c r="D27" s="63"/>
      <c r="E27" s="66"/>
      <c r="F27" s="67">
        <f>F25+F26</f>
        <v>0</v>
      </c>
    </row>
    <row r="28" spans="1:6" ht="33.75" customHeight="1" thickBot="1">
      <c r="A28" s="62" t="s">
        <v>36</v>
      </c>
      <c r="B28" s="63"/>
      <c r="C28" s="63"/>
      <c r="D28" s="63"/>
      <c r="E28" s="66"/>
      <c r="F28" s="68">
        <f>F27*E28%</f>
        <v>0</v>
      </c>
    </row>
    <row r="29" spans="1:6" ht="33.75" customHeight="1" thickBot="1">
      <c r="A29" s="62" t="s">
        <v>37</v>
      </c>
      <c r="B29" s="63"/>
      <c r="C29" s="63"/>
      <c r="D29" s="63"/>
      <c r="E29" s="66"/>
      <c r="F29" s="68">
        <f>F27+F28</f>
        <v>0</v>
      </c>
    </row>
    <row r="34" spans="2:7" ht="16.5">
      <c r="B34" s="69" t="s">
        <v>38</v>
      </c>
      <c r="C34" s="69"/>
      <c r="D34" s="69"/>
      <c r="E34" s="69"/>
      <c r="F34" s="69"/>
      <c r="G34" s="69"/>
    </row>
    <row r="35" spans="2:7" ht="16.5">
      <c r="B35" s="69"/>
      <c r="C35" s="69"/>
      <c r="D35" s="69"/>
      <c r="E35" s="69"/>
      <c r="F35" s="69"/>
      <c r="G35" s="69"/>
    </row>
    <row r="36" spans="2:7" ht="16.5">
      <c r="B36" s="69"/>
      <c r="C36" s="69"/>
      <c r="D36" s="69"/>
      <c r="E36" s="69"/>
      <c r="F36" s="69"/>
      <c r="G36" s="69"/>
    </row>
    <row r="37" spans="2:7" ht="30" customHeight="1">
      <c r="B37" s="69"/>
      <c r="C37" s="69"/>
      <c r="D37" s="69"/>
      <c r="E37" s="69"/>
      <c r="F37" s="69"/>
      <c r="G37" s="69"/>
    </row>
  </sheetData>
  <sheetProtection password="8EE2" sheet="1"/>
  <mergeCells count="19">
    <mergeCell ref="A26:D26"/>
    <mergeCell ref="A27:D27"/>
    <mergeCell ref="A28:D28"/>
    <mergeCell ref="A29:D29"/>
    <mergeCell ref="B34:G37"/>
    <mergeCell ref="A18:F18"/>
    <mergeCell ref="A21:D21"/>
    <mergeCell ref="A22:D22"/>
    <mergeCell ref="A23:D23"/>
    <mergeCell ref="A24:D24"/>
    <mergeCell ref="A25:D25"/>
    <mergeCell ref="D4:D5"/>
    <mergeCell ref="A1:F1"/>
    <mergeCell ref="A2:F2"/>
    <mergeCell ref="A3:F3"/>
    <mergeCell ref="E4:F4"/>
    <mergeCell ref="A4:A5"/>
    <mergeCell ref="B4:B5"/>
    <mergeCell ref="C4:C5"/>
  </mergeCells>
  <conditionalFormatting sqref="D12 B17:D17 B10:D10 B20:D20 C7:D9 B8:B9 D15 C14:C15">
    <cfRule type="cellIs" priority="22" dxfId="8" operator="equal" stopIfTrue="1">
      <formula>0</formula>
    </cfRule>
  </conditionalFormatting>
  <conditionalFormatting sqref="D16">
    <cfRule type="cellIs" priority="27" dxfId="8" operator="equal" stopIfTrue="1">
      <formula>0</formula>
    </cfRule>
  </conditionalFormatting>
  <conditionalFormatting sqref="D16 D20">
    <cfRule type="cellIs" priority="26" dxfId="9" operator="equal" stopIfTrue="1">
      <formula>8223.307275</formula>
    </cfRule>
  </conditionalFormatting>
  <conditionalFormatting sqref="C16">
    <cfRule type="cellIs" priority="25" dxfId="8" operator="equal" stopIfTrue="1">
      <formula>0</formula>
    </cfRule>
  </conditionalFormatting>
  <conditionalFormatting sqref="B16">
    <cfRule type="cellIs" priority="20" dxfId="8" operator="equal" stopIfTrue="1">
      <formula>0</formula>
    </cfRule>
  </conditionalFormatting>
  <conditionalFormatting sqref="B12">
    <cfRule type="cellIs" priority="19" dxfId="8" operator="equal" stopIfTrue="1">
      <formula>0</formula>
    </cfRule>
  </conditionalFormatting>
  <conditionalFormatting sqref="B7">
    <cfRule type="cellIs" priority="16" dxfId="8" operator="equal" stopIfTrue="1">
      <formula>0</formula>
    </cfRule>
  </conditionalFormatting>
  <printOptions horizontalCentered="1"/>
  <pageMargins left="0.1968503937007874" right="0.1968503937007874" top="0.3937007874015748" bottom="0.1968503937007874" header="0.31496062992125984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2022-03-10T13:08:45Z</dcterms:modified>
  <cp:category/>
  <cp:version/>
  <cp:contentType/>
  <cp:contentStatus/>
</cp:coreProperties>
</file>