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Jemali\Desktop\2 შუბნის გზები\"/>
    </mc:Choice>
  </mc:AlternateContent>
  <bookViews>
    <workbookView xWindow="0" yWindow="0" windowWidth="28800" windowHeight="12300" tabRatio="609" firstSheet="1" activeTab="3"/>
  </bookViews>
  <sheets>
    <sheet name="ნაკრები ხარჯთაღრიცხვა" sheetId="47" r:id="rId1"/>
    <sheet name="ტომაშე" sheetId="52" r:id="rId2"/>
    <sheet name="კობალთა" sheetId="68" r:id="rId3"/>
    <sheet name="დარჩი" sheetId="71" r:id="rId4"/>
    <sheet name="დარჩიძეები კირიღელე" sheetId="72" r:id="rId5"/>
    <sheet name="დარჩიძეები ჭედლიანთი" sheetId="73" r:id="rId6"/>
    <sheet name="იაკობაური" sheetId="74" r:id="rId7"/>
    <sheet name="წელათი" sheetId="75" r:id="rId8"/>
    <sheet name="დარციძეები ცეცხ" sheetId="76" r:id="rId9"/>
    <sheet name="ტომაშეთი" sheetId="77" r:id="rId10"/>
  </sheets>
  <calcPr calcId="162913"/>
</workbook>
</file>

<file path=xl/calcChain.xml><?xml version="1.0" encoding="utf-8"?>
<calcChain xmlns="http://schemas.openxmlformats.org/spreadsheetml/2006/main">
  <c r="E16" i="77" l="1"/>
  <c r="E15" i="77"/>
  <c r="E14" i="77"/>
  <c r="E13" i="77"/>
  <c r="E12" i="77"/>
  <c r="E10" i="77"/>
  <c r="E9" i="77"/>
  <c r="E8" i="77"/>
  <c r="E15" i="76"/>
  <c r="E14" i="76"/>
  <c r="E13" i="76"/>
  <c r="E12" i="76"/>
  <c r="E11" i="76"/>
  <c r="E9" i="76"/>
  <c r="E8" i="76"/>
  <c r="E7" i="76"/>
  <c r="E16" i="75"/>
  <c r="E15" i="75"/>
  <c r="E14" i="75"/>
  <c r="E13" i="75"/>
  <c r="E12" i="75"/>
  <c r="E10" i="75"/>
  <c r="E9" i="75"/>
  <c r="E8" i="75"/>
  <c r="E16" i="74" l="1"/>
  <c r="E15" i="74"/>
  <c r="E14" i="74"/>
  <c r="E13" i="74"/>
  <c r="E12" i="74"/>
  <c r="E10" i="74"/>
  <c r="E9" i="74"/>
  <c r="E8" i="74"/>
  <c r="E16" i="73" l="1"/>
  <c r="E15" i="73"/>
  <c r="E14" i="73"/>
  <c r="E13" i="73"/>
  <c r="E12" i="73"/>
  <c r="E10" i="73"/>
  <c r="E9" i="73"/>
  <c r="E8" i="73"/>
  <c r="E16" i="72"/>
  <c r="E15" i="72"/>
  <c r="E14" i="72"/>
  <c r="E13" i="72"/>
  <c r="E12" i="72"/>
  <c r="E10" i="72"/>
  <c r="E9" i="72"/>
  <c r="E8" i="72"/>
  <c r="E16" i="71"/>
  <c r="E15" i="71"/>
  <c r="E14" i="71"/>
  <c r="E13" i="71"/>
  <c r="E12" i="71"/>
  <c r="E10" i="71"/>
  <c r="E9" i="71"/>
  <c r="E8" i="71"/>
  <c r="E16" i="68"/>
  <c r="E15" i="68"/>
  <c r="E14" i="68"/>
  <c r="E13" i="68"/>
  <c r="E12" i="68"/>
  <c r="E10" i="68"/>
  <c r="E9" i="68"/>
  <c r="E8" i="68"/>
  <c r="H23" i="47" l="1"/>
  <c r="D23" i="47"/>
  <c r="H22" i="47"/>
  <c r="D22" i="47"/>
  <c r="H21" i="47"/>
  <c r="D21" i="47"/>
  <c r="H20" i="47" l="1"/>
  <c r="E16" i="52"/>
  <c r="E15" i="52"/>
  <c r="E14" i="52"/>
  <c r="E13" i="52"/>
  <c r="E12" i="52"/>
  <c r="E10" i="52"/>
  <c r="E9" i="52"/>
  <c r="E8" i="52"/>
  <c r="D20" i="47" l="1"/>
  <c r="D17" i="47" l="1"/>
  <c r="H17" i="47" s="1"/>
  <c r="D19" i="47"/>
  <c r="H19" i="47" s="1"/>
  <c r="D16" i="47"/>
  <c r="D18" i="47"/>
  <c r="H18" i="47" s="1"/>
  <c r="D15" i="47"/>
  <c r="D24" i="47" l="1"/>
  <c r="H16" i="47"/>
  <c r="H15" i="47"/>
  <c r="H24" i="47" s="1"/>
  <c r="H25" i="47" l="1"/>
  <c r="H26" i="47" s="1"/>
  <c r="D25" i="47"/>
  <c r="D26" i="47" s="1"/>
</calcChain>
</file>

<file path=xl/sharedStrings.xml><?xml version="1.0" encoding="utf-8"?>
<sst xmlns="http://schemas.openxmlformats.org/spreadsheetml/2006/main" count="382" uniqueCount="88">
  <si>
    <t>1</t>
  </si>
  <si>
    <t xml:space="preserve">ნაკრები სახარჯთაღრიცხვო გაანგარიშება                                 </t>
  </si>
  <si>
    <t>ლარი</t>
  </si>
  <si>
    <t>სახარჯთაღრიცხვო ანგარიში</t>
  </si>
  <si>
    <t xml:space="preserve"> სახარჯთარრიცხვო ღირებულება, ლარი</t>
  </si>
  <si>
    <t>სამშენებლო სამუშაოები</t>
  </si>
  <si>
    <t>სამონტაჟო სამუშაოები</t>
  </si>
  <si>
    <t>ავეჯი დაინვენტარი</t>
  </si>
  <si>
    <t>სხვა ხარჯები</t>
  </si>
  <si>
    <t>საერთო სახარჯთაღრიცხვო ღირებულება</t>
  </si>
  <si>
    <t xml:space="preserve">ჯამი: </t>
  </si>
  <si>
    <t>დ.ღ.გ. 18%</t>
  </si>
  <si>
    <t>სულ ხარჯთაღრიცხვით</t>
  </si>
  <si>
    <t>კაც/სთ</t>
  </si>
  <si>
    <t>სამუშაოს დასახელება</t>
  </si>
  <si>
    <t>განზომილების ერთეული</t>
  </si>
  <si>
    <t>რაოდენობა</t>
  </si>
  <si>
    <t>ზომის ერთეულზე</t>
  </si>
  <si>
    <t>საპროექტო მონაცემი</t>
  </si>
  <si>
    <t>ჯამი:</t>
  </si>
  <si>
    <t>შეადგინა:</t>
  </si>
  <si>
    <t>გეგმიური დაგროვება</t>
  </si>
  <si>
    <t>ზედნადები ხარჯები</t>
  </si>
  <si>
    <t xml:space="preserve">მათ შორის:  დამატებითი ღირებულების გადასახადი   </t>
  </si>
  <si>
    <t xml:space="preserve"> მშენებლობის   ღირებულების ნაკრები სახარჯთარრიცხვო ანგარიში </t>
  </si>
  <si>
    <t xml:space="preserve"> შუახევის მუნიციპალიტეტი</t>
  </si>
  <si>
    <t>№</t>
  </si>
  <si>
    <t xml:space="preserve"> ობიექტის, სამუშაოებისა და ხარჯების დასახელება </t>
  </si>
  <si>
    <t>ლოკალ.ხარჯ. N1</t>
  </si>
  <si>
    <t>ლოკალურ-რესურსული ხარჯთაღრიცხვა № 1</t>
  </si>
  <si>
    <t>რ. ბერიძე</t>
  </si>
  <si>
    <t>ლოკალ.ხარჯ. N2</t>
  </si>
  <si>
    <t>ლოკალ.ხარჯ. N3</t>
  </si>
  <si>
    <t>არქიტექტორი:</t>
  </si>
  <si>
    <t>ჯ. ზოსიძე</t>
  </si>
  <si>
    <t>ტერიტორიის  მოსწორება   მოშანდაკება, დატკეპვნა ცალკეულ მონაკვეთებში ბეტონის საფარის მოსაწყობად მექანიზმებით</t>
  </si>
  <si>
    <r>
      <t xml:space="preserve"> მ</t>
    </r>
    <r>
      <rPr>
        <b/>
        <vertAlign val="superscript"/>
        <sz val="10"/>
        <rFont val="Sylfaen"/>
        <family val="1"/>
        <charset val="204"/>
      </rPr>
      <t>2</t>
    </r>
  </si>
  <si>
    <t>შრომითი რესურსი</t>
  </si>
  <si>
    <t>ექსკავატორი -მოშანდაკების</t>
  </si>
  <si>
    <t xml:space="preserve">მან/სთ </t>
  </si>
  <si>
    <t>ბულდოზერი  79კვტ (108 ცხ. ძ)</t>
  </si>
  <si>
    <t>ბეტონის საფარის მოწყობა გზაზე B-22,5 კლასის ბეტონით სისქე 10სმ (მათ შორის გზის მოხვევაში რკალის გაზრდის შესაბამისად გზის სიფართის გაზრდა)</t>
  </si>
  <si>
    <r>
      <t xml:space="preserve"> მ</t>
    </r>
    <r>
      <rPr>
        <b/>
        <vertAlign val="superscript"/>
        <sz val="10"/>
        <rFont val="Sylfaen"/>
        <family val="1"/>
        <charset val="204"/>
      </rPr>
      <t>3</t>
    </r>
  </si>
  <si>
    <t>შრომითი დანახარჯი</t>
  </si>
  <si>
    <t xml:space="preserve">მანქანები </t>
  </si>
  <si>
    <t>ბეტონი B-22,5</t>
  </si>
  <si>
    <t>კუბ.მ</t>
  </si>
  <si>
    <t xml:space="preserve">ფიცარი ჩამოგანილი 40 მმ  სისქის  </t>
  </si>
  <si>
    <r>
      <t xml:space="preserve"> მ</t>
    </r>
    <r>
      <rPr>
        <vertAlign val="superscript"/>
        <sz val="10"/>
        <rFont val="Sylfaen"/>
        <family val="1"/>
        <charset val="204"/>
      </rPr>
      <t>3</t>
    </r>
  </si>
  <si>
    <t>სხვა  მასალები</t>
  </si>
  <si>
    <t>ლოკალ.ხარჯ. N4</t>
  </si>
  <si>
    <t>ლოკალ.ხარჯ. N5</t>
  </si>
  <si>
    <t>ლოკალ.ხარჯ. N6</t>
  </si>
  <si>
    <t>2</t>
  </si>
  <si>
    <t>3</t>
  </si>
  <si>
    <t>4</t>
  </si>
  <si>
    <t>5</t>
  </si>
  <si>
    <t>6</t>
  </si>
  <si>
    <t>ლოკალურ-რესურსული ხარჯთაღრიცხვა № 2</t>
  </si>
  <si>
    <t>ლოკალურ-რესურსული ხარჯთაღრიცხვა № 3</t>
  </si>
  <si>
    <t>ლოკალურ-რესურსული ხარჯთაღრიცხვა № 4</t>
  </si>
  <si>
    <t>ლოკალურ-რესურსული ხარჯთაღრიცხვა № 5</t>
  </si>
  <si>
    <t>ლოკალურ-რესურსული ხარჯთაღრიცხვა № 6</t>
  </si>
  <si>
    <t>სოფელ ტომაშეთში ზემოვრების  უბანში გზაზე ბეტონის საფარის მოწყობა</t>
  </si>
  <si>
    <t>სოფელ კობალთაში შიდა საუბნო გზაზე ბეტონის საფარის მოწყობა</t>
  </si>
  <si>
    <t>სოფელ დარჩიძეებში ყალაიბონის უბანში გზაზე ბეტონის საფარის მოწყობაა</t>
  </si>
  <si>
    <t xml:space="preserve">სოფელ დარჩიძეებში კირიღელეს უბანში გზაზე ბეტონის საფარის მოწყობა
</t>
  </si>
  <si>
    <t>სოფელ დარჩიძეებში კირიღელეს უბანში გზაზე ბეტონის საფარის მოწყობა</t>
  </si>
  <si>
    <t>სოფელ დარჩიძეებში ჭედლიანთის უბანში გზაზე ბეტონის საფარის მოწყობა</t>
  </si>
  <si>
    <t>7</t>
  </si>
  <si>
    <t>8</t>
  </si>
  <si>
    <t>ლოკალ.ხარჯ. N7</t>
  </si>
  <si>
    <t>ლოკალ.ხარჯ. N8</t>
  </si>
  <si>
    <t>სოფელ წელათში ლევან ვაშაყმაძის სახლთან მისასვლე გზაზე ბეტონის საფარის მოწყობა</t>
  </si>
  <si>
    <t>სოფელ დარჩიძეებში ცეცხლაძეების უბანში გზაზე ბეტონის საფარის მოწყობა</t>
  </si>
  <si>
    <t>9</t>
  </si>
  <si>
    <t>ლოკალ.ხარჯ. N9</t>
  </si>
  <si>
    <t>სოფელ ტომაშეთში შიდა უბანში გზაზე ბეტონის საფარის მოწყობა</t>
  </si>
  <si>
    <t>ლოკალურ-რესურსული ხარჯთაღრიცხვა № 7</t>
  </si>
  <si>
    <t>ლოკალურ-რესურსული ხარჯთაღრიცხვა № 8</t>
  </si>
  <si>
    <t>ლოკალურ-რესურსული ხარჯთაღრიცხვა № 9</t>
  </si>
  <si>
    <t>შუბნის  ადმინისტრაციული ერთეულის სოფლებში გზაზე ბეტონის საფრის მოწყობა</t>
  </si>
  <si>
    <t>სოფელ ტომაშეთში ზემოვრების უბანში გზაზე ბეტონის საფარის მოწყობა</t>
  </si>
  <si>
    <t>სოფელ ტომაშეთში  გზაზე ბეტონის საფარის მოწყობა</t>
  </si>
  <si>
    <t>სოფელ იაკობაურში გზაზე   ზედა უბანში 30 კუბი და ქვედა უბანში 30 კუბი  ბეტონის საფარის მოწყობა</t>
  </si>
  <si>
    <t>ერთეულის ფასი</t>
  </si>
  <si>
    <t>სულ ჯამი</t>
  </si>
  <si>
    <t xml:space="preserve">ერთეულის ფასი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</si>
</sst>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164" formatCode="_-* #,##0.00_р_._-;\-* #,##0.00_р_._-;_-* &quot;-&quot;??_р_._-;_-@_-"/>
    <numFmt numFmtId="165" formatCode="0.0"/>
    <numFmt numFmtId="166" formatCode="0.0000"/>
    <numFmt numFmtId="167" formatCode="0.000"/>
    <numFmt numFmtId="168" formatCode="0.00000"/>
  </numFmts>
  <fonts count="19">
    <font>
      <sz val="10"/>
      <name val="Arial"/>
    </font>
    <font>
      <sz val="11"/>
      <name val="AcadNusx"/>
    </font>
    <font>
      <sz val="9"/>
      <name val="AcadNusx"/>
    </font>
    <font>
      <b/>
      <sz val="9"/>
      <name val="AcadNusx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sz val="12"/>
      <name val="Sylfaen"/>
      <family val="1"/>
    </font>
    <font>
      <sz val="9"/>
      <name val="Sylfaen"/>
      <family val="1"/>
    </font>
    <font>
      <sz val="11"/>
      <name val="Sylfaen"/>
      <family val="1"/>
    </font>
    <font>
      <b/>
      <sz val="10"/>
      <name val="Sylfae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</font>
    <font>
      <sz val="10"/>
      <name val="Arial Cyr"/>
      <charset val="1"/>
    </font>
    <font>
      <sz val="11"/>
      <color indexed="8"/>
      <name val="Calibri"/>
      <family val="2"/>
      <charset val="204"/>
    </font>
    <font>
      <b/>
      <vertAlign val="superscript"/>
      <sz val="10"/>
      <name val="Sylfaen"/>
      <family val="1"/>
      <charset val="204"/>
    </font>
    <font>
      <sz val="10"/>
      <name val="Sylfaen"/>
      <family val="1"/>
      <charset val="204"/>
    </font>
    <font>
      <vertAlign val="superscript"/>
      <sz val="10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5" fillId="0" borderId="0"/>
    <xf numFmtId="0" fontId="13" fillId="0" borderId="0"/>
    <xf numFmtId="0" fontId="12" fillId="0" borderId="0"/>
    <xf numFmtId="0" fontId="13" fillId="0" borderId="0"/>
    <xf numFmtId="164" fontId="12" fillId="0" borderId="0" applyFont="0" applyFill="0" applyBorder="0" applyAlignment="0" applyProtection="0"/>
    <xf numFmtId="5" fontId="15" fillId="0" borderId="0" applyFont="0" applyFill="0" applyBorder="0" applyAlignment="0" applyProtection="0"/>
    <xf numFmtId="0" fontId="14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65" fontId="0" fillId="0" borderId="0" xfId="0" applyNumberFormat="1"/>
    <xf numFmtId="0" fontId="4" fillId="0" borderId="0" xfId="0" applyFont="1" applyAlignment="1"/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0" fillId="0" borderId="1" xfId="0" applyBorder="1"/>
    <xf numFmtId="49" fontId="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 wrapText="1"/>
    </xf>
    <xf numFmtId="168" fontId="17" fillId="2" borderId="1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166" fontId="17" fillId="3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65" fontId="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2" fontId="10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</cellXfs>
  <cellStyles count="8">
    <cellStyle name="Normal" xfId="0" builtinId="0"/>
    <cellStyle name="Normal 3" xfId="1"/>
    <cellStyle name="Обычный 2" xfId="2"/>
    <cellStyle name="Обычный 3" xfId="3"/>
    <cellStyle name="Обычный_Лист1" xfId="4"/>
    <cellStyle name="Финансовый 2" xfId="5"/>
    <cellStyle name="მძიმე 2" xfId="6"/>
    <cellStyle name="ჩვეულებრივი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3"/>
  <sheetViews>
    <sheetView topLeftCell="A13" zoomScale="115" zoomScaleNormal="115" zoomScaleSheetLayoutView="130" workbookViewId="0">
      <selection activeCell="L6" sqref="L6"/>
    </sheetView>
  </sheetViews>
  <sheetFormatPr defaultRowHeight="12.75"/>
  <cols>
    <col min="1" max="1" width="5" customWidth="1"/>
    <col min="2" max="2" width="18.28515625" customWidth="1"/>
    <col min="3" max="3" width="38.7109375" customWidth="1"/>
    <col min="4" max="4" width="12.28515625" customWidth="1"/>
    <col min="5" max="5" width="13.42578125" customWidth="1"/>
    <col min="6" max="6" width="11.85546875" customWidth="1"/>
    <col min="7" max="7" width="11.5703125" customWidth="1"/>
    <col min="8" max="8" width="17" customWidth="1"/>
    <col min="11" max="11" width="9.5703125" bestFit="1" customWidth="1"/>
  </cols>
  <sheetData>
    <row r="1" spans="1:11" ht="18">
      <c r="A1" s="57" t="s">
        <v>25</v>
      </c>
      <c r="B1" s="57"/>
      <c r="C1" s="57"/>
      <c r="D1" s="57"/>
      <c r="E1" s="57"/>
      <c r="F1" s="57"/>
      <c r="G1" s="57"/>
      <c r="H1" s="57"/>
    </row>
    <row r="2" spans="1:11" ht="18">
      <c r="A2" s="64"/>
      <c r="B2" s="64"/>
      <c r="C2" s="64"/>
      <c r="D2" s="64"/>
      <c r="E2" s="64"/>
      <c r="F2" s="64"/>
      <c r="G2" s="64"/>
      <c r="H2" s="64"/>
    </row>
    <row r="3" spans="1:11" ht="29.25" customHeight="1">
      <c r="A3" s="65" t="s">
        <v>81</v>
      </c>
      <c r="B3" s="65"/>
      <c r="C3" s="65"/>
      <c r="D3" s="65"/>
      <c r="E3" s="65"/>
      <c r="F3" s="65"/>
      <c r="G3" s="65"/>
      <c r="H3" s="65"/>
    </row>
    <row r="4" spans="1:11" ht="10.5" customHeight="1">
      <c r="A4" s="64"/>
      <c r="B4" s="64"/>
      <c r="C4" s="64"/>
      <c r="D4" s="64"/>
      <c r="E4" s="64"/>
      <c r="F4" s="64"/>
      <c r="G4" s="64"/>
      <c r="H4" s="64"/>
    </row>
    <row r="5" spans="1:11" ht="14.25" customHeight="1">
      <c r="A5" s="64"/>
      <c r="B5" s="64"/>
      <c r="C5" s="64"/>
      <c r="D5" s="64"/>
      <c r="E5" s="64"/>
      <c r="F5" s="64"/>
      <c r="G5" s="64"/>
      <c r="H5" s="64"/>
    </row>
    <row r="6" spans="1:11" ht="16.5" customHeight="1">
      <c r="A6" s="60" t="s">
        <v>1</v>
      </c>
      <c r="B6" s="60"/>
      <c r="C6" s="60"/>
      <c r="D6" s="60"/>
      <c r="E6" s="61"/>
      <c r="F6" s="61"/>
      <c r="G6" s="29" t="s">
        <v>2</v>
      </c>
      <c r="H6" s="8"/>
    </row>
    <row r="7" spans="1:11" ht="16.5" customHeight="1">
      <c r="A7" s="62" t="s">
        <v>23</v>
      </c>
      <c r="B7" s="62"/>
      <c r="C7" s="62"/>
      <c r="D7" s="62"/>
      <c r="E7" s="61"/>
      <c r="F7" s="61"/>
      <c r="G7" s="29" t="s">
        <v>2</v>
      </c>
      <c r="H7" s="8"/>
    </row>
    <row r="8" spans="1:11" ht="17.25" customHeight="1">
      <c r="A8" s="62"/>
      <c r="B8" s="62"/>
      <c r="C8" s="62"/>
      <c r="D8" s="62"/>
      <c r="E8" s="61"/>
      <c r="F8" s="61"/>
      <c r="G8" s="29"/>
      <c r="H8" s="8"/>
    </row>
    <row r="9" spans="1:11" ht="18">
      <c r="A9" s="63"/>
      <c r="B9" s="63"/>
      <c r="C9" s="63"/>
      <c r="D9" s="63"/>
      <c r="E9" s="63"/>
      <c r="F9" s="63"/>
      <c r="G9" s="63"/>
      <c r="H9" s="63"/>
    </row>
    <row r="10" spans="1:11" ht="17.25" customHeight="1">
      <c r="A10" s="57" t="s">
        <v>24</v>
      </c>
      <c r="B10" s="57"/>
      <c r="C10" s="57"/>
      <c r="D10" s="57"/>
      <c r="E10" s="57"/>
      <c r="F10" s="57"/>
      <c r="G10" s="57"/>
      <c r="H10" s="57"/>
    </row>
    <row r="11" spans="1:11" ht="15.75" customHeight="1"/>
    <row r="12" spans="1:11" ht="21" customHeight="1">
      <c r="A12" s="58" t="s">
        <v>26</v>
      </c>
      <c r="B12" s="59" t="s">
        <v>3</v>
      </c>
      <c r="C12" s="59" t="s">
        <v>27</v>
      </c>
      <c r="D12" s="59" t="s">
        <v>4</v>
      </c>
      <c r="E12" s="59"/>
      <c r="F12" s="59"/>
      <c r="G12" s="59"/>
      <c r="H12" s="59"/>
    </row>
    <row r="13" spans="1:11" ht="42.75" customHeight="1">
      <c r="A13" s="58"/>
      <c r="B13" s="59"/>
      <c r="C13" s="59"/>
      <c r="D13" s="10" t="s">
        <v>5</v>
      </c>
      <c r="E13" s="10" t="s">
        <v>6</v>
      </c>
      <c r="F13" s="10" t="s">
        <v>7</v>
      </c>
      <c r="G13" s="10" t="s">
        <v>8</v>
      </c>
      <c r="H13" s="10" t="s">
        <v>9</v>
      </c>
    </row>
    <row r="14" spans="1:11" ht="15" customHeight="1">
      <c r="A14" s="9">
        <v>1</v>
      </c>
      <c r="B14" s="10">
        <v>2</v>
      </c>
      <c r="C14" s="10">
        <v>3</v>
      </c>
      <c r="D14" s="10">
        <v>4</v>
      </c>
      <c r="E14" s="9">
        <v>5</v>
      </c>
      <c r="F14" s="10">
        <v>6</v>
      </c>
      <c r="G14" s="10">
        <v>7</v>
      </c>
      <c r="H14" s="10">
        <v>8</v>
      </c>
    </row>
    <row r="15" spans="1:11" ht="45.75" customHeight="1">
      <c r="A15" s="14" t="s">
        <v>0</v>
      </c>
      <c r="B15" s="13" t="s">
        <v>28</v>
      </c>
      <c r="C15" s="13" t="s">
        <v>82</v>
      </c>
      <c r="D15" s="15">
        <f>ტომაშე!G21</f>
        <v>0</v>
      </c>
      <c r="E15" s="15"/>
      <c r="F15" s="16"/>
      <c r="G15" s="15"/>
      <c r="H15" s="15">
        <f>ტომაშე!G21</f>
        <v>0</v>
      </c>
      <c r="K15" s="47"/>
    </row>
    <row r="16" spans="1:11" ht="35.25" customHeight="1">
      <c r="A16" s="14" t="s">
        <v>53</v>
      </c>
      <c r="B16" s="13" t="s">
        <v>31</v>
      </c>
      <c r="C16" s="13" t="s">
        <v>64</v>
      </c>
      <c r="D16" s="15">
        <f>კობალთა!G21</f>
        <v>0</v>
      </c>
      <c r="E16" s="15"/>
      <c r="F16" s="16"/>
      <c r="G16" s="15"/>
      <c r="H16" s="15">
        <f t="shared" ref="H16:H19" si="0">D16</f>
        <v>0</v>
      </c>
      <c r="K16" s="47"/>
    </row>
    <row r="17" spans="1:15" ht="45.75" customHeight="1">
      <c r="A17" s="14" t="s">
        <v>54</v>
      </c>
      <c r="B17" s="13" t="s">
        <v>32</v>
      </c>
      <c r="C17" s="13" t="s">
        <v>65</v>
      </c>
      <c r="D17" s="15">
        <f>დარჩი!G21</f>
        <v>0</v>
      </c>
      <c r="E17" s="15"/>
      <c r="F17" s="16"/>
      <c r="G17" s="15"/>
      <c r="H17" s="15">
        <f t="shared" si="0"/>
        <v>0</v>
      </c>
      <c r="K17" s="47"/>
    </row>
    <row r="18" spans="1:15" ht="72" customHeight="1">
      <c r="A18" s="14" t="s">
        <v>55</v>
      </c>
      <c r="B18" s="13" t="s">
        <v>50</v>
      </c>
      <c r="C18" s="13" t="s">
        <v>67</v>
      </c>
      <c r="D18" s="15">
        <f>'დარჩიძეები კირიღელე'!G21</f>
        <v>0</v>
      </c>
      <c r="E18" s="15"/>
      <c r="F18" s="16"/>
      <c r="G18" s="15"/>
      <c r="H18" s="15">
        <f t="shared" si="0"/>
        <v>0</v>
      </c>
      <c r="K18" s="47"/>
    </row>
    <row r="19" spans="1:15" ht="40.5" customHeight="1">
      <c r="A19" s="14" t="s">
        <v>56</v>
      </c>
      <c r="B19" s="13" t="s">
        <v>51</v>
      </c>
      <c r="C19" s="13" t="s">
        <v>68</v>
      </c>
      <c r="D19" s="15">
        <f>'დარჩიძეები ჭედლიანთი'!G21</f>
        <v>0</v>
      </c>
      <c r="E19" s="15"/>
      <c r="F19" s="16"/>
      <c r="G19" s="15"/>
      <c r="H19" s="15">
        <f t="shared" si="0"/>
        <v>0</v>
      </c>
      <c r="K19" s="47"/>
      <c r="O19" s="47"/>
    </row>
    <row r="20" spans="1:15" ht="62.25" customHeight="1">
      <c r="A20" s="14" t="s">
        <v>57</v>
      </c>
      <c r="B20" s="13" t="s">
        <v>52</v>
      </c>
      <c r="C20" s="13" t="s">
        <v>84</v>
      </c>
      <c r="D20" s="15">
        <f>იაკობაური!G21</f>
        <v>0</v>
      </c>
      <c r="E20" s="15"/>
      <c r="F20" s="16"/>
      <c r="G20" s="15"/>
      <c r="H20" s="15">
        <f>იაკობაური!G21</f>
        <v>0</v>
      </c>
      <c r="K20" s="47"/>
      <c r="O20" s="47"/>
    </row>
    <row r="21" spans="1:15" ht="62.25" customHeight="1">
      <c r="A21" s="14" t="s">
        <v>69</v>
      </c>
      <c r="B21" s="13" t="s">
        <v>71</v>
      </c>
      <c r="C21" s="13" t="s">
        <v>73</v>
      </c>
      <c r="D21" s="15">
        <f>წელათი!G21</f>
        <v>0</v>
      </c>
      <c r="E21" s="15"/>
      <c r="F21" s="16"/>
      <c r="G21" s="15"/>
      <c r="H21" s="15">
        <f>წელათი!G21</f>
        <v>0</v>
      </c>
      <c r="K21" s="47"/>
      <c r="O21" s="47"/>
    </row>
    <row r="22" spans="1:15" ht="62.25" customHeight="1">
      <c r="A22" s="14" t="s">
        <v>70</v>
      </c>
      <c r="B22" s="13" t="s">
        <v>72</v>
      </c>
      <c r="C22" s="13" t="s">
        <v>74</v>
      </c>
      <c r="D22" s="15">
        <f>'დარციძეები ცეცხ'!G20</f>
        <v>0</v>
      </c>
      <c r="E22" s="15"/>
      <c r="F22" s="16"/>
      <c r="G22" s="15"/>
      <c r="H22" s="15">
        <f>'დარციძეები ცეცხ'!G20</f>
        <v>0</v>
      </c>
      <c r="K22" s="47"/>
      <c r="O22" s="47"/>
    </row>
    <row r="23" spans="1:15" ht="62.25" customHeight="1">
      <c r="A23" s="14" t="s">
        <v>75</v>
      </c>
      <c r="B23" s="13" t="s">
        <v>76</v>
      </c>
      <c r="C23" s="13" t="s">
        <v>83</v>
      </c>
      <c r="D23" s="15">
        <f>ტომაშეთი!G21</f>
        <v>0</v>
      </c>
      <c r="E23" s="15"/>
      <c r="F23" s="16"/>
      <c r="G23" s="15"/>
      <c r="H23" s="15">
        <f>ტომაშეთი!G21</f>
        <v>0</v>
      </c>
      <c r="I23" s="47"/>
      <c r="K23" s="47"/>
      <c r="O23" s="47"/>
    </row>
    <row r="24" spans="1:15" ht="18" customHeight="1">
      <c r="A24" s="14"/>
      <c r="B24" s="12"/>
      <c r="C24" s="13" t="s">
        <v>10</v>
      </c>
      <c r="D24" s="15">
        <f>SUM(D15:D23)</f>
        <v>0</v>
      </c>
      <c r="E24" s="18"/>
      <c r="F24" s="15"/>
      <c r="G24" s="15"/>
      <c r="H24" s="15">
        <f>SUM(H15:H23)</f>
        <v>0</v>
      </c>
      <c r="I24" s="7"/>
    </row>
    <row r="25" spans="1:15" ht="16.5" customHeight="1">
      <c r="A25" s="11"/>
      <c r="B25" s="12"/>
      <c r="C25" s="12" t="s">
        <v>11</v>
      </c>
      <c r="D25" s="18">
        <f>D24*18%</f>
        <v>0</v>
      </c>
      <c r="E25" s="15"/>
      <c r="F25" s="18"/>
      <c r="G25" s="18"/>
      <c r="H25" s="18">
        <f>H24*18%</f>
        <v>0</v>
      </c>
      <c r="I25" s="47"/>
    </row>
    <row r="26" spans="1:15" ht="18" customHeight="1">
      <c r="A26" s="11"/>
      <c r="B26" s="12"/>
      <c r="C26" s="13" t="s">
        <v>12</v>
      </c>
      <c r="D26" s="15">
        <f>D25+D24</f>
        <v>0</v>
      </c>
      <c r="E26" s="24"/>
      <c r="F26" s="15"/>
      <c r="G26" s="15"/>
      <c r="H26" s="15">
        <f>H25+H24</f>
        <v>0</v>
      </c>
      <c r="I26" s="47"/>
    </row>
    <row r="27" spans="1:15" ht="18" customHeight="1">
      <c r="A27" s="19"/>
      <c r="B27" s="20"/>
      <c r="C27" s="21"/>
      <c r="D27" s="22"/>
      <c r="E27" s="22"/>
      <c r="F27" s="22"/>
      <c r="G27" s="22"/>
      <c r="H27" s="22"/>
      <c r="I27" s="6"/>
    </row>
    <row r="28" spans="1:15" ht="18" customHeight="1">
      <c r="A28" s="19"/>
      <c r="B28" s="20"/>
      <c r="C28" s="21" t="s">
        <v>33</v>
      </c>
      <c r="D28" s="22"/>
      <c r="E28" s="22" t="s">
        <v>34</v>
      </c>
      <c r="F28" s="22"/>
      <c r="G28" s="22"/>
      <c r="H28" s="22"/>
      <c r="I28" s="6"/>
    </row>
    <row r="29" spans="1:15" ht="18" customHeight="1">
      <c r="A29" s="19"/>
      <c r="B29" s="20"/>
      <c r="C29" s="21" t="s">
        <v>20</v>
      </c>
      <c r="D29" s="23"/>
      <c r="E29" s="23" t="s">
        <v>30</v>
      </c>
      <c r="F29" s="23"/>
      <c r="G29" s="23"/>
      <c r="H29" s="23"/>
      <c r="I29" s="6"/>
    </row>
    <row r="30" spans="1:15" ht="18">
      <c r="A30" s="56"/>
      <c r="B30" s="56"/>
      <c r="C30" s="56"/>
      <c r="D30" s="56"/>
      <c r="E30" s="56"/>
      <c r="F30" s="56"/>
      <c r="G30" s="56"/>
      <c r="H30" s="56"/>
    </row>
    <row r="31" spans="1:15" ht="18">
      <c r="A31" s="56"/>
      <c r="B31" s="56"/>
      <c r="C31" s="56"/>
      <c r="D31" s="56"/>
      <c r="E31" s="56"/>
      <c r="F31" s="56"/>
      <c r="G31" s="56"/>
      <c r="H31" s="56"/>
    </row>
    <row r="32" spans="1:15">
      <c r="A32" s="2"/>
      <c r="B32" s="3"/>
      <c r="C32" s="4"/>
      <c r="D32" s="5"/>
      <c r="E32" s="5"/>
      <c r="F32" s="5"/>
      <c r="G32" s="5"/>
      <c r="H32" s="5"/>
    </row>
    <row r="33" spans="1:8">
      <c r="A33" s="2"/>
      <c r="B33" s="3"/>
      <c r="C33" s="4"/>
      <c r="D33" s="5"/>
      <c r="E33" s="5"/>
      <c r="F33" s="5"/>
      <c r="G33" s="5"/>
      <c r="H33" s="5"/>
    </row>
  </sheetData>
  <mergeCells count="19">
    <mergeCell ref="A1:H1"/>
    <mergeCell ref="A2:H2"/>
    <mergeCell ref="A3:H3"/>
    <mergeCell ref="A4:H4"/>
    <mergeCell ref="A5:H5"/>
    <mergeCell ref="A6:D6"/>
    <mergeCell ref="E6:F6"/>
    <mergeCell ref="D12:H12"/>
    <mergeCell ref="A7:D7"/>
    <mergeCell ref="E7:F7"/>
    <mergeCell ref="A8:D8"/>
    <mergeCell ref="E8:F8"/>
    <mergeCell ref="A9:H9"/>
    <mergeCell ref="A30:H30"/>
    <mergeCell ref="A31:H31"/>
    <mergeCell ref="A10:H10"/>
    <mergeCell ref="A12:A13"/>
    <mergeCell ref="B12:B13"/>
    <mergeCell ref="C12:C13"/>
  </mergeCells>
  <pageMargins left="0.75" right="0.75" top="0.54" bottom="0.59" header="0.5" footer="0.5"/>
  <pageSetup paperSize="9"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4"/>
  <sheetViews>
    <sheetView zoomScaleNormal="100" zoomScaleSheetLayoutView="115" workbookViewId="0">
      <selection activeCell="L7" sqref="L7"/>
    </sheetView>
  </sheetViews>
  <sheetFormatPr defaultRowHeight="15.75"/>
  <cols>
    <col min="1" max="1" width="5" style="1" customWidth="1"/>
    <col min="2" max="2" width="35.5703125" style="1" customWidth="1"/>
    <col min="3" max="3" width="9.140625" style="1"/>
    <col min="4" max="4" width="8.42578125" style="1" customWidth="1"/>
    <col min="5" max="5" width="9.7109375" style="1" customWidth="1"/>
    <col min="6" max="6" width="9.28515625" style="1" customWidth="1"/>
    <col min="7" max="7" width="12" style="1" customWidth="1"/>
    <col min="8" max="16384" width="9.140625" style="1"/>
  </cols>
  <sheetData>
    <row r="1" spans="1:7" customFormat="1" ht="29.25" customHeight="1">
      <c r="A1" s="57" t="s">
        <v>80</v>
      </c>
      <c r="B1" s="57"/>
      <c r="C1" s="57"/>
      <c r="D1" s="57"/>
      <c r="E1" s="57"/>
      <c r="F1" s="57"/>
      <c r="G1" s="57"/>
    </row>
    <row r="2" spans="1:7" customFormat="1" ht="36.75" customHeight="1">
      <c r="A2" s="65" t="s">
        <v>77</v>
      </c>
      <c r="B2" s="65"/>
      <c r="C2" s="65"/>
      <c r="D2" s="65"/>
      <c r="E2" s="65"/>
      <c r="F2" s="65"/>
      <c r="G2" s="65"/>
    </row>
    <row r="3" spans="1:7" customFormat="1" ht="18" customHeight="1">
      <c r="A3" s="57" t="s">
        <v>5</v>
      </c>
      <c r="B3" s="57"/>
      <c r="C3" s="57"/>
      <c r="D3" s="57"/>
      <c r="E3" s="57"/>
      <c r="F3" s="57"/>
      <c r="G3" s="57"/>
    </row>
    <row r="4" spans="1:7" ht="31.5" customHeight="1">
      <c r="A4" s="67" t="s">
        <v>26</v>
      </c>
      <c r="B4" s="67" t="s">
        <v>14</v>
      </c>
      <c r="C4" s="68" t="s">
        <v>15</v>
      </c>
      <c r="D4" s="67" t="s">
        <v>16</v>
      </c>
      <c r="E4" s="67"/>
      <c r="F4" s="67"/>
      <c r="G4" s="67"/>
    </row>
    <row r="5" spans="1:7" ht="73.5" customHeight="1">
      <c r="A5" s="67"/>
      <c r="B5" s="67"/>
      <c r="C5" s="68"/>
      <c r="D5" s="54" t="s">
        <v>17</v>
      </c>
      <c r="E5" s="54" t="s">
        <v>18</v>
      </c>
      <c r="F5" s="54" t="s">
        <v>85</v>
      </c>
      <c r="G5" s="54" t="s">
        <v>86</v>
      </c>
    </row>
    <row r="6" spans="1:7" ht="15" customHeight="1">
      <c r="A6" s="27">
        <v>1</v>
      </c>
      <c r="B6" s="27">
        <v>3</v>
      </c>
      <c r="C6" s="27">
        <v>4</v>
      </c>
      <c r="D6" s="27">
        <v>5</v>
      </c>
      <c r="E6" s="27">
        <v>6</v>
      </c>
      <c r="F6" s="27">
        <v>7</v>
      </c>
      <c r="G6" s="27">
        <v>8</v>
      </c>
    </row>
    <row r="7" spans="1:7" customFormat="1" ht="61.5" customHeight="1">
      <c r="A7" s="14" t="s">
        <v>0</v>
      </c>
      <c r="B7" s="32" t="s">
        <v>35</v>
      </c>
      <c r="C7" s="33" t="s">
        <v>36</v>
      </c>
      <c r="D7" s="34"/>
      <c r="E7" s="69">
        <v>300</v>
      </c>
      <c r="F7" s="34"/>
      <c r="G7" s="42"/>
    </row>
    <row r="8" spans="1:7" customFormat="1" ht="21.75" customHeight="1">
      <c r="A8" s="14"/>
      <c r="B8" s="36" t="s">
        <v>37</v>
      </c>
      <c r="C8" s="36" t="s">
        <v>13</v>
      </c>
      <c r="D8" s="37">
        <v>0.186</v>
      </c>
      <c r="E8" s="70">
        <f>D8*E7</f>
        <v>55.8</v>
      </c>
      <c r="F8" s="37"/>
      <c r="G8" s="43"/>
    </row>
    <row r="9" spans="1:7">
      <c r="A9" s="26">
        <v>2</v>
      </c>
      <c r="B9" s="36" t="s">
        <v>38</v>
      </c>
      <c r="C9" s="36" t="s">
        <v>39</v>
      </c>
      <c r="D9" s="39">
        <v>4.7999999999999996E-3</v>
      </c>
      <c r="E9" s="70">
        <f>D9*E7</f>
        <v>1.44</v>
      </c>
      <c r="F9" s="37"/>
      <c r="G9" s="43"/>
    </row>
    <row r="10" spans="1:7">
      <c r="A10" s="17"/>
      <c r="B10" s="36" t="s">
        <v>40</v>
      </c>
      <c r="C10" s="36" t="s">
        <v>39</v>
      </c>
      <c r="D10" s="40">
        <v>9.3999999999999997E-4</v>
      </c>
      <c r="E10" s="70">
        <f>D10*E7</f>
        <v>0.28199999999999997</v>
      </c>
      <c r="F10" s="37"/>
      <c r="G10" s="43"/>
    </row>
    <row r="11" spans="1:7" ht="92.25" customHeight="1">
      <c r="A11" s="17"/>
      <c r="B11" s="32" t="s">
        <v>41</v>
      </c>
      <c r="C11" s="41" t="s">
        <v>42</v>
      </c>
      <c r="D11" s="34"/>
      <c r="E11" s="69">
        <v>30</v>
      </c>
      <c r="F11" s="42"/>
      <c r="G11" s="42"/>
    </row>
    <row r="12" spans="1:7" ht="17.25" customHeight="1">
      <c r="A12" s="17"/>
      <c r="B12" s="35" t="s">
        <v>43</v>
      </c>
      <c r="C12" s="35" t="s">
        <v>13</v>
      </c>
      <c r="D12" s="37">
        <v>4.5</v>
      </c>
      <c r="E12" s="37">
        <f>D12*E11</f>
        <v>135</v>
      </c>
      <c r="F12" s="43"/>
      <c r="G12" s="43"/>
    </row>
    <row r="13" spans="1:7" ht="18" customHeight="1">
      <c r="A13" s="17"/>
      <c r="B13" s="35" t="s">
        <v>44</v>
      </c>
      <c r="C13" s="44" t="s">
        <v>2</v>
      </c>
      <c r="D13" s="37">
        <v>0.37</v>
      </c>
      <c r="E13" s="43">
        <f>D13*E11</f>
        <v>11.1</v>
      </c>
      <c r="F13" s="43"/>
      <c r="G13" s="43"/>
    </row>
    <row r="14" spans="1:7" ht="18.75" customHeight="1">
      <c r="A14" s="13"/>
      <c r="B14" s="37" t="s">
        <v>45</v>
      </c>
      <c r="C14" s="37" t="s">
        <v>46</v>
      </c>
      <c r="D14" s="37">
        <v>1.02</v>
      </c>
      <c r="E14" s="43">
        <f>D14*E11</f>
        <v>30.6</v>
      </c>
      <c r="F14" s="38"/>
      <c r="G14" s="43"/>
    </row>
    <row r="15" spans="1:7" ht="20.25" customHeight="1">
      <c r="A15" s="17"/>
      <c r="B15" s="37" t="s">
        <v>47</v>
      </c>
      <c r="C15" s="45" t="s">
        <v>48</v>
      </c>
      <c r="D15" s="46">
        <v>0.01</v>
      </c>
      <c r="E15" s="39">
        <f>D15*E11</f>
        <v>0.3</v>
      </c>
      <c r="F15" s="43"/>
      <c r="G15" s="43"/>
    </row>
    <row r="16" spans="1:7" ht="15.75" customHeight="1">
      <c r="A16" s="17"/>
      <c r="B16" s="37" t="s">
        <v>49</v>
      </c>
      <c r="C16" s="37" t="s">
        <v>2</v>
      </c>
      <c r="D16" s="37">
        <v>0.28000000000000003</v>
      </c>
      <c r="E16" s="43">
        <f>D16*E11</f>
        <v>8.4</v>
      </c>
      <c r="F16" s="43"/>
      <c r="G16" s="43"/>
    </row>
    <row r="17" spans="1:9">
      <c r="A17" s="25"/>
      <c r="B17" s="13" t="s">
        <v>19</v>
      </c>
      <c r="C17" s="13"/>
      <c r="D17" s="13"/>
      <c r="E17" s="13"/>
      <c r="F17" s="13"/>
      <c r="G17" s="15"/>
      <c r="I17" s="50"/>
    </row>
    <row r="18" spans="1:9">
      <c r="A18" s="25"/>
      <c r="B18" s="12" t="s">
        <v>22</v>
      </c>
      <c r="C18" s="28">
        <v>0.1</v>
      </c>
      <c r="D18" s="15"/>
      <c r="E18" s="13"/>
      <c r="F18" s="12"/>
      <c r="G18" s="18"/>
    </row>
    <row r="19" spans="1:9" ht="18" customHeight="1">
      <c r="A19" s="12"/>
      <c r="B19" s="12" t="s">
        <v>19</v>
      </c>
      <c r="C19" s="12"/>
      <c r="D19" s="13"/>
      <c r="E19" s="13"/>
      <c r="F19" s="12"/>
      <c r="G19" s="18"/>
    </row>
    <row r="20" spans="1:9">
      <c r="A20" s="12"/>
      <c r="B20" s="12" t="s">
        <v>21</v>
      </c>
      <c r="C20" s="28">
        <v>0.08</v>
      </c>
      <c r="D20" s="13"/>
      <c r="E20" s="13"/>
      <c r="F20" s="12"/>
      <c r="G20" s="18"/>
    </row>
    <row r="21" spans="1:9">
      <c r="A21" s="12"/>
      <c r="B21" s="12" t="s">
        <v>19</v>
      </c>
      <c r="C21" s="12"/>
      <c r="D21" s="13"/>
      <c r="E21" s="13"/>
      <c r="F21" s="12"/>
      <c r="G21" s="15"/>
    </row>
    <row r="22" spans="1:9">
      <c r="A22" s="53"/>
      <c r="B22" s="53"/>
      <c r="C22" s="53"/>
      <c r="D22" s="53"/>
      <c r="E22" s="53"/>
      <c r="F22" s="53"/>
      <c r="G22" s="53"/>
    </row>
    <row r="23" spans="1:9">
      <c r="A23" s="53"/>
      <c r="B23" s="53"/>
      <c r="C23" s="53"/>
      <c r="D23" s="53"/>
      <c r="E23" s="53"/>
      <c r="F23" s="53"/>
      <c r="G23" s="53"/>
    </row>
    <row r="24" spans="1:9" ht="15.75" customHeight="1">
      <c r="A24" s="53"/>
      <c r="B24" s="55"/>
      <c r="C24" s="53"/>
      <c r="D24" s="53"/>
      <c r="E24" s="66"/>
      <c r="F24" s="66"/>
      <c r="G24" s="66"/>
    </row>
  </sheetData>
  <mergeCells count="9">
    <mergeCell ref="E24:G24"/>
    <mergeCell ref="A4:A5"/>
    <mergeCell ref="B4:B5"/>
    <mergeCell ref="C4:C5"/>
    <mergeCell ref="D4:E4"/>
    <mergeCell ref="F4:G4"/>
    <mergeCell ref="A1:G1"/>
    <mergeCell ref="A2:G2"/>
    <mergeCell ref="A3:G3"/>
  </mergeCells>
  <pageMargins left="0.7" right="0.7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4"/>
  <sheetViews>
    <sheetView zoomScaleNormal="100" zoomScaleSheetLayoutView="115" workbookViewId="0">
      <selection activeCell="M11" sqref="M11"/>
    </sheetView>
  </sheetViews>
  <sheetFormatPr defaultRowHeight="15.75"/>
  <cols>
    <col min="1" max="1" width="5" style="1" customWidth="1"/>
    <col min="2" max="2" width="35.5703125" style="1" customWidth="1"/>
    <col min="3" max="3" width="9.140625" style="1"/>
    <col min="4" max="4" width="8.42578125" style="1" customWidth="1"/>
    <col min="5" max="5" width="9.7109375" style="1" customWidth="1"/>
    <col min="6" max="6" width="9.28515625" style="1" customWidth="1"/>
    <col min="7" max="7" width="12" style="1" customWidth="1"/>
    <col min="8" max="16384" width="9.140625" style="1"/>
  </cols>
  <sheetData>
    <row r="1" spans="1:7" customFormat="1" ht="29.25" customHeight="1">
      <c r="A1" s="57" t="s">
        <v>29</v>
      </c>
      <c r="B1" s="57"/>
      <c r="C1" s="57"/>
      <c r="D1" s="57"/>
      <c r="E1" s="57"/>
      <c r="F1" s="57"/>
      <c r="G1" s="57"/>
    </row>
    <row r="2" spans="1:7" customFormat="1" ht="36.75" customHeight="1">
      <c r="A2" s="65" t="s">
        <v>63</v>
      </c>
      <c r="B2" s="65"/>
      <c r="C2" s="65"/>
      <c r="D2" s="65"/>
      <c r="E2" s="65"/>
      <c r="F2" s="65"/>
      <c r="G2" s="65"/>
    </row>
    <row r="3" spans="1:7" customFormat="1" ht="18" customHeight="1">
      <c r="A3" s="57" t="s">
        <v>5</v>
      </c>
      <c r="B3" s="57"/>
      <c r="C3" s="57"/>
      <c r="D3" s="57"/>
      <c r="E3" s="57"/>
      <c r="F3" s="57"/>
      <c r="G3" s="57"/>
    </row>
    <row r="4" spans="1:7" ht="31.5" customHeight="1">
      <c r="A4" s="67" t="s">
        <v>26</v>
      </c>
      <c r="B4" s="67" t="s">
        <v>14</v>
      </c>
      <c r="C4" s="68" t="s">
        <v>15</v>
      </c>
      <c r="D4" s="67" t="s">
        <v>16</v>
      </c>
      <c r="E4" s="67"/>
      <c r="F4" s="67"/>
      <c r="G4" s="67"/>
    </row>
    <row r="5" spans="1:7" ht="73.5" customHeight="1">
      <c r="A5" s="67"/>
      <c r="B5" s="67"/>
      <c r="C5" s="68"/>
      <c r="D5" s="31" t="s">
        <v>17</v>
      </c>
      <c r="E5" s="31" t="s">
        <v>18</v>
      </c>
      <c r="F5" s="31" t="s">
        <v>85</v>
      </c>
      <c r="G5" s="31" t="s">
        <v>86</v>
      </c>
    </row>
    <row r="6" spans="1:7" ht="15" customHeight="1">
      <c r="A6" s="27">
        <v>1</v>
      </c>
      <c r="B6" s="27">
        <v>3</v>
      </c>
      <c r="C6" s="27">
        <v>4</v>
      </c>
      <c r="D6" s="27">
        <v>5</v>
      </c>
      <c r="E6" s="27">
        <v>6</v>
      </c>
      <c r="F6" s="27">
        <v>7</v>
      </c>
      <c r="G6" s="27">
        <v>8</v>
      </c>
    </row>
    <row r="7" spans="1:7" customFormat="1" ht="61.5" customHeight="1">
      <c r="A7" s="14" t="s">
        <v>0</v>
      </c>
      <c r="B7" s="32" t="s">
        <v>35</v>
      </c>
      <c r="C7" s="33" t="s">
        <v>36</v>
      </c>
      <c r="D7" s="34"/>
      <c r="E7" s="69">
        <v>500</v>
      </c>
      <c r="F7" s="34"/>
      <c r="G7" s="42"/>
    </row>
    <row r="8" spans="1:7" customFormat="1" ht="21.75" customHeight="1">
      <c r="A8" s="14"/>
      <c r="B8" s="36" t="s">
        <v>37</v>
      </c>
      <c r="C8" s="36" t="s">
        <v>13</v>
      </c>
      <c r="D8" s="37">
        <v>0.186</v>
      </c>
      <c r="E8" s="70">
        <f>D8*E7</f>
        <v>93</v>
      </c>
      <c r="F8" s="37"/>
      <c r="G8" s="43"/>
    </row>
    <row r="9" spans="1:7">
      <c r="A9" s="26">
        <v>2</v>
      </c>
      <c r="B9" s="36" t="s">
        <v>38</v>
      </c>
      <c r="C9" s="36" t="s">
        <v>39</v>
      </c>
      <c r="D9" s="39">
        <v>4.7999999999999996E-3</v>
      </c>
      <c r="E9" s="70">
        <f>D9*E7</f>
        <v>2.4</v>
      </c>
      <c r="F9" s="37"/>
      <c r="G9" s="43"/>
    </row>
    <row r="10" spans="1:7">
      <c r="A10" s="17"/>
      <c r="B10" s="36" t="s">
        <v>40</v>
      </c>
      <c r="C10" s="36" t="s">
        <v>39</v>
      </c>
      <c r="D10" s="40">
        <v>9.3999999999999997E-4</v>
      </c>
      <c r="E10" s="70">
        <f>D10*E7</f>
        <v>0.47</v>
      </c>
      <c r="F10" s="37"/>
      <c r="G10" s="43"/>
    </row>
    <row r="11" spans="1:7" ht="92.25" customHeight="1">
      <c r="A11" s="17"/>
      <c r="B11" s="32" t="s">
        <v>41</v>
      </c>
      <c r="C11" s="41" t="s">
        <v>42</v>
      </c>
      <c r="D11" s="34"/>
      <c r="E11" s="69">
        <v>50</v>
      </c>
      <c r="F11" s="42"/>
      <c r="G11" s="42"/>
    </row>
    <row r="12" spans="1:7" ht="17.25" customHeight="1">
      <c r="A12" s="17"/>
      <c r="B12" s="35" t="s">
        <v>43</v>
      </c>
      <c r="C12" s="35" t="s">
        <v>13</v>
      </c>
      <c r="D12" s="37">
        <v>4.5</v>
      </c>
      <c r="E12" s="37">
        <f>D12*E11</f>
        <v>225</v>
      </c>
      <c r="F12" s="43"/>
      <c r="G12" s="43"/>
    </row>
    <row r="13" spans="1:7" ht="18" customHeight="1">
      <c r="A13" s="17"/>
      <c r="B13" s="35" t="s">
        <v>44</v>
      </c>
      <c r="C13" s="44" t="s">
        <v>2</v>
      </c>
      <c r="D13" s="37">
        <v>0.37</v>
      </c>
      <c r="E13" s="43">
        <f>D13*E11</f>
        <v>18.5</v>
      </c>
      <c r="F13" s="43"/>
      <c r="G13" s="43"/>
    </row>
    <row r="14" spans="1:7" ht="18.75" customHeight="1">
      <c r="A14" s="13"/>
      <c r="B14" s="37" t="s">
        <v>45</v>
      </c>
      <c r="C14" s="37" t="s">
        <v>46</v>
      </c>
      <c r="D14" s="37">
        <v>1.02</v>
      </c>
      <c r="E14" s="43">
        <f>D14*E11</f>
        <v>51</v>
      </c>
      <c r="F14" s="38"/>
      <c r="G14" s="43"/>
    </row>
    <row r="15" spans="1:7" ht="20.25" customHeight="1">
      <c r="A15" s="17"/>
      <c r="B15" s="37" t="s">
        <v>47</v>
      </c>
      <c r="C15" s="45" t="s">
        <v>48</v>
      </c>
      <c r="D15" s="46">
        <v>0.01</v>
      </c>
      <c r="E15" s="39">
        <f>D15*E11</f>
        <v>0.5</v>
      </c>
      <c r="F15" s="43"/>
      <c r="G15" s="43"/>
    </row>
    <row r="16" spans="1:7" ht="15.75" customHeight="1">
      <c r="A16" s="17"/>
      <c r="B16" s="37" t="s">
        <v>49</v>
      </c>
      <c r="C16" s="37" t="s">
        <v>2</v>
      </c>
      <c r="D16" s="37">
        <v>0.28000000000000003</v>
      </c>
      <c r="E16" s="43">
        <f>D16*E11</f>
        <v>14.000000000000002</v>
      </c>
      <c r="F16" s="43"/>
      <c r="G16" s="43"/>
    </row>
    <row r="17" spans="1:10">
      <c r="A17" s="25"/>
      <c r="B17" s="13" t="s">
        <v>19</v>
      </c>
      <c r="C17" s="13"/>
      <c r="D17" s="13"/>
      <c r="E17" s="13"/>
      <c r="F17" s="13"/>
      <c r="G17" s="15"/>
      <c r="I17" s="50"/>
      <c r="J17" s="50"/>
    </row>
    <row r="18" spans="1:10">
      <c r="A18" s="25"/>
      <c r="B18" s="12" t="s">
        <v>22</v>
      </c>
      <c r="C18" s="28">
        <v>0.1</v>
      </c>
      <c r="D18" s="15"/>
      <c r="E18" s="13"/>
      <c r="F18" s="12"/>
      <c r="G18" s="18"/>
    </row>
    <row r="19" spans="1:10" ht="18" customHeight="1">
      <c r="A19" s="12"/>
      <c r="B19" s="12" t="s">
        <v>19</v>
      </c>
      <c r="C19" s="12"/>
      <c r="D19" s="13"/>
      <c r="E19" s="13"/>
      <c r="F19" s="12"/>
      <c r="G19" s="18"/>
    </row>
    <row r="20" spans="1:10">
      <c r="A20" s="12"/>
      <c r="B20" s="12" t="s">
        <v>21</v>
      </c>
      <c r="C20" s="28">
        <v>0.08</v>
      </c>
      <c r="D20" s="13"/>
      <c r="E20" s="13"/>
      <c r="F20" s="12"/>
      <c r="G20" s="18"/>
    </row>
    <row r="21" spans="1:10">
      <c r="A21" s="12"/>
      <c r="B21" s="12" t="s">
        <v>19</v>
      </c>
      <c r="C21" s="12"/>
      <c r="D21" s="13"/>
      <c r="E21" s="13"/>
      <c r="F21" s="12"/>
      <c r="G21" s="15"/>
    </row>
    <row r="22" spans="1:10">
      <c r="A22" s="30"/>
      <c r="B22" s="30"/>
      <c r="C22" s="30"/>
      <c r="D22" s="30"/>
      <c r="E22" s="30"/>
      <c r="F22" s="30"/>
      <c r="G22" s="30"/>
    </row>
    <row r="23" spans="1:10">
      <c r="A23" s="30"/>
      <c r="B23" s="30"/>
      <c r="C23" s="30"/>
      <c r="D23" s="30"/>
      <c r="E23" s="30"/>
      <c r="F23" s="30"/>
      <c r="G23" s="30"/>
    </row>
    <row r="24" spans="1:10" ht="15.75" customHeight="1">
      <c r="A24" s="30"/>
      <c r="B24" s="55"/>
      <c r="C24" s="30"/>
      <c r="D24" s="30"/>
      <c r="E24" s="66"/>
      <c r="F24" s="66"/>
      <c r="G24" s="66"/>
    </row>
  </sheetData>
  <mergeCells count="9">
    <mergeCell ref="E24:G24"/>
    <mergeCell ref="A4:A5"/>
    <mergeCell ref="B4:B5"/>
    <mergeCell ref="C4:C5"/>
    <mergeCell ref="D4:E4"/>
    <mergeCell ref="F4:G4"/>
    <mergeCell ref="A1:G1"/>
    <mergeCell ref="A2:G2"/>
    <mergeCell ref="A3:G3"/>
  </mergeCells>
  <pageMargins left="0.7" right="0.7" top="0.75" bottom="0.75" header="0.3" footer="0.3"/>
  <pageSetup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4"/>
  <sheetViews>
    <sheetView zoomScaleNormal="100" zoomScaleSheetLayoutView="115" workbookViewId="0">
      <selection activeCell="J12" sqref="J12"/>
    </sheetView>
  </sheetViews>
  <sheetFormatPr defaultRowHeight="15.75"/>
  <cols>
    <col min="1" max="1" width="5" style="1" customWidth="1"/>
    <col min="2" max="2" width="35.5703125" style="1" customWidth="1"/>
    <col min="3" max="3" width="9.140625" style="1"/>
    <col min="4" max="4" width="8.42578125" style="1" customWidth="1"/>
    <col min="5" max="5" width="9.7109375" style="1" customWidth="1"/>
    <col min="6" max="6" width="9.28515625" style="1" customWidth="1"/>
    <col min="7" max="7" width="12" style="1" customWidth="1"/>
    <col min="8" max="16384" width="9.140625" style="1"/>
  </cols>
  <sheetData>
    <row r="1" spans="1:7" customFormat="1" ht="29.25" customHeight="1">
      <c r="A1" s="57" t="s">
        <v>58</v>
      </c>
      <c r="B1" s="57"/>
      <c r="C1" s="57"/>
      <c r="D1" s="57"/>
      <c r="E1" s="57"/>
      <c r="F1" s="57"/>
      <c r="G1" s="57"/>
    </row>
    <row r="2" spans="1:7" customFormat="1" ht="36.75" customHeight="1">
      <c r="A2" s="65" t="s">
        <v>64</v>
      </c>
      <c r="B2" s="65"/>
      <c r="C2" s="65"/>
      <c r="D2" s="65"/>
      <c r="E2" s="65"/>
      <c r="F2" s="65"/>
      <c r="G2" s="65"/>
    </row>
    <row r="3" spans="1:7" customFormat="1" ht="18" customHeight="1">
      <c r="A3" s="57" t="s">
        <v>5</v>
      </c>
      <c r="B3" s="57"/>
      <c r="C3" s="57"/>
      <c r="D3" s="57"/>
      <c r="E3" s="57"/>
      <c r="F3" s="57"/>
      <c r="G3" s="57"/>
    </row>
    <row r="4" spans="1:7" ht="31.5" customHeight="1">
      <c r="A4" s="67" t="s">
        <v>26</v>
      </c>
      <c r="B4" s="67" t="s">
        <v>14</v>
      </c>
      <c r="C4" s="68" t="s">
        <v>15</v>
      </c>
      <c r="D4" s="67" t="s">
        <v>16</v>
      </c>
      <c r="E4" s="67"/>
      <c r="F4" s="67"/>
      <c r="G4" s="67"/>
    </row>
    <row r="5" spans="1:7" ht="73.5" customHeight="1">
      <c r="A5" s="67"/>
      <c r="B5" s="67"/>
      <c r="C5" s="68"/>
      <c r="D5" s="49" t="s">
        <v>17</v>
      </c>
      <c r="E5" s="49" t="s">
        <v>18</v>
      </c>
      <c r="F5" s="49" t="s">
        <v>85</v>
      </c>
      <c r="G5" s="49" t="s">
        <v>86</v>
      </c>
    </row>
    <row r="6" spans="1:7" ht="15" customHeight="1">
      <c r="A6" s="27">
        <v>1</v>
      </c>
      <c r="B6" s="27">
        <v>3</v>
      </c>
      <c r="C6" s="27">
        <v>4</v>
      </c>
      <c r="D6" s="27">
        <v>5</v>
      </c>
      <c r="E6" s="27">
        <v>6</v>
      </c>
      <c r="F6" s="27">
        <v>7</v>
      </c>
      <c r="G6" s="27">
        <v>8</v>
      </c>
    </row>
    <row r="7" spans="1:7" customFormat="1" ht="61.5" customHeight="1">
      <c r="A7" s="14" t="s">
        <v>0</v>
      </c>
      <c r="B7" s="32" t="s">
        <v>35</v>
      </c>
      <c r="C7" s="33" t="s">
        <v>36</v>
      </c>
      <c r="D7" s="34"/>
      <c r="E7" s="69">
        <v>300</v>
      </c>
      <c r="F7" s="34"/>
      <c r="G7" s="42"/>
    </row>
    <row r="8" spans="1:7" customFormat="1" ht="21.75" customHeight="1">
      <c r="A8" s="14"/>
      <c r="B8" s="36" t="s">
        <v>37</v>
      </c>
      <c r="C8" s="36" t="s">
        <v>13</v>
      </c>
      <c r="D8" s="37">
        <v>0.186</v>
      </c>
      <c r="E8" s="70">
        <f>D8*E7</f>
        <v>55.8</v>
      </c>
      <c r="F8" s="37"/>
      <c r="G8" s="43"/>
    </row>
    <row r="9" spans="1:7">
      <c r="A9" s="26"/>
      <c r="B9" s="36" t="s">
        <v>38</v>
      </c>
      <c r="C9" s="36" t="s">
        <v>39</v>
      </c>
      <c r="D9" s="39">
        <v>4.7999999999999996E-3</v>
      </c>
      <c r="E9" s="70">
        <f>D9*E7</f>
        <v>1.44</v>
      </c>
      <c r="F9" s="37"/>
      <c r="G9" s="43"/>
    </row>
    <row r="10" spans="1:7">
      <c r="A10" s="17"/>
      <c r="B10" s="36" t="s">
        <v>40</v>
      </c>
      <c r="C10" s="36" t="s">
        <v>39</v>
      </c>
      <c r="D10" s="40">
        <v>9.3999999999999997E-4</v>
      </c>
      <c r="E10" s="70">
        <f>D10*E7</f>
        <v>0.28199999999999997</v>
      </c>
      <c r="F10" s="37"/>
      <c r="G10" s="43"/>
    </row>
    <row r="11" spans="1:7" ht="92.25" customHeight="1">
      <c r="A11" s="17"/>
      <c r="B11" s="32" t="s">
        <v>41</v>
      </c>
      <c r="C11" s="41" t="s">
        <v>42</v>
      </c>
      <c r="D11" s="34"/>
      <c r="E11" s="69">
        <v>30</v>
      </c>
      <c r="F11" s="42"/>
      <c r="G11" s="42"/>
    </row>
    <row r="12" spans="1:7" ht="17.25" customHeight="1">
      <c r="A12" s="17"/>
      <c r="B12" s="35" t="s">
        <v>43</v>
      </c>
      <c r="C12" s="35" t="s">
        <v>13</v>
      </c>
      <c r="D12" s="37">
        <v>4.5</v>
      </c>
      <c r="E12" s="37">
        <f>D12*E11</f>
        <v>135</v>
      </c>
      <c r="F12" s="43"/>
      <c r="G12" s="43"/>
    </row>
    <row r="13" spans="1:7" ht="18" customHeight="1">
      <c r="A13" s="17"/>
      <c r="B13" s="35" t="s">
        <v>44</v>
      </c>
      <c r="C13" s="44" t="s">
        <v>2</v>
      </c>
      <c r="D13" s="37">
        <v>0.37</v>
      </c>
      <c r="E13" s="43">
        <f>D13*E11</f>
        <v>11.1</v>
      </c>
      <c r="F13" s="43"/>
      <c r="G13" s="43"/>
    </row>
    <row r="14" spans="1:7" ht="18.75" customHeight="1">
      <c r="A14" s="13"/>
      <c r="B14" s="37" t="s">
        <v>45</v>
      </c>
      <c r="C14" s="37" t="s">
        <v>46</v>
      </c>
      <c r="D14" s="37">
        <v>1.02</v>
      </c>
      <c r="E14" s="43">
        <f>D14*E11</f>
        <v>30.6</v>
      </c>
      <c r="F14" s="38"/>
      <c r="G14" s="43"/>
    </row>
    <row r="15" spans="1:7" ht="20.25" customHeight="1">
      <c r="A15" s="17"/>
      <c r="B15" s="37" t="s">
        <v>47</v>
      </c>
      <c r="C15" s="45" t="s">
        <v>48</v>
      </c>
      <c r="D15" s="46">
        <v>0.01</v>
      </c>
      <c r="E15" s="39">
        <f>D15*E11</f>
        <v>0.3</v>
      </c>
      <c r="F15" s="43"/>
      <c r="G15" s="43"/>
    </row>
    <row r="16" spans="1:7" ht="15.75" customHeight="1">
      <c r="A16" s="17"/>
      <c r="B16" s="37" t="s">
        <v>49</v>
      </c>
      <c r="C16" s="37" t="s">
        <v>2</v>
      </c>
      <c r="D16" s="37">
        <v>0.28000000000000003</v>
      </c>
      <c r="E16" s="43">
        <f>D16*E11</f>
        <v>8.4</v>
      </c>
      <c r="F16" s="43"/>
      <c r="G16" s="43"/>
    </row>
    <row r="17" spans="1:9">
      <c r="A17" s="25"/>
      <c r="B17" s="13" t="s">
        <v>19</v>
      </c>
      <c r="C17" s="13"/>
      <c r="D17" s="13"/>
      <c r="E17" s="13"/>
      <c r="F17" s="13"/>
      <c r="G17" s="15"/>
      <c r="I17" s="50"/>
    </row>
    <row r="18" spans="1:9">
      <c r="A18" s="25"/>
      <c r="B18" s="12" t="s">
        <v>22</v>
      </c>
      <c r="C18" s="28">
        <v>0.1</v>
      </c>
      <c r="D18" s="15"/>
      <c r="E18" s="13"/>
      <c r="F18" s="12"/>
      <c r="G18" s="18"/>
    </row>
    <row r="19" spans="1:9" ht="18" customHeight="1">
      <c r="A19" s="12"/>
      <c r="B19" s="12" t="s">
        <v>19</v>
      </c>
      <c r="C19" s="12"/>
      <c r="D19" s="13"/>
      <c r="E19" s="13"/>
      <c r="F19" s="12"/>
      <c r="G19" s="18"/>
    </row>
    <row r="20" spans="1:9">
      <c r="A20" s="12"/>
      <c r="B20" s="12" t="s">
        <v>21</v>
      </c>
      <c r="C20" s="28">
        <v>0.08</v>
      </c>
      <c r="D20" s="13"/>
      <c r="E20" s="13"/>
      <c r="F20" s="12"/>
      <c r="G20" s="18"/>
    </row>
    <row r="21" spans="1:9">
      <c r="A21" s="12"/>
      <c r="B21" s="12" t="s">
        <v>19</v>
      </c>
      <c r="C21" s="12"/>
      <c r="D21" s="13"/>
      <c r="E21" s="13"/>
      <c r="F21" s="12"/>
      <c r="G21" s="15"/>
    </row>
    <row r="22" spans="1:9">
      <c r="A22" s="48"/>
      <c r="B22" s="48"/>
      <c r="C22" s="48"/>
      <c r="D22" s="48"/>
      <c r="E22" s="48"/>
      <c r="F22" s="48"/>
      <c r="G22" s="48"/>
    </row>
    <row r="23" spans="1:9">
      <c r="A23" s="48"/>
      <c r="B23" s="48"/>
      <c r="C23" s="48"/>
      <c r="D23" s="48"/>
      <c r="E23" s="48"/>
      <c r="F23" s="48"/>
      <c r="G23" s="48"/>
    </row>
    <row r="24" spans="1:9" ht="15.75" customHeight="1">
      <c r="A24" s="48"/>
      <c r="B24" s="55"/>
      <c r="C24" s="48"/>
      <c r="D24" s="48"/>
      <c r="E24" s="66"/>
      <c r="F24" s="66"/>
      <c r="G24" s="66"/>
    </row>
  </sheetData>
  <mergeCells count="9">
    <mergeCell ref="A1:G1"/>
    <mergeCell ref="A2:G2"/>
    <mergeCell ref="A3:G3"/>
    <mergeCell ref="E24:G24"/>
    <mergeCell ref="A4:A5"/>
    <mergeCell ref="B4:B5"/>
    <mergeCell ref="C4:C5"/>
    <mergeCell ref="D4:E4"/>
    <mergeCell ref="F4:G4"/>
  </mergeCells>
  <pageMargins left="0.7" right="0.7" top="0.75" bottom="0.75" header="0.3" footer="0.3"/>
  <pageSetup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4"/>
  <sheetViews>
    <sheetView tabSelected="1" topLeftCell="A3" zoomScaleNormal="100" zoomScaleSheetLayoutView="115" workbookViewId="0">
      <selection activeCell="J11" sqref="J11"/>
    </sheetView>
  </sheetViews>
  <sheetFormatPr defaultRowHeight="15.75"/>
  <cols>
    <col min="1" max="1" width="5" style="1" customWidth="1"/>
    <col min="2" max="2" width="35.5703125" style="1" customWidth="1"/>
    <col min="3" max="3" width="9.140625" style="1"/>
    <col min="4" max="4" width="8.42578125" style="1" customWidth="1"/>
    <col min="5" max="5" width="9.7109375" style="1" customWidth="1"/>
    <col min="6" max="6" width="9.28515625" style="1" customWidth="1"/>
    <col min="7" max="7" width="12" style="1" customWidth="1"/>
    <col min="8" max="16384" width="9.140625" style="1"/>
  </cols>
  <sheetData>
    <row r="1" spans="1:7" customFormat="1" ht="29.25" customHeight="1">
      <c r="A1" s="57" t="s">
        <v>59</v>
      </c>
      <c r="B1" s="57"/>
      <c r="C1" s="57"/>
      <c r="D1" s="57"/>
      <c r="E1" s="57"/>
      <c r="F1" s="57"/>
      <c r="G1" s="57"/>
    </row>
    <row r="2" spans="1:7" customFormat="1" ht="36.75" customHeight="1">
      <c r="A2" s="65" t="s">
        <v>65</v>
      </c>
      <c r="B2" s="65"/>
      <c r="C2" s="65"/>
      <c r="D2" s="65"/>
      <c r="E2" s="65"/>
      <c r="F2" s="65"/>
      <c r="G2" s="65"/>
    </row>
    <row r="3" spans="1:7" customFormat="1" ht="18" customHeight="1">
      <c r="A3" s="57" t="s">
        <v>5</v>
      </c>
      <c r="B3" s="57"/>
      <c r="C3" s="57"/>
      <c r="D3" s="57"/>
      <c r="E3" s="57"/>
      <c r="F3" s="57"/>
      <c r="G3" s="57"/>
    </row>
    <row r="4" spans="1:7" ht="31.5" customHeight="1">
      <c r="A4" s="67" t="s">
        <v>26</v>
      </c>
      <c r="B4" s="67" t="s">
        <v>14</v>
      </c>
      <c r="C4" s="68" t="s">
        <v>15</v>
      </c>
      <c r="D4" s="67" t="s">
        <v>16</v>
      </c>
      <c r="E4" s="67"/>
      <c r="F4" s="67"/>
      <c r="G4" s="67"/>
    </row>
    <row r="5" spans="1:7" ht="73.5" customHeight="1">
      <c r="A5" s="67"/>
      <c r="B5" s="67"/>
      <c r="C5" s="68"/>
      <c r="D5" s="49" t="s">
        <v>17</v>
      </c>
      <c r="E5" s="49" t="s">
        <v>18</v>
      </c>
      <c r="F5" s="49" t="s">
        <v>85</v>
      </c>
      <c r="G5" s="49" t="s">
        <v>86</v>
      </c>
    </row>
    <row r="6" spans="1:7" ht="15" customHeight="1">
      <c r="A6" s="27">
        <v>1</v>
      </c>
      <c r="B6" s="27">
        <v>3</v>
      </c>
      <c r="C6" s="27">
        <v>4</v>
      </c>
      <c r="D6" s="27">
        <v>5</v>
      </c>
      <c r="E6" s="27">
        <v>6</v>
      </c>
      <c r="F6" s="27">
        <v>7</v>
      </c>
      <c r="G6" s="27">
        <v>8</v>
      </c>
    </row>
    <row r="7" spans="1:7" customFormat="1" ht="61.5" customHeight="1">
      <c r="A7" s="14" t="s">
        <v>0</v>
      </c>
      <c r="B7" s="32" t="s">
        <v>35</v>
      </c>
      <c r="C7" s="33" t="s">
        <v>36</v>
      </c>
      <c r="D7" s="34"/>
      <c r="E7" s="69">
        <v>300</v>
      </c>
      <c r="F7" s="34"/>
      <c r="G7" s="42"/>
    </row>
    <row r="8" spans="1:7" customFormat="1" ht="21.75" customHeight="1">
      <c r="A8" s="14"/>
      <c r="B8" s="36" t="s">
        <v>37</v>
      </c>
      <c r="C8" s="36" t="s">
        <v>13</v>
      </c>
      <c r="D8" s="37">
        <v>0.186</v>
      </c>
      <c r="E8" s="70">
        <f>D8*E7</f>
        <v>55.8</v>
      </c>
      <c r="F8" s="37"/>
      <c r="G8" s="43"/>
    </row>
    <row r="9" spans="1:7">
      <c r="A9" s="26">
        <v>2</v>
      </c>
      <c r="B9" s="36" t="s">
        <v>38</v>
      </c>
      <c r="C9" s="36" t="s">
        <v>39</v>
      </c>
      <c r="D9" s="39">
        <v>4.7999999999999996E-3</v>
      </c>
      <c r="E9" s="70">
        <f>D9*E7</f>
        <v>1.44</v>
      </c>
      <c r="F9" s="37"/>
      <c r="G9" s="43"/>
    </row>
    <row r="10" spans="1:7">
      <c r="A10" s="17"/>
      <c r="B10" s="36" t="s">
        <v>40</v>
      </c>
      <c r="C10" s="36" t="s">
        <v>39</v>
      </c>
      <c r="D10" s="40">
        <v>9.3999999999999997E-4</v>
      </c>
      <c r="E10" s="70">
        <f>D10*E7</f>
        <v>0.28199999999999997</v>
      </c>
      <c r="F10" s="37"/>
      <c r="G10" s="43"/>
    </row>
    <row r="11" spans="1:7" ht="92.25" customHeight="1">
      <c r="A11" s="17"/>
      <c r="B11" s="32" t="s">
        <v>41</v>
      </c>
      <c r="C11" s="41" t="s">
        <v>42</v>
      </c>
      <c r="D11" s="34"/>
      <c r="E11" s="69">
        <v>30</v>
      </c>
      <c r="F11" s="42"/>
      <c r="G11" s="42"/>
    </row>
    <row r="12" spans="1:7" ht="17.25" customHeight="1">
      <c r="A12" s="17"/>
      <c r="B12" s="35" t="s">
        <v>43</v>
      </c>
      <c r="C12" s="35" t="s">
        <v>13</v>
      </c>
      <c r="D12" s="37">
        <v>4.5</v>
      </c>
      <c r="E12" s="37">
        <f>D12*E11</f>
        <v>135</v>
      </c>
      <c r="F12" s="43"/>
      <c r="G12" s="43"/>
    </row>
    <row r="13" spans="1:7" ht="18" customHeight="1">
      <c r="A13" s="17"/>
      <c r="B13" s="35" t="s">
        <v>44</v>
      </c>
      <c r="C13" s="44" t="s">
        <v>2</v>
      </c>
      <c r="D13" s="37">
        <v>0.37</v>
      </c>
      <c r="E13" s="43">
        <f>D13*E11</f>
        <v>11.1</v>
      </c>
      <c r="F13" s="43"/>
      <c r="G13" s="43"/>
    </row>
    <row r="14" spans="1:7" ht="18.75" customHeight="1">
      <c r="A14" s="13"/>
      <c r="B14" s="37" t="s">
        <v>45</v>
      </c>
      <c r="C14" s="37" t="s">
        <v>46</v>
      </c>
      <c r="D14" s="37">
        <v>1.02</v>
      </c>
      <c r="E14" s="43">
        <f>D14*E11</f>
        <v>30.6</v>
      </c>
      <c r="F14" s="38"/>
      <c r="G14" s="43"/>
    </row>
    <row r="15" spans="1:7" ht="20.25" customHeight="1">
      <c r="A15" s="17"/>
      <c r="B15" s="37" t="s">
        <v>47</v>
      </c>
      <c r="C15" s="45" t="s">
        <v>48</v>
      </c>
      <c r="D15" s="46">
        <v>0.01</v>
      </c>
      <c r="E15" s="39">
        <f>D15*E11</f>
        <v>0.3</v>
      </c>
      <c r="F15" s="43"/>
      <c r="G15" s="43"/>
    </row>
    <row r="16" spans="1:7" ht="15.75" customHeight="1">
      <c r="A16" s="17"/>
      <c r="B16" s="37" t="s">
        <v>49</v>
      </c>
      <c r="C16" s="37" t="s">
        <v>2</v>
      </c>
      <c r="D16" s="37">
        <v>0.28000000000000003</v>
      </c>
      <c r="E16" s="43">
        <f>D16*E11</f>
        <v>8.4</v>
      </c>
      <c r="F16" s="43"/>
      <c r="G16" s="43"/>
    </row>
    <row r="17" spans="1:9">
      <c r="A17" s="25"/>
      <c r="B17" s="13" t="s">
        <v>19</v>
      </c>
      <c r="C17" s="13"/>
      <c r="D17" s="13"/>
      <c r="E17" s="13"/>
      <c r="F17" s="13"/>
      <c r="G17" s="15"/>
      <c r="I17" s="50"/>
    </row>
    <row r="18" spans="1:9">
      <c r="A18" s="25"/>
      <c r="B18" s="12" t="s">
        <v>22</v>
      </c>
      <c r="C18" s="28">
        <v>0.1</v>
      </c>
      <c r="D18" s="15"/>
      <c r="E18" s="13"/>
      <c r="F18" s="12"/>
      <c r="G18" s="18"/>
    </row>
    <row r="19" spans="1:9" ht="18" customHeight="1">
      <c r="A19" s="12"/>
      <c r="B19" s="12" t="s">
        <v>19</v>
      </c>
      <c r="C19" s="12"/>
      <c r="D19" s="13"/>
      <c r="E19" s="13"/>
      <c r="F19" s="12"/>
      <c r="G19" s="18"/>
    </row>
    <row r="20" spans="1:9">
      <c r="A20" s="12"/>
      <c r="B20" s="12" t="s">
        <v>21</v>
      </c>
      <c r="C20" s="28">
        <v>0.08</v>
      </c>
      <c r="D20" s="13"/>
      <c r="E20" s="13"/>
      <c r="F20" s="12"/>
      <c r="G20" s="18"/>
    </row>
    <row r="21" spans="1:9">
      <c r="A21" s="12"/>
      <c r="B21" s="12" t="s">
        <v>19</v>
      </c>
      <c r="C21" s="12"/>
      <c r="D21" s="13"/>
      <c r="E21" s="13"/>
      <c r="F21" s="12"/>
      <c r="G21" s="15"/>
    </row>
    <row r="22" spans="1:9">
      <c r="A22" s="48"/>
      <c r="B22" s="48"/>
      <c r="C22" s="48"/>
      <c r="D22" s="48"/>
      <c r="E22" s="48"/>
      <c r="F22" s="48"/>
      <c r="G22" s="48"/>
    </row>
    <row r="23" spans="1:9">
      <c r="A23" s="48"/>
      <c r="B23" s="48"/>
      <c r="C23" s="48"/>
      <c r="D23" s="48"/>
      <c r="E23" s="48"/>
      <c r="F23" s="48"/>
      <c r="G23" s="48"/>
    </row>
    <row r="24" spans="1:9" ht="15.75" customHeight="1">
      <c r="A24" s="48"/>
      <c r="B24" s="55"/>
      <c r="C24" s="48"/>
      <c r="D24" s="48"/>
      <c r="E24" s="66"/>
      <c r="F24" s="66"/>
      <c r="G24" s="66"/>
    </row>
  </sheetData>
  <mergeCells count="9">
    <mergeCell ref="A1:G1"/>
    <mergeCell ref="A2:G2"/>
    <mergeCell ref="A3:G3"/>
    <mergeCell ref="E24:G24"/>
    <mergeCell ref="A4:A5"/>
    <mergeCell ref="B4:B5"/>
    <mergeCell ref="C4:C5"/>
    <mergeCell ref="D4:E4"/>
    <mergeCell ref="F4:G4"/>
  </mergeCells>
  <pageMargins left="0.7" right="0.7" top="0.75" bottom="0.75" header="0.3" footer="0.3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4"/>
  <sheetViews>
    <sheetView zoomScaleNormal="100" zoomScaleSheetLayoutView="115" workbookViewId="0">
      <selection activeCell="L5" sqref="L5"/>
    </sheetView>
  </sheetViews>
  <sheetFormatPr defaultRowHeight="15.75"/>
  <cols>
    <col min="1" max="1" width="5" style="1" customWidth="1"/>
    <col min="2" max="2" width="35.5703125" style="1" customWidth="1"/>
    <col min="3" max="3" width="9.140625" style="1"/>
    <col min="4" max="4" width="8.42578125" style="1" customWidth="1"/>
    <col min="5" max="5" width="9.7109375" style="1" customWidth="1"/>
    <col min="6" max="6" width="9.28515625" style="1" customWidth="1"/>
    <col min="7" max="7" width="12" style="1" customWidth="1"/>
    <col min="8" max="16384" width="9.140625" style="1"/>
  </cols>
  <sheetData>
    <row r="1" spans="1:7" customFormat="1" ht="29.25" customHeight="1">
      <c r="A1" s="57" t="s">
        <v>60</v>
      </c>
      <c r="B1" s="57"/>
      <c r="C1" s="57"/>
      <c r="D1" s="57"/>
      <c r="E1" s="57"/>
      <c r="F1" s="57"/>
      <c r="G1" s="57"/>
    </row>
    <row r="2" spans="1:7" customFormat="1" ht="36.75" customHeight="1">
      <c r="A2" s="65" t="s">
        <v>66</v>
      </c>
      <c r="B2" s="65"/>
      <c r="C2" s="65"/>
      <c r="D2" s="65"/>
      <c r="E2" s="65"/>
      <c r="F2" s="65"/>
      <c r="G2" s="65"/>
    </row>
    <row r="3" spans="1:7" customFormat="1" ht="18" customHeight="1">
      <c r="A3" s="57" t="s">
        <v>5</v>
      </c>
      <c r="B3" s="57"/>
      <c r="C3" s="57"/>
      <c r="D3" s="57"/>
      <c r="E3" s="57"/>
      <c r="F3" s="57"/>
      <c r="G3" s="57"/>
    </row>
    <row r="4" spans="1:7" ht="31.5" customHeight="1">
      <c r="A4" s="67" t="s">
        <v>26</v>
      </c>
      <c r="B4" s="67" t="s">
        <v>14</v>
      </c>
      <c r="C4" s="68" t="s">
        <v>15</v>
      </c>
      <c r="D4" s="67" t="s">
        <v>16</v>
      </c>
      <c r="E4" s="67"/>
      <c r="F4" s="67"/>
      <c r="G4" s="67"/>
    </row>
    <row r="5" spans="1:7" ht="73.5" customHeight="1">
      <c r="A5" s="67"/>
      <c r="B5" s="67"/>
      <c r="C5" s="68"/>
      <c r="D5" s="49" t="s">
        <v>17</v>
      </c>
      <c r="E5" s="49" t="s">
        <v>18</v>
      </c>
      <c r="F5" s="49" t="s">
        <v>85</v>
      </c>
      <c r="G5" s="49" t="s">
        <v>86</v>
      </c>
    </row>
    <row r="6" spans="1:7" ht="15" customHeight="1">
      <c r="A6" s="27">
        <v>1</v>
      </c>
      <c r="B6" s="27">
        <v>3</v>
      </c>
      <c r="C6" s="27">
        <v>4</v>
      </c>
      <c r="D6" s="27">
        <v>5</v>
      </c>
      <c r="E6" s="27">
        <v>6</v>
      </c>
      <c r="F6" s="27">
        <v>7</v>
      </c>
      <c r="G6" s="27">
        <v>8</v>
      </c>
    </row>
    <row r="7" spans="1:7" customFormat="1" ht="61.5" customHeight="1">
      <c r="A7" s="14" t="s">
        <v>0</v>
      </c>
      <c r="B7" s="32" t="s">
        <v>35</v>
      </c>
      <c r="C7" s="33" t="s">
        <v>36</v>
      </c>
      <c r="D7" s="34"/>
      <c r="E7" s="69">
        <v>300</v>
      </c>
      <c r="F7" s="34"/>
      <c r="G7" s="42"/>
    </row>
    <row r="8" spans="1:7" customFormat="1" ht="21.75" customHeight="1">
      <c r="A8" s="14"/>
      <c r="B8" s="36" t="s">
        <v>37</v>
      </c>
      <c r="C8" s="36" t="s">
        <v>13</v>
      </c>
      <c r="D8" s="37">
        <v>0.186</v>
      </c>
      <c r="E8" s="70">
        <f>D8*E7</f>
        <v>55.8</v>
      </c>
      <c r="F8" s="37"/>
      <c r="G8" s="43"/>
    </row>
    <row r="9" spans="1:7">
      <c r="A9" s="26"/>
      <c r="B9" s="36" t="s">
        <v>38</v>
      </c>
      <c r="C9" s="36" t="s">
        <v>39</v>
      </c>
      <c r="D9" s="39">
        <v>4.7999999999999996E-3</v>
      </c>
      <c r="E9" s="70">
        <f>D9*E7</f>
        <v>1.44</v>
      </c>
      <c r="F9" s="37"/>
      <c r="G9" s="43"/>
    </row>
    <row r="10" spans="1:7">
      <c r="A10" s="17"/>
      <c r="B10" s="36" t="s">
        <v>40</v>
      </c>
      <c r="C10" s="36" t="s">
        <v>39</v>
      </c>
      <c r="D10" s="40">
        <v>9.3999999999999997E-4</v>
      </c>
      <c r="E10" s="70">
        <f>D10*E7</f>
        <v>0.28199999999999997</v>
      </c>
      <c r="F10" s="37"/>
      <c r="G10" s="43"/>
    </row>
    <row r="11" spans="1:7" ht="92.25" customHeight="1">
      <c r="A11" s="17"/>
      <c r="B11" s="32" t="s">
        <v>41</v>
      </c>
      <c r="C11" s="41" t="s">
        <v>42</v>
      </c>
      <c r="D11" s="34"/>
      <c r="E11" s="69">
        <v>30</v>
      </c>
      <c r="F11" s="42"/>
      <c r="G11" s="42"/>
    </row>
    <row r="12" spans="1:7" ht="17.25" customHeight="1">
      <c r="A12" s="17"/>
      <c r="B12" s="35" t="s">
        <v>43</v>
      </c>
      <c r="C12" s="35" t="s">
        <v>13</v>
      </c>
      <c r="D12" s="37">
        <v>4.5</v>
      </c>
      <c r="E12" s="37">
        <f>D12*E11</f>
        <v>135</v>
      </c>
      <c r="F12" s="43"/>
      <c r="G12" s="43"/>
    </row>
    <row r="13" spans="1:7" ht="18" customHeight="1">
      <c r="A13" s="17"/>
      <c r="B13" s="35" t="s">
        <v>44</v>
      </c>
      <c r="C13" s="44" t="s">
        <v>2</v>
      </c>
      <c r="D13" s="37">
        <v>0.37</v>
      </c>
      <c r="E13" s="43">
        <f>D13*E11</f>
        <v>11.1</v>
      </c>
      <c r="F13" s="43"/>
      <c r="G13" s="43"/>
    </row>
    <row r="14" spans="1:7" ht="18.75" customHeight="1">
      <c r="A14" s="13"/>
      <c r="B14" s="37" t="s">
        <v>45</v>
      </c>
      <c r="C14" s="37" t="s">
        <v>46</v>
      </c>
      <c r="D14" s="37">
        <v>1.02</v>
      </c>
      <c r="E14" s="43">
        <f>D14*E11</f>
        <v>30.6</v>
      </c>
      <c r="F14" s="38"/>
      <c r="G14" s="43"/>
    </row>
    <row r="15" spans="1:7" ht="20.25" customHeight="1">
      <c r="A15" s="17"/>
      <c r="B15" s="37" t="s">
        <v>47</v>
      </c>
      <c r="C15" s="45" t="s">
        <v>48</v>
      </c>
      <c r="D15" s="46">
        <v>0.01</v>
      </c>
      <c r="E15" s="39">
        <f>D15*E11</f>
        <v>0.3</v>
      </c>
      <c r="F15" s="43"/>
      <c r="G15" s="43"/>
    </row>
    <row r="16" spans="1:7" ht="15.75" customHeight="1">
      <c r="A16" s="17"/>
      <c r="B16" s="37" t="s">
        <v>49</v>
      </c>
      <c r="C16" s="37" t="s">
        <v>2</v>
      </c>
      <c r="D16" s="37">
        <v>0.28000000000000003</v>
      </c>
      <c r="E16" s="43">
        <f>D16*E11</f>
        <v>8.4</v>
      </c>
      <c r="F16" s="43"/>
      <c r="G16" s="43"/>
    </row>
    <row r="17" spans="1:9">
      <c r="A17" s="25"/>
      <c r="B17" s="13" t="s">
        <v>19</v>
      </c>
      <c r="C17" s="13"/>
      <c r="D17" s="13"/>
      <c r="E17" s="13"/>
      <c r="F17" s="13"/>
      <c r="G17" s="15"/>
      <c r="I17" s="50"/>
    </row>
    <row r="18" spans="1:9">
      <c r="A18" s="25"/>
      <c r="B18" s="12" t="s">
        <v>22</v>
      </c>
      <c r="C18" s="28">
        <v>0.1</v>
      </c>
      <c r="D18" s="15"/>
      <c r="E18" s="13"/>
      <c r="F18" s="12"/>
      <c r="G18" s="18"/>
    </row>
    <row r="19" spans="1:9" ht="18" customHeight="1">
      <c r="A19" s="12"/>
      <c r="B19" s="12" t="s">
        <v>19</v>
      </c>
      <c r="C19" s="12"/>
      <c r="D19" s="13"/>
      <c r="E19" s="13"/>
      <c r="F19" s="12"/>
      <c r="G19" s="18"/>
    </row>
    <row r="20" spans="1:9">
      <c r="A20" s="12"/>
      <c r="B20" s="12" t="s">
        <v>21</v>
      </c>
      <c r="C20" s="28">
        <v>0.08</v>
      </c>
      <c r="D20" s="13"/>
      <c r="E20" s="13"/>
      <c r="F20" s="12"/>
      <c r="G20" s="18"/>
    </row>
    <row r="21" spans="1:9">
      <c r="A21" s="12"/>
      <c r="B21" s="12" t="s">
        <v>19</v>
      </c>
      <c r="C21" s="12"/>
      <c r="D21" s="13"/>
      <c r="E21" s="13"/>
      <c r="F21" s="12"/>
      <c r="G21" s="15"/>
    </row>
    <row r="22" spans="1:9">
      <c r="A22" s="48"/>
      <c r="B22" s="48"/>
      <c r="C22" s="48"/>
      <c r="D22" s="48"/>
      <c r="E22" s="48"/>
      <c r="F22" s="48"/>
      <c r="G22" s="48"/>
    </row>
    <row r="23" spans="1:9">
      <c r="A23" s="48"/>
      <c r="B23" s="48"/>
      <c r="C23" s="48"/>
      <c r="D23" s="48"/>
      <c r="E23" s="48"/>
      <c r="F23" s="48"/>
      <c r="G23" s="48"/>
    </row>
    <row r="24" spans="1:9" ht="15.75" customHeight="1">
      <c r="A24" s="48"/>
      <c r="B24" s="55"/>
      <c r="C24" s="48"/>
      <c r="D24" s="48"/>
      <c r="E24" s="66"/>
      <c r="F24" s="66"/>
      <c r="G24" s="66"/>
    </row>
  </sheetData>
  <mergeCells count="9">
    <mergeCell ref="A1:G1"/>
    <mergeCell ref="A2:G2"/>
    <mergeCell ref="A3:G3"/>
    <mergeCell ref="E24:G24"/>
    <mergeCell ref="A4:A5"/>
    <mergeCell ref="B4:B5"/>
    <mergeCell ref="C4:C5"/>
    <mergeCell ref="D4:E4"/>
    <mergeCell ref="F4:G4"/>
  </mergeCells>
  <pageMargins left="0.7" right="0.7" top="0.75" bottom="0.75" header="0.3" footer="0.3"/>
  <pageSetup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4"/>
  <sheetViews>
    <sheetView topLeftCell="A3" zoomScaleNormal="100" zoomScaleSheetLayoutView="115" workbookViewId="0">
      <selection activeCell="N22" sqref="N22"/>
    </sheetView>
  </sheetViews>
  <sheetFormatPr defaultRowHeight="15.75"/>
  <cols>
    <col min="1" max="1" width="5" style="1" customWidth="1"/>
    <col min="2" max="2" width="35.5703125" style="1" customWidth="1"/>
    <col min="3" max="3" width="9.140625" style="1"/>
    <col min="4" max="4" width="8.42578125" style="1" customWidth="1"/>
    <col min="5" max="5" width="9.7109375" style="1" customWidth="1"/>
    <col min="6" max="6" width="9.28515625" style="1" customWidth="1"/>
    <col min="7" max="7" width="12" style="1" customWidth="1"/>
    <col min="8" max="16384" width="9.140625" style="1"/>
  </cols>
  <sheetData>
    <row r="1" spans="1:7" customFormat="1" ht="29.25" customHeight="1">
      <c r="A1" s="57" t="s">
        <v>61</v>
      </c>
      <c r="B1" s="57"/>
      <c r="C1" s="57"/>
      <c r="D1" s="57"/>
      <c r="E1" s="57"/>
      <c r="F1" s="57"/>
      <c r="G1" s="57"/>
    </row>
    <row r="2" spans="1:7" customFormat="1" ht="36.75" customHeight="1">
      <c r="A2" s="65" t="s">
        <v>68</v>
      </c>
      <c r="B2" s="65"/>
      <c r="C2" s="65"/>
      <c r="D2" s="65"/>
      <c r="E2" s="65"/>
      <c r="F2" s="65"/>
      <c r="G2" s="65"/>
    </row>
    <row r="3" spans="1:7" customFormat="1" ht="18" customHeight="1">
      <c r="A3" s="57" t="s">
        <v>5</v>
      </c>
      <c r="B3" s="57"/>
      <c r="C3" s="57"/>
      <c r="D3" s="57"/>
      <c r="E3" s="57"/>
      <c r="F3" s="57"/>
      <c r="G3" s="57"/>
    </row>
    <row r="4" spans="1:7" ht="31.5" customHeight="1">
      <c r="A4" s="67" t="s">
        <v>26</v>
      </c>
      <c r="B4" s="67" t="s">
        <v>14</v>
      </c>
      <c r="C4" s="68" t="s">
        <v>15</v>
      </c>
      <c r="D4" s="67" t="s">
        <v>16</v>
      </c>
      <c r="E4" s="67"/>
      <c r="F4" s="67"/>
      <c r="G4" s="67"/>
    </row>
    <row r="5" spans="1:7" ht="73.5" customHeight="1">
      <c r="A5" s="67"/>
      <c r="B5" s="67"/>
      <c r="C5" s="68"/>
      <c r="D5" s="49" t="s">
        <v>17</v>
      </c>
      <c r="E5" s="49" t="s">
        <v>18</v>
      </c>
      <c r="F5" s="49" t="s">
        <v>85</v>
      </c>
      <c r="G5" s="49" t="s">
        <v>86</v>
      </c>
    </row>
    <row r="6" spans="1:7" ht="15" customHeight="1">
      <c r="A6" s="27">
        <v>1</v>
      </c>
      <c r="B6" s="27">
        <v>3</v>
      </c>
      <c r="C6" s="27">
        <v>4</v>
      </c>
      <c r="D6" s="27">
        <v>5</v>
      </c>
      <c r="E6" s="27">
        <v>6</v>
      </c>
      <c r="F6" s="27">
        <v>7</v>
      </c>
      <c r="G6" s="27">
        <v>8</v>
      </c>
    </row>
    <row r="7" spans="1:7" customFormat="1" ht="61.5" customHeight="1">
      <c r="A7" s="14" t="s">
        <v>0</v>
      </c>
      <c r="B7" s="32" t="s">
        <v>35</v>
      </c>
      <c r="C7" s="33" t="s">
        <v>36</v>
      </c>
      <c r="D7" s="34"/>
      <c r="E7" s="69">
        <v>260</v>
      </c>
      <c r="F7" s="34"/>
      <c r="G7" s="42"/>
    </row>
    <row r="8" spans="1:7" customFormat="1" ht="21.75" customHeight="1">
      <c r="A8" s="14"/>
      <c r="B8" s="36" t="s">
        <v>37</v>
      </c>
      <c r="C8" s="36" t="s">
        <v>13</v>
      </c>
      <c r="D8" s="37">
        <v>0.186</v>
      </c>
      <c r="E8" s="70">
        <f>D8*E7</f>
        <v>48.36</v>
      </c>
      <c r="F8" s="37"/>
      <c r="G8" s="43"/>
    </row>
    <row r="9" spans="1:7">
      <c r="A9" s="26">
        <v>2</v>
      </c>
      <c r="B9" s="36" t="s">
        <v>38</v>
      </c>
      <c r="C9" s="36" t="s">
        <v>39</v>
      </c>
      <c r="D9" s="39">
        <v>4.7999999999999996E-3</v>
      </c>
      <c r="E9" s="70">
        <f>D9*E7</f>
        <v>1.248</v>
      </c>
      <c r="F9" s="37"/>
      <c r="G9" s="43"/>
    </row>
    <row r="10" spans="1:7">
      <c r="A10" s="17"/>
      <c r="B10" s="36" t="s">
        <v>40</v>
      </c>
      <c r="C10" s="36" t="s">
        <v>39</v>
      </c>
      <c r="D10" s="40">
        <v>9.3999999999999997E-4</v>
      </c>
      <c r="E10" s="70">
        <f>D10*E7</f>
        <v>0.24440000000000001</v>
      </c>
      <c r="F10" s="37"/>
      <c r="G10" s="43"/>
    </row>
    <row r="11" spans="1:7" ht="92.25" customHeight="1">
      <c r="A11" s="17"/>
      <c r="B11" s="32" t="s">
        <v>41</v>
      </c>
      <c r="C11" s="41" t="s">
        <v>42</v>
      </c>
      <c r="D11" s="34"/>
      <c r="E11" s="69">
        <v>26</v>
      </c>
      <c r="F11" s="42"/>
      <c r="G11" s="42"/>
    </row>
    <row r="12" spans="1:7" ht="17.25" customHeight="1">
      <c r="A12" s="17"/>
      <c r="B12" s="35" t="s">
        <v>43</v>
      </c>
      <c r="C12" s="35" t="s">
        <v>13</v>
      </c>
      <c r="D12" s="37">
        <v>4.5</v>
      </c>
      <c r="E12" s="37">
        <f>D12*E11</f>
        <v>117</v>
      </c>
      <c r="F12" s="43"/>
      <c r="G12" s="43"/>
    </row>
    <row r="13" spans="1:7" ht="18" customHeight="1">
      <c r="A13" s="17"/>
      <c r="B13" s="35" t="s">
        <v>44</v>
      </c>
      <c r="C13" s="44" t="s">
        <v>2</v>
      </c>
      <c r="D13" s="37">
        <v>0.37</v>
      </c>
      <c r="E13" s="43">
        <f>D13*E11</f>
        <v>9.6199999999999992</v>
      </c>
      <c r="F13" s="43"/>
      <c r="G13" s="43"/>
    </row>
    <row r="14" spans="1:7" ht="18.75" customHeight="1">
      <c r="A14" s="13"/>
      <c r="B14" s="37" t="s">
        <v>45</v>
      </c>
      <c r="C14" s="37" t="s">
        <v>46</v>
      </c>
      <c r="D14" s="37">
        <v>1.02</v>
      </c>
      <c r="E14" s="43">
        <f>D14*E11</f>
        <v>26.52</v>
      </c>
      <c r="F14" s="38"/>
      <c r="G14" s="43"/>
    </row>
    <row r="15" spans="1:7" ht="20.25" customHeight="1">
      <c r="A15" s="17"/>
      <c r="B15" s="37" t="s">
        <v>47</v>
      </c>
      <c r="C15" s="45" t="s">
        <v>48</v>
      </c>
      <c r="D15" s="46">
        <v>0.01</v>
      </c>
      <c r="E15" s="39">
        <f>D15*E11</f>
        <v>0.26</v>
      </c>
      <c r="F15" s="43"/>
      <c r="G15" s="43"/>
    </row>
    <row r="16" spans="1:7" ht="15.75" customHeight="1">
      <c r="A16" s="17"/>
      <c r="B16" s="37" t="s">
        <v>49</v>
      </c>
      <c r="C16" s="37" t="s">
        <v>2</v>
      </c>
      <c r="D16" s="37">
        <v>0.28000000000000003</v>
      </c>
      <c r="E16" s="43">
        <f>D16*E11</f>
        <v>7.2800000000000011</v>
      </c>
      <c r="F16" s="43"/>
      <c r="G16" s="43"/>
    </row>
    <row r="17" spans="1:9">
      <c r="A17" s="25"/>
      <c r="B17" s="13" t="s">
        <v>19</v>
      </c>
      <c r="C17" s="13"/>
      <c r="D17" s="13"/>
      <c r="E17" s="13"/>
      <c r="F17" s="13"/>
      <c r="G17" s="15"/>
      <c r="I17" s="50"/>
    </row>
    <row r="18" spans="1:9">
      <c r="A18" s="25"/>
      <c r="B18" s="12" t="s">
        <v>22</v>
      </c>
      <c r="C18" s="28">
        <v>0.1</v>
      </c>
      <c r="D18" s="15"/>
      <c r="E18" s="13"/>
      <c r="F18" s="12"/>
      <c r="G18" s="18"/>
    </row>
    <row r="19" spans="1:9" ht="18" customHeight="1">
      <c r="A19" s="12"/>
      <c r="B19" s="12" t="s">
        <v>19</v>
      </c>
      <c r="C19" s="12"/>
      <c r="D19" s="13"/>
      <c r="E19" s="13"/>
      <c r="F19" s="12"/>
      <c r="G19" s="18"/>
    </row>
    <row r="20" spans="1:9">
      <c r="A20" s="12"/>
      <c r="B20" s="12" t="s">
        <v>21</v>
      </c>
      <c r="C20" s="28">
        <v>0.08</v>
      </c>
      <c r="D20" s="13"/>
      <c r="E20" s="13"/>
      <c r="F20" s="12"/>
      <c r="G20" s="18"/>
    </row>
    <row r="21" spans="1:9">
      <c r="A21" s="12"/>
      <c r="B21" s="12" t="s">
        <v>19</v>
      </c>
      <c r="C21" s="12"/>
      <c r="D21" s="13"/>
      <c r="E21" s="13"/>
      <c r="F21" s="12"/>
      <c r="G21" s="15"/>
    </row>
    <row r="22" spans="1:9">
      <c r="A22" s="48"/>
      <c r="B22" s="48"/>
      <c r="C22" s="48"/>
      <c r="D22" s="48"/>
      <c r="E22" s="48"/>
      <c r="F22" s="48"/>
      <c r="G22" s="48"/>
    </row>
    <row r="23" spans="1:9">
      <c r="A23" s="48"/>
      <c r="B23" s="48"/>
      <c r="C23" s="48"/>
      <c r="D23" s="48"/>
      <c r="E23" s="48"/>
      <c r="F23" s="48"/>
      <c r="G23" s="48"/>
    </row>
    <row r="24" spans="1:9" ht="15.75" customHeight="1">
      <c r="A24" s="48"/>
      <c r="B24" s="55"/>
      <c r="C24" s="48"/>
      <c r="D24" s="48"/>
      <c r="E24" s="66"/>
      <c r="F24" s="66"/>
      <c r="G24" s="66"/>
    </row>
  </sheetData>
  <mergeCells count="9">
    <mergeCell ref="A1:G1"/>
    <mergeCell ref="A2:G2"/>
    <mergeCell ref="A3:G3"/>
    <mergeCell ref="E24:G24"/>
    <mergeCell ref="A4:A5"/>
    <mergeCell ref="B4:B5"/>
    <mergeCell ref="C4:C5"/>
    <mergeCell ref="D4:E4"/>
    <mergeCell ref="F4:G4"/>
  </mergeCells>
  <pageMargins left="0.7" right="0.7" top="0.75" bottom="0.75" header="0.3" footer="0.3"/>
  <pageSetup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4"/>
  <sheetViews>
    <sheetView topLeftCell="A3" zoomScaleNormal="100" zoomScaleSheetLayoutView="115" workbookViewId="0">
      <selection activeCell="M11" sqref="M11"/>
    </sheetView>
  </sheetViews>
  <sheetFormatPr defaultRowHeight="15.75"/>
  <cols>
    <col min="1" max="1" width="5" style="1" customWidth="1"/>
    <col min="2" max="2" width="35.5703125" style="1" customWidth="1"/>
    <col min="3" max="3" width="9.140625" style="1"/>
    <col min="4" max="4" width="8.42578125" style="1" customWidth="1"/>
    <col min="5" max="5" width="9.7109375" style="1" customWidth="1"/>
    <col min="6" max="6" width="9.28515625" style="1" customWidth="1"/>
    <col min="7" max="7" width="12" style="1" customWidth="1"/>
    <col min="8" max="16384" width="9.140625" style="1"/>
  </cols>
  <sheetData>
    <row r="1" spans="1:7" customFormat="1" ht="29.25" customHeight="1">
      <c r="A1" s="57" t="s">
        <v>62</v>
      </c>
      <c r="B1" s="57"/>
      <c r="C1" s="57"/>
      <c r="D1" s="57"/>
      <c r="E1" s="57"/>
      <c r="F1" s="57"/>
      <c r="G1" s="57"/>
    </row>
    <row r="2" spans="1:7" customFormat="1" ht="36.75" customHeight="1">
      <c r="A2" s="65" t="s">
        <v>84</v>
      </c>
      <c r="B2" s="65"/>
      <c r="C2" s="65"/>
      <c r="D2" s="65"/>
      <c r="E2" s="65"/>
      <c r="F2" s="65"/>
      <c r="G2" s="65"/>
    </row>
    <row r="3" spans="1:7" customFormat="1" ht="18" customHeight="1">
      <c r="A3" s="57" t="s">
        <v>5</v>
      </c>
      <c r="B3" s="57"/>
      <c r="C3" s="57"/>
      <c r="D3" s="57"/>
      <c r="E3" s="57"/>
      <c r="F3" s="57"/>
      <c r="G3" s="57"/>
    </row>
    <row r="4" spans="1:7" ht="31.5" customHeight="1">
      <c r="A4" s="67" t="s">
        <v>26</v>
      </c>
      <c r="B4" s="67" t="s">
        <v>14</v>
      </c>
      <c r="C4" s="68" t="s">
        <v>15</v>
      </c>
      <c r="D4" s="67" t="s">
        <v>16</v>
      </c>
      <c r="E4" s="67"/>
      <c r="F4" s="67"/>
      <c r="G4" s="67"/>
    </row>
    <row r="5" spans="1:7" ht="73.5" customHeight="1">
      <c r="A5" s="67"/>
      <c r="B5" s="67"/>
      <c r="C5" s="68"/>
      <c r="D5" s="52" t="s">
        <v>17</v>
      </c>
      <c r="E5" s="52" t="s">
        <v>18</v>
      </c>
      <c r="F5" s="52" t="s">
        <v>85</v>
      </c>
      <c r="G5" s="52" t="s">
        <v>86</v>
      </c>
    </row>
    <row r="6" spans="1:7" ht="15" customHeight="1">
      <c r="A6" s="27">
        <v>1</v>
      </c>
      <c r="B6" s="27">
        <v>3</v>
      </c>
      <c r="C6" s="27">
        <v>4</v>
      </c>
      <c r="D6" s="27">
        <v>5</v>
      </c>
      <c r="E6" s="27">
        <v>6</v>
      </c>
      <c r="F6" s="27">
        <v>7</v>
      </c>
      <c r="G6" s="27">
        <v>8</v>
      </c>
    </row>
    <row r="7" spans="1:7" customFormat="1" ht="61.5" customHeight="1">
      <c r="A7" s="14" t="s">
        <v>0</v>
      </c>
      <c r="B7" s="32" t="s">
        <v>35</v>
      </c>
      <c r="C7" s="33" t="s">
        <v>36</v>
      </c>
      <c r="D7" s="34"/>
      <c r="E7" s="69">
        <v>600</v>
      </c>
      <c r="F7" s="34"/>
      <c r="G7" s="42"/>
    </row>
    <row r="8" spans="1:7" customFormat="1" ht="21.75" customHeight="1">
      <c r="A8" s="14"/>
      <c r="B8" s="36" t="s">
        <v>37</v>
      </c>
      <c r="C8" s="36" t="s">
        <v>13</v>
      </c>
      <c r="D8" s="37">
        <v>0.186</v>
      </c>
      <c r="E8" s="70">
        <f>D8*E7</f>
        <v>111.6</v>
      </c>
      <c r="F8" s="37"/>
      <c r="G8" s="43"/>
    </row>
    <row r="9" spans="1:7">
      <c r="A9" s="26">
        <v>2</v>
      </c>
      <c r="B9" s="36" t="s">
        <v>38</v>
      </c>
      <c r="C9" s="36" t="s">
        <v>39</v>
      </c>
      <c r="D9" s="39">
        <v>4.7999999999999996E-3</v>
      </c>
      <c r="E9" s="70">
        <f>D9*E7</f>
        <v>2.88</v>
      </c>
      <c r="F9" s="37"/>
      <c r="G9" s="43"/>
    </row>
    <row r="10" spans="1:7">
      <c r="A10" s="17"/>
      <c r="B10" s="36" t="s">
        <v>40</v>
      </c>
      <c r="C10" s="36" t="s">
        <v>39</v>
      </c>
      <c r="D10" s="40">
        <v>9.3999999999999997E-4</v>
      </c>
      <c r="E10" s="70">
        <f>D10*E7</f>
        <v>0.56399999999999995</v>
      </c>
      <c r="F10" s="37"/>
      <c r="G10" s="43"/>
    </row>
    <row r="11" spans="1:7" ht="92.25" customHeight="1">
      <c r="A11" s="17"/>
      <c r="B11" s="32" t="s">
        <v>41</v>
      </c>
      <c r="C11" s="41" t="s">
        <v>42</v>
      </c>
      <c r="D11" s="34"/>
      <c r="E11" s="69">
        <v>60</v>
      </c>
      <c r="F11" s="42"/>
      <c r="G11" s="42"/>
    </row>
    <row r="12" spans="1:7" ht="17.25" customHeight="1">
      <c r="A12" s="17"/>
      <c r="B12" s="35" t="s">
        <v>43</v>
      </c>
      <c r="C12" s="35" t="s">
        <v>13</v>
      </c>
      <c r="D12" s="37">
        <v>4.5</v>
      </c>
      <c r="E12" s="37">
        <f>D12*E11</f>
        <v>270</v>
      </c>
      <c r="F12" s="43"/>
      <c r="G12" s="43"/>
    </row>
    <row r="13" spans="1:7" ht="18" customHeight="1">
      <c r="A13" s="17"/>
      <c r="B13" s="35" t="s">
        <v>44</v>
      </c>
      <c r="C13" s="44" t="s">
        <v>2</v>
      </c>
      <c r="D13" s="37">
        <v>0.37</v>
      </c>
      <c r="E13" s="43">
        <f>D13*E11</f>
        <v>22.2</v>
      </c>
      <c r="F13" s="43"/>
      <c r="G13" s="43"/>
    </row>
    <row r="14" spans="1:7" ht="18.75" customHeight="1">
      <c r="A14" s="13"/>
      <c r="B14" s="37" t="s">
        <v>45</v>
      </c>
      <c r="C14" s="37" t="s">
        <v>46</v>
      </c>
      <c r="D14" s="37">
        <v>1.02</v>
      </c>
      <c r="E14" s="43">
        <f>D14*E11</f>
        <v>61.2</v>
      </c>
      <c r="F14" s="38"/>
      <c r="G14" s="43"/>
    </row>
    <row r="15" spans="1:7" ht="20.25" customHeight="1">
      <c r="A15" s="17"/>
      <c r="B15" s="37" t="s">
        <v>47</v>
      </c>
      <c r="C15" s="45" t="s">
        <v>48</v>
      </c>
      <c r="D15" s="46">
        <v>0.01</v>
      </c>
      <c r="E15" s="39">
        <f>D15*E11</f>
        <v>0.6</v>
      </c>
      <c r="F15" s="43"/>
      <c r="G15" s="43"/>
    </row>
    <row r="16" spans="1:7" ht="15.75" customHeight="1">
      <c r="A16" s="17"/>
      <c r="B16" s="37" t="s">
        <v>49</v>
      </c>
      <c r="C16" s="37" t="s">
        <v>2</v>
      </c>
      <c r="D16" s="37">
        <v>0.28000000000000003</v>
      </c>
      <c r="E16" s="43">
        <f>D16*E11</f>
        <v>16.8</v>
      </c>
      <c r="F16" s="43"/>
      <c r="G16" s="43"/>
    </row>
    <row r="17" spans="1:9">
      <c r="A17" s="25"/>
      <c r="B17" s="13" t="s">
        <v>19</v>
      </c>
      <c r="C17" s="13"/>
      <c r="D17" s="13"/>
      <c r="E17" s="13"/>
      <c r="F17" s="13"/>
      <c r="G17" s="15"/>
      <c r="I17" s="50"/>
    </row>
    <row r="18" spans="1:9">
      <c r="A18" s="25"/>
      <c r="B18" s="12" t="s">
        <v>22</v>
      </c>
      <c r="C18" s="28">
        <v>0.1</v>
      </c>
      <c r="D18" s="15"/>
      <c r="E18" s="13"/>
      <c r="F18" s="12"/>
      <c r="G18" s="18"/>
    </row>
    <row r="19" spans="1:9" ht="18" customHeight="1">
      <c r="A19" s="12"/>
      <c r="B19" s="12" t="s">
        <v>19</v>
      </c>
      <c r="C19" s="12"/>
      <c r="D19" s="13"/>
      <c r="E19" s="13"/>
      <c r="F19" s="12"/>
      <c r="G19" s="18"/>
    </row>
    <row r="20" spans="1:9">
      <c r="A20" s="12"/>
      <c r="B20" s="12" t="s">
        <v>21</v>
      </c>
      <c r="C20" s="28">
        <v>0.08</v>
      </c>
      <c r="D20" s="13"/>
      <c r="E20" s="13"/>
      <c r="F20" s="12"/>
      <c r="G20" s="18"/>
    </row>
    <row r="21" spans="1:9">
      <c r="A21" s="12"/>
      <c r="B21" s="12" t="s">
        <v>19</v>
      </c>
      <c r="C21" s="12"/>
      <c r="D21" s="13"/>
      <c r="E21" s="13"/>
      <c r="F21" s="12"/>
      <c r="G21" s="15"/>
    </row>
    <row r="22" spans="1:9">
      <c r="A22" s="51"/>
      <c r="B22" s="51"/>
      <c r="C22" s="51"/>
      <c r="D22" s="51"/>
      <c r="E22" s="51"/>
      <c r="F22" s="51"/>
      <c r="G22" s="51"/>
    </row>
    <row r="23" spans="1:9">
      <c r="A23" s="51"/>
      <c r="B23" s="51"/>
      <c r="C23" s="51"/>
      <c r="D23" s="51"/>
      <c r="E23" s="51"/>
      <c r="F23" s="51"/>
      <c r="G23" s="51"/>
    </row>
    <row r="24" spans="1:9" ht="15.75" customHeight="1">
      <c r="A24" s="51"/>
      <c r="B24" s="55"/>
      <c r="C24" s="51"/>
      <c r="D24" s="51"/>
      <c r="E24" s="66"/>
      <c r="F24" s="66"/>
      <c r="G24" s="66"/>
    </row>
  </sheetData>
  <mergeCells count="9">
    <mergeCell ref="E24:G24"/>
    <mergeCell ref="A4:A5"/>
    <mergeCell ref="B4:B5"/>
    <mergeCell ref="C4:C5"/>
    <mergeCell ref="D4:E4"/>
    <mergeCell ref="F4:G4"/>
    <mergeCell ref="A1:G1"/>
    <mergeCell ref="A2:G2"/>
    <mergeCell ref="A3:G3"/>
  </mergeCells>
  <pageMargins left="0.7" right="0.7" top="0.75" bottom="0.75" header="0.3" footer="0.3"/>
  <pageSetup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4"/>
  <sheetViews>
    <sheetView topLeftCell="A4" zoomScaleNormal="100" zoomScaleSheetLayoutView="115" workbookViewId="0">
      <selection activeCell="N11" sqref="N11"/>
    </sheetView>
  </sheetViews>
  <sheetFormatPr defaultRowHeight="15.75"/>
  <cols>
    <col min="1" max="1" width="5" style="1" customWidth="1"/>
    <col min="2" max="2" width="35.5703125" style="1" customWidth="1"/>
    <col min="3" max="3" width="9.140625" style="1"/>
    <col min="4" max="4" width="8.42578125" style="1" customWidth="1"/>
    <col min="5" max="5" width="9.7109375" style="1" customWidth="1"/>
    <col min="6" max="6" width="9.28515625" style="1" customWidth="1"/>
    <col min="7" max="7" width="12" style="1" customWidth="1"/>
    <col min="8" max="16384" width="9.140625" style="1"/>
  </cols>
  <sheetData>
    <row r="1" spans="1:7" customFormat="1" ht="29.25" customHeight="1">
      <c r="A1" s="57" t="s">
        <v>78</v>
      </c>
      <c r="B1" s="57"/>
      <c r="C1" s="57"/>
      <c r="D1" s="57"/>
      <c r="E1" s="57"/>
      <c r="F1" s="57"/>
      <c r="G1" s="57"/>
    </row>
    <row r="2" spans="1:7" customFormat="1" ht="36.75" customHeight="1">
      <c r="A2" s="65" t="s">
        <v>73</v>
      </c>
      <c r="B2" s="65"/>
      <c r="C2" s="65"/>
      <c r="D2" s="65"/>
      <c r="E2" s="65"/>
      <c r="F2" s="65"/>
      <c r="G2" s="65"/>
    </row>
    <row r="3" spans="1:7" customFormat="1" ht="18" customHeight="1">
      <c r="A3" s="57" t="s">
        <v>5</v>
      </c>
      <c r="B3" s="57"/>
      <c r="C3" s="57"/>
      <c r="D3" s="57"/>
      <c r="E3" s="57"/>
      <c r="F3" s="57"/>
      <c r="G3" s="57"/>
    </row>
    <row r="4" spans="1:7" ht="31.5" customHeight="1">
      <c r="A4" s="67" t="s">
        <v>26</v>
      </c>
      <c r="B4" s="67" t="s">
        <v>14</v>
      </c>
      <c r="C4" s="68" t="s">
        <v>15</v>
      </c>
      <c r="D4" s="67" t="s">
        <v>16</v>
      </c>
      <c r="E4" s="67"/>
      <c r="F4" s="67"/>
      <c r="G4" s="67"/>
    </row>
    <row r="5" spans="1:7" ht="73.5" customHeight="1">
      <c r="A5" s="67"/>
      <c r="B5" s="67"/>
      <c r="C5" s="68"/>
      <c r="D5" s="54" t="s">
        <v>17</v>
      </c>
      <c r="E5" s="54" t="s">
        <v>18</v>
      </c>
      <c r="F5" s="54" t="s">
        <v>87</v>
      </c>
      <c r="G5" s="54" t="s">
        <v>86</v>
      </c>
    </row>
    <row r="6" spans="1:7" ht="15" customHeight="1">
      <c r="A6" s="27">
        <v>1</v>
      </c>
      <c r="B6" s="27">
        <v>3</v>
      </c>
      <c r="C6" s="27">
        <v>4</v>
      </c>
      <c r="D6" s="27">
        <v>5</v>
      </c>
      <c r="E6" s="27">
        <v>6</v>
      </c>
      <c r="F6" s="27">
        <v>7</v>
      </c>
      <c r="G6" s="27">
        <v>8</v>
      </c>
    </row>
    <row r="7" spans="1:7" customFormat="1" ht="61.5" customHeight="1">
      <c r="A7" s="14" t="s">
        <v>0</v>
      </c>
      <c r="B7" s="32" t="s">
        <v>35</v>
      </c>
      <c r="C7" s="33" t="s">
        <v>36</v>
      </c>
      <c r="D7" s="34"/>
      <c r="E7" s="69">
        <v>300</v>
      </c>
      <c r="F7" s="34"/>
      <c r="G7" s="42"/>
    </row>
    <row r="8" spans="1:7" customFormat="1" ht="21.75" customHeight="1">
      <c r="A8" s="14"/>
      <c r="B8" s="36" t="s">
        <v>37</v>
      </c>
      <c r="C8" s="36" t="s">
        <v>13</v>
      </c>
      <c r="D8" s="37">
        <v>0.186</v>
      </c>
      <c r="E8" s="70">
        <f>D8*E7</f>
        <v>55.8</v>
      </c>
      <c r="F8" s="37"/>
      <c r="G8" s="43"/>
    </row>
    <row r="9" spans="1:7">
      <c r="A9" s="26">
        <v>2</v>
      </c>
      <c r="B9" s="36" t="s">
        <v>38</v>
      </c>
      <c r="C9" s="36" t="s">
        <v>39</v>
      </c>
      <c r="D9" s="39">
        <v>4.7999999999999996E-3</v>
      </c>
      <c r="E9" s="70">
        <f>D9*E7</f>
        <v>1.44</v>
      </c>
      <c r="F9" s="37"/>
      <c r="G9" s="43"/>
    </row>
    <row r="10" spans="1:7">
      <c r="A10" s="17"/>
      <c r="B10" s="36" t="s">
        <v>40</v>
      </c>
      <c r="C10" s="36" t="s">
        <v>39</v>
      </c>
      <c r="D10" s="40">
        <v>9.3999999999999997E-4</v>
      </c>
      <c r="E10" s="70">
        <f>D10*E7</f>
        <v>0.28199999999999997</v>
      </c>
      <c r="F10" s="37"/>
      <c r="G10" s="43"/>
    </row>
    <row r="11" spans="1:7" ht="92.25" customHeight="1">
      <c r="A11" s="17"/>
      <c r="B11" s="32" t="s">
        <v>41</v>
      </c>
      <c r="C11" s="41" t="s">
        <v>42</v>
      </c>
      <c r="D11" s="34"/>
      <c r="E11" s="69">
        <v>30</v>
      </c>
      <c r="F11" s="42"/>
      <c r="G11" s="42"/>
    </row>
    <row r="12" spans="1:7" ht="17.25" customHeight="1">
      <c r="A12" s="17"/>
      <c r="B12" s="35" t="s">
        <v>43</v>
      </c>
      <c r="C12" s="35" t="s">
        <v>13</v>
      </c>
      <c r="D12" s="37">
        <v>4.5</v>
      </c>
      <c r="E12" s="37">
        <f>D12*E11</f>
        <v>135</v>
      </c>
      <c r="F12" s="43"/>
      <c r="G12" s="43"/>
    </row>
    <row r="13" spans="1:7" ht="18" customHeight="1">
      <c r="A13" s="17"/>
      <c r="B13" s="35" t="s">
        <v>44</v>
      </c>
      <c r="C13" s="44" t="s">
        <v>2</v>
      </c>
      <c r="D13" s="37">
        <v>0.37</v>
      </c>
      <c r="E13" s="43">
        <f>D13*E11</f>
        <v>11.1</v>
      </c>
      <c r="F13" s="43"/>
      <c r="G13" s="43"/>
    </row>
    <row r="14" spans="1:7" ht="18.75" customHeight="1">
      <c r="A14" s="13"/>
      <c r="B14" s="37" t="s">
        <v>45</v>
      </c>
      <c r="C14" s="37" t="s">
        <v>46</v>
      </c>
      <c r="D14" s="37">
        <v>1.02</v>
      </c>
      <c r="E14" s="43">
        <f>D14*E11</f>
        <v>30.6</v>
      </c>
      <c r="F14" s="38"/>
      <c r="G14" s="43"/>
    </row>
    <row r="15" spans="1:7" ht="20.25" customHeight="1">
      <c r="A15" s="17"/>
      <c r="B15" s="37" t="s">
        <v>47</v>
      </c>
      <c r="C15" s="45" t="s">
        <v>48</v>
      </c>
      <c r="D15" s="46">
        <v>0.01</v>
      </c>
      <c r="E15" s="39">
        <f>D15*E11</f>
        <v>0.3</v>
      </c>
      <c r="F15" s="43"/>
      <c r="G15" s="43"/>
    </row>
    <row r="16" spans="1:7" ht="15.75" customHeight="1">
      <c r="A16" s="17"/>
      <c r="B16" s="37" t="s">
        <v>49</v>
      </c>
      <c r="C16" s="37" t="s">
        <v>2</v>
      </c>
      <c r="D16" s="37">
        <v>0.28000000000000003</v>
      </c>
      <c r="E16" s="43">
        <f>D16*E11</f>
        <v>8.4</v>
      </c>
      <c r="F16" s="43"/>
      <c r="G16" s="43"/>
    </row>
    <row r="17" spans="1:9">
      <c r="A17" s="25"/>
      <c r="B17" s="13" t="s">
        <v>19</v>
      </c>
      <c r="C17" s="13"/>
      <c r="D17" s="13"/>
      <c r="E17" s="13"/>
      <c r="F17" s="13"/>
      <c r="G17" s="15"/>
      <c r="I17" s="50"/>
    </row>
    <row r="18" spans="1:9">
      <c r="A18" s="25"/>
      <c r="B18" s="12" t="s">
        <v>22</v>
      </c>
      <c r="C18" s="28">
        <v>0.1</v>
      </c>
      <c r="D18" s="15"/>
      <c r="E18" s="13"/>
      <c r="F18" s="12"/>
      <c r="G18" s="18"/>
    </row>
    <row r="19" spans="1:9" ht="18" customHeight="1">
      <c r="A19" s="12"/>
      <c r="B19" s="12" t="s">
        <v>19</v>
      </c>
      <c r="C19" s="12"/>
      <c r="D19" s="13"/>
      <c r="E19" s="13"/>
      <c r="F19" s="12"/>
      <c r="G19" s="18"/>
    </row>
    <row r="20" spans="1:9">
      <c r="A20" s="12"/>
      <c r="B20" s="12" t="s">
        <v>21</v>
      </c>
      <c r="C20" s="28">
        <v>0.08</v>
      </c>
      <c r="D20" s="13"/>
      <c r="E20" s="13"/>
      <c r="F20" s="12"/>
      <c r="G20" s="18"/>
    </row>
    <row r="21" spans="1:9">
      <c r="A21" s="12"/>
      <c r="B21" s="12" t="s">
        <v>19</v>
      </c>
      <c r="C21" s="12"/>
      <c r="D21" s="13"/>
      <c r="E21" s="13"/>
      <c r="F21" s="12"/>
      <c r="G21" s="15"/>
    </row>
    <row r="22" spans="1:9">
      <c r="A22" s="53"/>
      <c r="B22" s="53"/>
      <c r="C22" s="53"/>
      <c r="D22" s="53"/>
      <c r="E22" s="53"/>
      <c r="F22" s="53"/>
      <c r="G22" s="53"/>
    </row>
    <row r="23" spans="1:9">
      <c r="A23" s="53"/>
      <c r="B23" s="53"/>
      <c r="C23" s="53"/>
      <c r="D23" s="53"/>
      <c r="E23" s="53"/>
      <c r="F23" s="53"/>
      <c r="G23" s="53"/>
    </row>
    <row r="24" spans="1:9" ht="15.75" customHeight="1">
      <c r="A24" s="53"/>
      <c r="B24" s="55"/>
      <c r="C24" s="53"/>
      <c r="D24" s="53"/>
      <c r="E24" s="66"/>
      <c r="F24" s="66"/>
      <c r="G24" s="66"/>
    </row>
  </sheetData>
  <mergeCells count="9">
    <mergeCell ref="E24:G24"/>
    <mergeCell ref="A4:A5"/>
    <mergeCell ref="B4:B5"/>
    <mergeCell ref="C4:C5"/>
    <mergeCell ref="D4:E4"/>
    <mergeCell ref="F4:G4"/>
    <mergeCell ref="A1:G1"/>
    <mergeCell ref="A2:G2"/>
    <mergeCell ref="A3:G3"/>
  </mergeCells>
  <pageMargins left="0.7" right="0.7" top="0.75" bottom="0.75" header="0.3" footer="0.3"/>
  <pageSetup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3"/>
  <sheetViews>
    <sheetView topLeftCell="A3" zoomScaleNormal="100" zoomScaleSheetLayoutView="115" workbookViewId="0">
      <selection activeCell="K10" sqref="K10"/>
    </sheetView>
  </sheetViews>
  <sheetFormatPr defaultRowHeight="15.75"/>
  <cols>
    <col min="1" max="1" width="5" style="1" customWidth="1"/>
    <col min="2" max="2" width="35.5703125" style="1" customWidth="1"/>
    <col min="3" max="3" width="9.140625" style="1"/>
    <col min="4" max="4" width="8.42578125" style="1" customWidth="1"/>
    <col min="5" max="5" width="9.7109375" style="1" customWidth="1"/>
    <col min="6" max="6" width="9.28515625" style="1" customWidth="1"/>
    <col min="7" max="7" width="12" style="1" customWidth="1"/>
    <col min="8" max="16384" width="9.140625" style="1"/>
  </cols>
  <sheetData>
    <row r="1" spans="1:9" customFormat="1" ht="29.25" customHeight="1">
      <c r="A1" s="57" t="s">
        <v>79</v>
      </c>
      <c r="B1" s="57"/>
      <c r="C1" s="57"/>
      <c r="D1" s="57"/>
      <c r="E1" s="57"/>
      <c r="F1" s="57"/>
      <c r="G1" s="57"/>
    </row>
    <row r="2" spans="1:9" customFormat="1" ht="36.75" customHeight="1">
      <c r="A2" s="65" t="s">
        <v>74</v>
      </c>
      <c r="B2" s="65"/>
      <c r="C2" s="65"/>
      <c r="D2" s="65"/>
      <c r="E2" s="65"/>
      <c r="F2" s="65"/>
      <c r="G2" s="65"/>
    </row>
    <row r="3" spans="1:9" ht="31.5" customHeight="1">
      <c r="A3" s="67" t="s">
        <v>26</v>
      </c>
      <c r="B3" s="67" t="s">
        <v>14</v>
      </c>
      <c r="C3" s="68" t="s">
        <v>15</v>
      </c>
      <c r="D3" s="67" t="s">
        <v>16</v>
      </c>
      <c r="E3" s="67"/>
      <c r="F3" s="67"/>
      <c r="G3" s="67"/>
    </row>
    <row r="4" spans="1:9" ht="73.5" customHeight="1">
      <c r="A4" s="67"/>
      <c r="B4" s="67"/>
      <c r="C4" s="68"/>
      <c r="D4" s="54" t="s">
        <v>17</v>
      </c>
      <c r="E4" s="54" t="s">
        <v>18</v>
      </c>
      <c r="F4" s="54" t="s">
        <v>85</v>
      </c>
      <c r="G4" s="54" t="s">
        <v>86</v>
      </c>
    </row>
    <row r="5" spans="1:9" ht="15" customHeight="1">
      <c r="A5" s="27">
        <v>1</v>
      </c>
      <c r="B5" s="27">
        <v>3</v>
      </c>
      <c r="C5" s="27">
        <v>4</v>
      </c>
      <c r="D5" s="27">
        <v>5</v>
      </c>
      <c r="E5" s="27">
        <v>6</v>
      </c>
      <c r="F5" s="27">
        <v>7</v>
      </c>
      <c r="G5" s="27">
        <v>8</v>
      </c>
    </row>
    <row r="6" spans="1:9" customFormat="1" ht="61.5" customHeight="1">
      <c r="A6" s="14" t="s">
        <v>0</v>
      </c>
      <c r="B6" s="32" t="s">
        <v>35</v>
      </c>
      <c r="C6" s="33" t="s">
        <v>36</v>
      </c>
      <c r="D6" s="34"/>
      <c r="E6" s="69">
        <v>270</v>
      </c>
      <c r="F6" s="34"/>
      <c r="G6" s="42"/>
    </row>
    <row r="7" spans="1:9" customFormat="1" ht="21.75" customHeight="1">
      <c r="A7" s="14"/>
      <c r="B7" s="36" t="s">
        <v>37</v>
      </c>
      <c r="C7" s="36" t="s">
        <v>13</v>
      </c>
      <c r="D7" s="37">
        <v>0.186</v>
      </c>
      <c r="E7" s="70">
        <f>D7*E6</f>
        <v>50.22</v>
      </c>
      <c r="F7" s="37"/>
      <c r="G7" s="43"/>
    </row>
    <row r="8" spans="1:9">
      <c r="A8" s="26">
        <v>2</v>
      </c>
      <c r="B8" s="36" t="s">
        <v>38</v>
      </c>
      <c r="C8" s="36" t="s">
        <v>39</v>
      </c>
      <c r="D8" s="39">
        <v>4.7999999999999996E-3</v>
      </c>
      <c r="E8" s="70">
        <f>D8*E6</f>
        <v>1.2959999999999998</v>
      </c>
      <c r="F8" s="37"/>
      <c r="G8" s="43"/>
    </row>
    <row r="9" spans="1:9">
      <c r="A9" s="17"/>
      <c r="B9" s="36" t="s">
        <v>40</v>
      </c>
      <c r="C9" s="36" t="s">
        <v>39</v>
      </c>
      <c r="D9" s="40">
        <v>9.3999999999999997E-4</v>
      </c>
      <c r="E9" s="70">
        <f>D9*E6</f>
        <v>0.25379999999999997</v>
      </c>
      <c r="F9" s="37"/>
      <c r="G9" s="43"/>
    </row>
    <row r="10" spans="1:9" ht="92.25" customHeight="1">
      <c r="A10" s="17"/>
      <c r="B10" s="32" t="s">
        <v>41</v>
      </c>
      <c r="C10" s="41" t="s">
        <v>42</v>
      </c>
      <c r="D10" s="34"/>
      <c r="E10" s="69">
        <v>27</v>
      </c>
      <c r="F10" s="42"/>
      <c r="G10" s="42"/>
    </row>
    <row r="11" spans="1:9" ht="17.25" customHeight="1">
      <c r="A11" s="17"/>
      <c r="B11" s="35" t="s">
        <v>43</v>
      </c>
      <c r="C11" s="35" t="s">
        <v>13</v>
      </c>
      <c r="D11" s="37">
        <v>4.5</v>
      </c>
      <c r="E11" s="37">
        <f>D11*E10</f>
        <v>121.5</v>
      </c>
      <c r="F11" s="43"/>
      <c r="G11" s="43"/>
    </row>
    <row r="12" spans="1:9" ht="18" customHeight="1">
      <c r="A12" s="17"/>
      <c r="B12" s="35" t="s">
        <v>44</v>
      </c>
      <c r="C12" s="44" t="s">
        <v>2</v>
      </c>
      <c r="D12" s="37">
        <v>0.37</v>
      </c>
      <c r="E12" s="43">
        <f>D12*E10</f>
        <v>9.99</v>
      </c>
      <c r="F12" s="43"/>
      <c r="G12" s="43"/>
    </row>
    <row r="13" spans="1:9" ht="18.75" customHeight="1">
      <c r="A13" s="13"/>
      <c r="B13" s="37" t="s">
        <v>45</v>
      </c>
      <c r="C13" s="37" t="s">
        <v>46</v>
      </c>
      <c r="D13" s="37">
        <v>1.02</v>
      </c>
      <c r="E13" s="43">
        <f>D13*E10</f>
        <v>27.54</v>
      </c>
      <c r="F13" s="38"/>
      <c r="G13" s="43"/>
    </row>
    <row r="14" spans="1:9" ht="20.25" customHeight="1">
      <c r="A14" s="17"/>
      <c r="B14" s="37" t="s">
        <v>47</v>
      </c>
      <c r="C14" s="45" t="s">
        <v>48</v>
      </c>
      <c r="D14" s="46">
        <v>0.01</v>
      </c>
      <c r="E14" s="39">
        <f>D14*E10</f>
        <v>0.27</v>
      </c>
      <c r="F14" s="43"/>
      <c r="G14" s="43"/>
    </row>
    <row r="15" spans="1:9" ht="15.75" customHeight="1">
      <c r="A15" s="17"/>
      <c r="B15" s="37" t="s">
        <v>49</v>
      </c>
      <c r="C15" s="37" t="s">
        <v>2</v>
      </c>
      <c r="D15" s="37">
        <v>0.28000000000000003</v>
      </c>
      <c r="E15" s="43">
        <f>D15*E10</f>
        <v>7.5600000000000005</v>
      </c>
      <c r="F15" s="43"/>
      <c r="G15" s="43"/>
    </row>
    <row r="16" spans="1:9">
      <c r="A16" s="25"/>
      <c r="B16" s="13" t="s">
        <v>19</v>
      </c>
      <c r="C16" s="13"/>
      <c r="D16" s="13"/>
      <c r="E16" s="13"/>
      <c r="F16" s="13"/>
      <c r="G16" s="15"/>
      <c r="I16" s="50"/>
    </row>
    <row r="17" spans="1:7">
      <c r="A17" s="25"/>
      <c r="B17" s="12" t="s">
        <v>22</v>
      </c>
      <c r="C17" s="28">
        <v>0.1</v>
      </c>
      <c r="D17" s="15"/>
      <c r="E17" s="13"/>
      <c r="F17" s="12"/>
      <c r="G17" s="18"/>
    </row>
    <row r="18" spans="1:7" ht="18" customHeight="1">
      <c r="A18" s="12"/>
      <c r="B18" s="12" t="s">
        <v>19</v>
      </c>
      <c r="C18" s="12"/>
      <c r="D18" s="13"/>
      <c r="E18" s="13"/>
      <c r="F18" s="12"/>
      <c r="G18" s="18"/>
    </row>
    <row r="19" spans="1:7">
      <c r="A19" s="12"/>
      <c r="B19" s="12" t="s">
        <v>21</v>
      </c>
      <c r="C19" s="28">
        <v>0.08</v>
      </c>
      <c r="D19" s="13"/>
      <c r="E19" s="13"/>
      <c r="F19" s="12"/>
      <c r="G19" s="18"/>
    </row>
    <row r="20" spans="1:7">
      <c r="A20" s="12"/>
      <c r="B20" s="12" t="s">
        <v>19</v>
      </c>
      <c r="C20" s="12"/>
      <c r="D20" s="13"/>
      <c r="E20" s="13"/>
      <c r="F20" s="12"/>
      <c r="G20" s="15"/>
    </row>
    <row r="21" spans="1:7">
      <c r="A21" s="53"/>
      <c r="B21" s="53"/>
      <c r="C21" s="53"/>
      <c r="D21" s="53"/>
      <c r="E21" s="53"/>
      <c r="F21" s="53"/>
      <c r="G21" s="53"/>
    </row>
    <row r="22" spans="1:7">
      <c r="A22" s="53"/>
      <c r="B22" s="53"/>
      <c r="C22" s="53"/>
      <c r="D22" s="53"/>
      <c r="E22" s="53"/>
      <c r="F22" s="53"/>
      <c r="G22" s="53"/>
    </row>
    <row r="23" spans="1:7" ht="15.75" customHeight="1">
      <c r="A23" s="53"/>
      <c r="B23" s="55"/>
      <c r="C23" s="53"/>
      <c r="D23" s="53"/>
      <c r="E23" s="66"/>
      <c r="F23" s="66"/>
      <c r="G23" s="66"/>
    </row>
  </sheetData>
  <mergeCells count="8">
    <mergeCell ref="E23:G23"/>
    <mergeCell ref="A3:A4"/>
    <mergeCell ref="B3:B4"/>
    <mergeCell ref="C3:C4"/>
    <mergeCell ref="D3:E3"/>
    <mergeCell ref="F3:G3"/>
    <mergeCell ref="A1:G1"/>
    <mergeCell ref="A2:G2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ნაკრები ხარჯთაღრიცხვა</vt:lpstr>
      <vt:lpstr>ტომაშე</vt:lpstr>
      <vt:lpstr>კობალთა</vt:lpstr>
      <vt:lpstr>დარჩი</vt:lpstr>
      <vt:lpstr>დარჩიძეები კირიღელე</vt:lpstr>
      <vt:lpstr>დარჩიძეები ჭედლიანთი</vt:lpstr>
      <vt:lpstr>იაკობაური</vt:lpstr>
      <vt:lpstr>წელათი</vt:lpstr>
      <vt:lpstr>დარციძეები ცეცხ</vt:lpstr>
      <vt:lpstr>ტომაშეთი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Administrator</cp:lastModifiedBy>
  <cp:lastPrinted>2018-08-14T05:56:55Z</cp:lastPrinted>
  <dcterms:created xsi:type="dcterms:W3CDTF">2009-12-30T06:24:10Z</dcterms:created>
  <dcterms:modified xsi:type="dcterms:W3CDTF">2022-02-09T07:00:08Z</dcterms:modified>
</cp:coreProperties>
</file>