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enaki 2021\SENAKI2021 (1)\4 noqalaqevi lebagature gegma\"/>
    </mc:Choice>
  </mc:AlternateContent>
  <bookViews>
    <workbookView xWindow="240" yWindow="135" windowWidth="19440" windowHeight="7875"/>
  </bookViews>
  <sheets>
    <sheet name="1" sheetId="30" r:id="rId1"/>
  </sheets>
  <definedNames>
    <definedName name="_xlnm.Print_Area" localSheetId="0">'1'!$A$1:$O$13</definedName>
  </definedNames>
  <calcPr calcId="162913"/>
</workbook>
</file>

<file path=xl/calcChain.xml><?xml version="1.0" encoding="utf-8"?>
<calcChain xmlns="http://schemas.openxmlformats.org/spreadsheetml/2006/main">
  <c r="I9" i="30" l="1"/>
  <c r="G9" i="30"/>
  <c r="I7" i="30"/>
  <c r="I8" i="30"/>
  <c r="I6" i="30"/>
  <c r="G8" i="30"/>
  <c r="G7" i="30"/>
  <c r="G6" i="30"/>
  <c r="D9" i="30" l="1"/>
  <c r="K6" i="30" l="1"/>
  <c r="K7" i="30"/>
  <c r="L7" i="30" s="1"/>
  <c r="J6" i="30" l="1"/>
  <c r="L6" i="30"/>
  <c r="N7" i="30"/>
  <c r="N8" i="30"/>
  <c r="N6" i="30"/>
  <c r="N9" i="30" l="1"/>
  <c r="H8" i="30"/>
  <c r="K8" i="30"/>
  <c r="H7" i="30"/>
  <c r="H6" i="30"/>
  <c r="H9" i="30" l="1"/>
  <c r="L8" i="30"/>
  <c r="L9" i="30" s="1"/>
  <c r="K9" i="30"/>
  <c r="J8" i="30"/>
  <c r="M8" i="30"/>
  <c r="J7" i="30" l="1"/>
  <c r="J9" i="30" s="1"/>
  <c r="M7" i="30"/>
  <c r="M6" i="30"/>
  <c r="M9" i="30" l="1"/>
</calcChain>
</file>

<file path=xl/sharedStrings.xml><?xml version="1.0" encoding="utf-8"?>
<sst xmlns="http://schemas.openxmlformats.org/spreadsheetml/2006/main" count="32" uniqueCount="28">
  <si>
    <t>adgilmdebareoba</t>
  </si>
  <si>
    <t>saproeqto kilometri</t>
  </si>
  <si>
    <t>pk +                    dan</t>
  </si>
  <si>
    <t>safari</t>
  </si>
  <si>
    <t xml:space="preserve">monakveTis sigrZe                                                           m                         </t>
  </si>
  <si>
    <t>savali nawilis sigane                                          m</t>
  </si>
  <si>
    <t>sul</t>
  </si>
  <si>
    <t>Seadgina:                  m. adamia</t>
  </si>
  <si>
    <t>Seamowma:                  g. Todua</t>
  </si>
  <si>
    <t>misayreli gverdulebi</t>
  </si>
  <si>
    <t>SeniSvna</t>
  </si>
  <si>
    <t>m. adamia</t>
  </si>
  <si>
    <t>miwis vakisis sigane                          m</t>
  </si>
  <si>
    <t>0+00</t>
  </si>
  <si>
    <t>1+00</t>
  </si>
  <si>
    <t>2+00</t>
  </si>
  <si>
    <t>arsebuli safaris moyvana profilze greideriT Semotanili qviSa-xreSis damatebiT                                              m2</t>
  </si>
  <si>
    <t>safuZveli</t>
  </si>
  <si>
    <t>qviSa-xreSi                                   m2</t>
  </si>
  <si>
    <t>sagzao samosis mowyobis samuSaoTa moculobebis uwyisi</t>
  </si>
  <si>
    <t>RorRi 10 sm sisqiT                          m2</t>
  </si>
  <si>
    <t>wvrilmarcvlovani, forovani, RorRovani asfaltobetonis cxeli narevi,marka II, sisqiT 4 sm                                            m2</t>
  </si>
  <si>
    <t xml:space="preserve">  l.siWinava</t>
  </si>
  <si>
    <r>
      <t xml:space="preserve">bitumi                                           </t>
    </r>
    <r>
      <rPr>
        <b/>
        <sz val="26"/>
        <color theme="1"/>
        <rFont val="AcadNusx"/>
      </rPr>
      <t xml:space="preserve">t                                                    </t>
    </r>
  </si>
  <si>
    <t>msxvilmarcvlovani, forovani, RorRovani asfaltobetonis cxeli narevi,marka II, sisqiT 6 sm                                            m2</t>
  </si>
  <si>
    <t>noqalqevis administraciul erTeulSi lebaRaTures ubanSi gzis reabilitacia.</t>
  </si>
  <si>
    <t>2+58,116</t>
  </si>
  <si>
    <t>gruntis moWra buldozeriT                                             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</si>
</sst>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FF0000"/>
      <name val="AcadNusx"/>
    </font>
    <font>
      <sz val="26"/>
      <color theme="1"/>
      <name val="Calibri"/>
      <family val="2"/>
      <scheme val="minor"/>
    </font>
    <font>
      <b/>
      <sz val="26"/>
      <color theme="1"/>
      <name val="AcadNusx"/>
    </font>
    <font>
      <sz val="26"/>
      <color theme="1"/>
      <name val="AcadNusx"/>
    </font>
    <font>
      <sz val="26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2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1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/>
    <xf numFmtId="0" fontId="3" fillId="2" borderId="0" xfId="0" applyFont="1" applyFill="1" applyAlignme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/>
    <xf numFmtId="2" fontId="3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"/>
  <sheetViews>
    <sheetView tabSelected="1" view="pageBreakPreview" zoomScale="40" zoomScaleNormal="25" zoomScaleSheetLayoutView="40" workbookViewId="0">
      <selection sqref="A1:O1"/>
    </sheetView>
  </sheetViews>
  <sheetFormatPr defaultRowHeight="33.75" x14ac:dyDescent="0.5"/>
  <cols>
    <col min="1" max="1" width="12.85546875" style="1" customWidth="1"/>
    <col min="2" max="7" width="26.42578125" style="1" customWidth="1"/>
    <col min="8" max="8" width="33.42578125" style="19" customWidth="1"/>
    <col min="9" max="9" width="28" style="1" customWidth="1"/>
    <col min="10" max="10" width="24.42578125" style="1" customWidth="1"/>
    <col min="11" max="11" width="32.7109375" style="1" customWidth="1"/>
    <col min="12" max="12" width="29.85546875" style="1" customWidth="1"/>
    <col min="13" max="13" width="35.85546875" style="1" customWidth="1"/>
    <col min="14" max="14" width="40.42578125" style="19" customWidth="1"/>
    <col min="15" max="15" width="21.42578125" style="1" customWidth="1"/>
    <col min="16" max="16" width="9.42578125" style="1" bestFit="1" customWidth="1"/>
    <col min="17" max="17" width="14.5703125" style="1" customWidth="1"/>
    <col min="18" max="18" width="9.42578125" style="1" bestFit="1" customWidth="1"/>
    <col min="19" max="16384" width="9.140625" style="1"/>
  </cols>
  <sheetData>
    <row r="1" spans="1:16" ht="60.75" customHeight="1" x14ac:dyDescent="0.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 ht="58.5" customHeight="1" x14ac:dyDescent="0.5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6" s="4" customFormat="1" ht="79.5" customHeight="1" x14ac:dyDescent="0.5">
      <c r="A3" s="30" t="s">
        <v>1</v>
      </c>
      <c r="B3" s="31" t="s">
        <v>0</v>
      </c>
      <c r="C3" s="31"/>
      <c r="D3" s="31" t="s">
        <v>4</v>
      </c>
      <c r="E3" s="31" t="s">
        <v>12</v>
      </c>
      <c r="F3" s="31" t="s">
        <v>5</v>
      </c>
      <c r="G3" s="31" t="s">
        <v>27</v>
      </c>
      <c r="H3" s="31" t="s">
        <v>16</v>
      </c>
      <c r="I3" s="2" t="s">
        <v>17</v>
      </c>
      <c r="J3" s="31" t="s">
        <v>3</v>
      </c>
      <c r="K3" s="31"/>
      <c r="L3" s="31"/>
      <c r="M3" s="31"/>
      <c r="N3" s="2" t="s">
        <v>9</v>
      </c>
      <c r="O3" s="32" t="s">
        <v>10</v>
      </c>
      <c r="P3" s="3"/>
    </row>
    <row r="4" spans="1:16" s="4" customFormat="1" ht="409.5" customHeight="1" x14ac:dyDescent="0.5">
      <c r="A4" s="30"/>
      <c r="B4" s="2" t="s">
        <v>2</v>
      </c>
      <c r="C4" s="2" t="s">
        <v>2</v>
      </c>
      <c r="D4" s="31"/>
      <c r="E4" s="31"/>
      <c r="F4" s="31"/>
      <c r="G4" s="31"/>
      <c r="H4" s="31"/>
      <c r="I4" s="2" t="s">
        <v>20</v>
      </c>
      <c r="J4" s="2" t="s">
        <v>23</v>
      </c>
      <c r="K4" s="2" t="s">
        <v>24</v>
      </c>
      <c r="L4" s="2" t="s">
        <v>23</v>
      </c>
      <c r="M4" s="2" t="s">
        <v>21</v>
      </c>
      <c r="N4" s="2" t="s">
        <v>18</v>
      </c>
      <c r="O4" s="32"/>
      <c r="P4" s="3"/>
    </row>
    <row r="5" spans="1:16" ht="33.75" customHeight="1" x14ac:dyDescent="0.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  <c r="L5" s="23">
        <v>12</v>
      </c>
      <c r="M5" s="23">
        <v>13</v>
      </c>
      <c r="N5" s="23">
        <v>14</v>
      </c>
      <c r="O5" s="23">
        <v>15</v>
      </c>
    </row>
    <row r="6" spans="1:16" ht="38.25" x14ac:dyDescent="0.5">
      <c r="A6" s="5"/>
      <c r="B6" s="5" t="s">
        <v>13</v>
      </c>
      <c r="C6" s="5" t="s">
        <v>14</v>
      </c>
      <c r="D6" s="5">
        <v>100</v>
      </c>
      <c r="E6" s="6">
        <v>5</v>
      </c>
      <c r="F6" s="6">
        <v>4</v>
      </c>
      <c r="G6" s="6">
        <f>D6*0.1</f>
        <v>10</v>
      </c>
      <c r="H6" s="6">
        <f>D6*E6</f>
        <v>500</v>
      </c>
      <c r="I6" s="6">
        <f>D6*4.6</f>
        <v>459.99999999999994</v>
      </c>
      <c r="J6" s="7">
        <f>K6*0.0006</f>
        <v>0.24</v>
      </c>
      <c r="K6" s="6">
        <f>F6*D6</f>
        <v>400</v>
      </c>
      <c r="L6" s="7">
        <f>K6*0.0003</f>
        <v>0.12</v>
      </c>
      <c r="M6" s="6">
        <f>K6</f>
        <v>400</v>
      </c>
      <c r="N6" s="8">
        <f>D6</f>
        <v>100</v>
      </c>
      <c r="O6" s="26"/>
    </row>
    <row r="7" spans="1:16" ht="38.25" x14ac:dyDescent="0.5">
      <c r="A7" s="5"/>
      <c r="B7" s="5" t="s">
        <v>14</v>
      </c>
      <c r="C7" s="5" t="s">
        <v>15</v>
      </c>
      <c r="D7" s="5">
        <v>100</v>
      </c>
      <c r="E7" s="6">
        <v>5</v>
      </c>
      <c r="F7" s="6">
        <v>4</v>
      </c>
      <c r="G7" s="6">
        <f>D7*0.3</f>
        <v>30</v>
      </c>
      <c r="H7" s="6">
        <f>D7*E7</f>
        <v>500</v>
      </c>
      <c r="I7" s="6">
        <f t="shared" ref="I7:I8" si="0">D7*4.6</f>
        <v>459.99999999999994</v>
      </c>
      <c r="J7" s="7">
        <f t="shared" ref="J7:J8" si="1">K7*0.0006</f>
        <v>0.24</v>
      </c>
      <c r="K7" s="6">
        <f>F7*D7</f>
        <v>400</v>
      </c>
      <c r="L7" s="7">
        <f t="shared" ref="L7:L8" si="2">K7*0.0003</f>
        <v>0.12</v>
      </c>
      <c r="M7" s="6">
        <f t="shared" ref="M7:M8" si="3">K7</f>
        <v>400</v>
      </c>
      <c r="N7" s="8">
        <f t="shared" ref="N7:N8" si="4">D7</f>
        <v>100</v>
      </c>
      <c r="O7" s="26"/>
    </row>
    <row r="8" spans="1:16" ht="38.25" x14ac:dyDescent="0.5">
      <c r="A8" s="5"/>
      <c r="B8" s="5" t="s">
        <v>15</v>
      </c>
      <c r="C8" s="5" t="s">
        <v>26</v>
      </c>
      <c r="D8" s="5">
        <v>58.116</v>
      </c>
      <c r="E8" s="6">
        <v>5</v>
      </c>
      <c r="F8" s="6">
        <v>4</v>
      </c>
      <c r="G8" s="6">
        <f>D8*0.3</f>
        <v>17.434799999999999</v>
      </c>
      <c r="H8" s="6">
        <f>D8*E8</f>
        <v>290.58</v>
      </c>
      <c r="I8" s="6">
        <f t="shared" si="0"/>
        <v>267.33359999999999</v>
      </c>
      <c r="J8" s="7">
        <f t="shared" si="1"/>
        <v>0.13947839999999997</v>
      </c>
      <c r="K8" s="6">
        <f t="shared" ref="K8" si="5">F8*D8</f>
        <v>232.464</v>
      </c>
      <c r="L8" s="7">
        <f t="shared" si="2"/>
        <v>6.9739199999999987E-2</v>
      </c>
      <c r="M8" s="6">
        <f t="shared" si="3"/>
        <v>232.464</v>
      </c>
      <c r="N8" s="6">
        <f t="shared" si="4"/>
        <v>58.116</v>
      </c>
      <c r="O8" s="26"/>
    </row>
    <row r="9" spans="1:16" s="4" customFormat="1" ht="38.25" x14ac:dyDescent="0.5">
      <c r="A9" s="27" t="s">
        <v>6</v>
      </c>
      <c r="B9" s="27"/>
      <c r="C9" s="27"/>
      <c r="D9" s="9">
        <f>SUM(D6:D8)</f>
        <v>258.11599999999999</v>
      </c>
      <c r="E9" s="10"/>
      <c r="F9" s="10"/>
      <c r="G9" s="9">
        <f t="shared" ref="G9:N9" si="6">SUM(G6:G8)</f>
        <v>57.434799999999996</v>
      </c>
      <c r="H9" s="9">
        <f t="shared" si="6"/>
        <v>1290.58</v>
      </c>
      <c r="I9" s="9">
        <f t="shared" si="6"/>
        <v>1187.3335999999999</v>
      </c>
      <c r="J9" s="9">
        <f t="shared" si="6"/>
        <v>0.61947839999999998</v>
      </c>
      <c r="K9" s="9">
        <f t="shared" si="6"/>
        <v>1032.4639999999999</v>
      </c>
      <c r="L9" s="9">
        <f t="shared" si="6"/>
        <v>0.30973919999999999</v>
      </c>
      <c r="M9" s="9">
        <f t="shared" si="6"/>
        <v>1032.4639999999999</v>
      </c>
      <c r="N9" s="9">
        <f t="shared" si="6"/>
        <v>258.11599999999999</v>
      </c>
      <c r="O9" s="26"/>
    </row>
    <row r="10" spans="1:16" s="4" customFormat="1" ht="38.25" x14ac:dyDescent="0.5">
      <c r="A10" s="11"/>
      <c r="B10" s="11"/>
      <c r="C10" s="11"/>
      <c r="D10" s="12"/>
      <c r="E10" s="13"/>
      <c r="F10" s="13"/>
      <c r="G10" s="13"/>
      <c r="H10" s="14"/>
      <c r="I10" s="14"/>
      <c r="J10" s="14"/>
      <c r="K10" s="14"/>
      <c r="L10" s="14"/>
      <c r="M10" s="14"/>
      <c r="N10" s="14"/>
      <c r="O10" s="15"/>
    </row>
    <row r="11" spans="1:16" ht="38.25" x14ac:dyDescent="0.7">
      <c r="B11" s="16" t="s">
        <v>7</v>
      </c>
      <c r="C11" s="25" t="s">
        <v>22</v>
      </c>
      <c r="D11" s="25"/>
      <c r="E11" s="17"/>
      <c r="F11" s="18"/>
      <c r="G11" s="18"/>
    </row>
    <row r="12" spans="1:16" ht="38.25" x14ac:dyDescent="0.7">
      <c r="B12" s="16"/>
      <c r="C12" s="20"/>
      <c r="D12" s="21"/>
      <c r="E12" s="20"/>
      <c r="H12" s="22"/>
    </row>
    <row r="13" spans="1:16" ht="38.25" x14ac:dyDescent="0.7">
      <c r="B13" s="16" t="s">
        <v>8</v>
      </c>
      <c r="C13" s="24" t="s">
        <v>11</v>
      </c>
      <c r="D13" s="24"/>
      <c r="H13" s="1"/>
      <c r="N13" s="1"/>
    </row>
  </sheetData>
  <mergeCells count="15">
    <mergeCell ref="C13:D13"/>
    <mergeCell ref="C11:D11"/>
    <mergeCell ref="O6:O9"/>
    <mergeCell ref="A9:C9"/>
    <mergeCell ref="A1:O1"/>
    <mergeCell ref="A2:O2"/>
    <mergeCell ref="A3:A4"/>
    <mergeCell ref="B3:C3"/>
    <mergeCell ref="D3:D4"/>
    <mergeCell ref="E3:E4"/>
    <mergeCell ref="F3:F4"/>
    <mergeCell ref="H3:H4"/>
    <mergeCell ref="O3:O4"/>
    <mergeCell ref="J3:M3"/>
    <mergeCell ref="G3:G4"/>
  </mergeCells>
  <pageMargins left="0.25" right="0.25" top="0.75" bottom="0.75" header="0.3" footer="0.3"/>
  <pageSetup paperSize="9" scale="33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kvikvi</dc:creator>
  <cp:lastModifiedBy>Пользователь</cp:lastModifiedBy>
  <cp:lastPrinted>2021-07-01T07:59:09Z</cp:lastPrinted>
  <dcterms:created xsi:type="dcterms:W3CDTF">2012-07-19T09:15:49Z</dcterms:created>
  <dcterms:modified xsi:type="dcterms:W3CDTF">2021-07-09T08:30:53Z</dcterms:modified>
</cp:coreProperties>
</file>