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activeTab="0"/>
  </bookViews>
  <sheets>
    <sheet name="1" sheetId="1" r:id="rId1"/>
  </sheets>
  <definedNames>
    <definedName name="_xlnm.Print_Titles" localSheetId="0">'1'!$7:$9</definedName>
  </definedNames>
  <calcPr fullCalcOnLoad="1"/>
</workbook>
</file>

<file path=xl/sharedStrings.xml><?xml version="1.0" encoding="utf-8"?>
<sst xmlns="http://schemas.openxmlformats.org/spreadsheetml/2006/main" count="304" uniqueCount="142">
  <si>
    <t>#</t>
  </si>
  <si>
    <t>sul</t>
  </si>
  <si>
    <t>aTasi lari</t>
  </si>
  <si>
    <t>ganz.</t>
  </si>
  <si>
    <t>raod.</t>
  </si>
  <si>
    <t>m3</t>
  </si>
  <si>
    <t>t</t>
  </si>
  <si>
    <t>lari</t>
  </si>
  <si>
    <t>sul xarjTaRricxviT</t>
  </si>
  <si>
    <t>samuSaoebis, resursebis                                    dasaxeleba</t>
  </si>
  <si>
    <t>gauTvaliswinebeli xarjebi</t>
  </si>
  <si>
    <t>%</t>
  </si>
  <si>
    <t xml:space="preserve">sul </t>
  </si>
  <si>
    <t>dRg</t>
  </si>
  <si>
    <t>m2</t>
  </si>
  <si>
    <t>erT.  fasi</t>
  </si>
  <si>
    <t>wasacxebi hidroizolacia cxeli bitumiT (2 fena)</t>
  </si>
  <si>
    <t>trasis aRdgena-damagreba</t>
  </si>
  <si>
    <t>m</t>
  </si>
  <si>
    <t>Tavi 1-1. mosamzadebeli samuSaoebi</t>
  </si>
  <si>
    <t>sul Tavi 1-1-is mixedviT</t>
  </si>
  <si>
    <t>sul Tavi 4-is mixedviT</t>
  </si>
  <si>
    <t>sul Tavi 6-is mixedviT</t>
  </si>
  <si>
    <t>3</t>
  </si>
  <si>
    <t>5</t>
  </si>
  <si>
    <t xml:space="preserve">Tavi 2-1. miwis vakisis mowyoba </t>
  </si>
  <si>
    <t>39b gruntis damuSaveba buldozeriT, 50 m-ze gadaadgilebiT, datvirTva eqskavatoriT TviTmclelebze, gatana nayarSi 5 km-ze</t>
  </si>
  <si>
    <t>karierSi 6b gruntis damuSaveba da datvirTva eqskavatoriT TviTmclelebze, yrilis mosawyobad, mozidva 10 km-ze, datkepvna vibrosatkepnebiT</t>
  </si>
  <si>
    <t xml:space="preserve">Tavi 3-1. sagzao samosis mowyoba </t>
  </si>
  <si>
    <t>tipi 1</t>
  </si>
  <si>
    <t>safuZveli - fr. RorRi               0-40 mm, sisqiT 10 sm</t>
  </si>
  <si>
    <t>bitumis emulsiis mosxma</t>
  </si>
  <si>
    <t>safaris qveda fenis mowyoba msxvilmarcvlovani, forovani, RorRovani asfaltobetonis cxeli nareviT, marka II, sisqiT 6 sm</t>
  </si>
  <si>
    <t>qviSa-xreSovani nareviT misayreli gverdulebis mowyoba</t>
  </si>
  <si>
    <t>qviSa-xreSovani nareviT qvesagebi fenis mowyoba, fr. 0-70 mm, sisqiT 15 sm</t>
  </si>
  <si>
    <t>safaris zeda fenis mowyoba wvrilmarcvlovani, mkvrivi, RorRovani asfaltobetonis cxeli nareviT, tipi Б, marka II, sisqiT    4 sm</t>
  </si>
  <si>
    <t>tipi 2</t>
  </si>
  <si>
    <t>wvrilfraqciuli RorRiT Semasworebeli fenis mowyoba, saS. sisqiT 5 sm</t>
  </si>
  <si>
    <t>inertuli masalebisa da a/b  transportireba xdeba 20 km-mde manZilze. krebuliT gaTvaliswinebulia 20 km. radgan samuSaoebi mimdinareobs 1700 m simaRleze zRvis donidan, sndaw  4-4-82 I naw gv.24 Tanaxmad, gadazidvebze gaTvaliswinebulia 1,35 koeficienti</t>
  </si>
  <si>
    <t xml:space="preserve"> Tavi 4-1. pk 8+19-ze r/b milis mowyoba, diametriT 1 m</t>
  </si>
  <si>
    <r>
      <t xml:space="preserve"> m</t>
    </r>
    <r>
      <rPr>
        <vertAlign val="superscript"/>
        <sz val="10"/>
        <rFont val="AcadNusx"/>
        <family val="0"/>
      </rPr>
      <t>3</t>
    </r>
  </si>
  <si>
    <t>qviSa-xreSiT sagebis mowyoba</t>
  </si>
  <si>
    <r>
      <t xml:space="preserve">milis saZirkvlis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</si>
  <si>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r/b anakrebi rgolebis mowyoba diam. 1 m, RreCoebis dagmanva ZenZiTa da cementis xsnariT</t>
  </si>
  <si>
    <t>asakravi hidroizolacia</t>
  </si>
  <si>
    <t>39b gruntis damuSaveba da datvirTva eqskavatoriT TviTmclelebze, gatana nayarSi    5 km-ze</t>
  </si>
  <si>
    <t>saTavisebis mowyoba</t>
  </si>
  <si>
    <t>qviSa-xreSis sagebi saTavisebis qveS</t>
  </si>
  <si>
    <r>
      <t xml:space="preserve">portaluri kedlebis monoliTuri betoni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25,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 (tani, saZirkveli, kbili, frTebi, Rari)</t>
    </r>
  </si>
  <si>
    <r>
      <t xml:space="preserve">Wis kedlebis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</si>
  <si>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r>
      <t xml:space="preserve">Wis Ziris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F200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</si>
  <si>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karierSi 6b gruntis damuSaveba da datvirTva eqskavatoriT TviTmclelebze, ukuCayrisTvis, mozidva 10 km-ze</t>
  </si>
  <si>
    <t>qvis risbermis mowyoba</t>
  </si>
  <si>
    <t>specprofilis betonis parapetebis mowyoba da SeRebva</t>
  </si>
  <si>
    <t>inertuli masalebisa da betonis transportireba xdeba 20 km-mde manZilze. krebuliT gaTvaliswinebulia 20 km. radgan samuSaoebi mimdinareobs 1700 m simaRleze zRvis donidan, sndaw 4-4-82 I naw gv.24 Tanaxmad, gadazidvebze gaTvaliswinebulia 1,35 koeficienti</t>
  </si>
  <si>
    <t>anakrebi konstruqciebis transportireba xdeba krebuliT gaTvaliswinebuli 20 km-is zemoT 180 km-ze, aqedan 40 km 1300 m-is zemoT simaRleze zRvis donidan</t>
  </si>
  <si>
    <t>inertuli masalebisa da betonis transportireba xdeba 20 km-mde manZilze. krebuliT gaTvaliswinebulia 20 km. radgan samuSaoebi mimdinareobs 1700 m simaRleze zRvis donidan, sndaw   4-4-82 I naw gv.24 Tanaxmad, gadazidvebze gaTvaliswinebulia 1,35 koeficienti</t>
  </si>
  <si>
    <t>Tavi 4-2. r/b sworkuTxa milebis mowyoba 1.2*0.8 m</t>
  </si>
  <si>
    <t>6e gruntis damuSaveba sangrevi CaquCebiT, datvirTva TviTmclelebze xeliT, gatana nayarSi 5 km-ze</t>
  </si>
  <si>
    <t xml:space="preserve">armaturis dawyoba  </t>
  </si>
  <si>
    <r>
      <t xml:space="preserve">milebis tanis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</t>
    </r>
  </si>
  <si>
    <t>r/b gadaxurvis fila, 100*35*160 sm</t>
  </si>
  <si>
    <r>
      <t xml:space="preserve">portaluri kedlebis monoliTuri betoni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25,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 (tani, saZirkveli, frTebi, Rari, kbili)</t>
    </r>
  </si>
  <si>
    <t>qvis risberma</t>
  </si>
  <si>
    <t>liTonis elementebis transportireba xdeba krebuliT gaTvaliswinebuli 20 km-is zemoT 260 km-ze, aqedan 40 km 1300 m-is zemoT simaRleze zRvis donidan</t>
  </si>
  <si>
    <t>Tavi 4-3. gaSlili kveTis kiuvetebis mowyoba</t>
  </si>
  <si>
    <r>
      <t xml:space="preserve">Semasworebeli fenis monoliTuri betoni </t>
    </r>
    <r>
      <rPr>
        <sz val="10"/>
        <rFont val="Arial"/>
        <family val="2"/>
      </rPr>
      <t>B10</t>
    </r>
  </si>
  <si>
    <r>
      <t xml:space="preserve">sadrenaJe arxis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</si>
  <si>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karierSi 6b gruntis damuSaveba da datvirTva eqskavatoriT TviTmclelebze, ukuCayrisTvis, mozidva 10 km-ze, ukuCayra eqskavatoriT</t>
  </si>
  <si>
    <t>armaturis transportireba xdeba krebuliT gaTvaliswinebuli 20 km-is zemoT 260 km-ze, aqedan 40 km 1300 m-is zemoT simaRleze zRvis donidan</t>
  </si>
  <si>
    <t>qviSa-xreSis sagebi</t>
  </si>
  <si>
    <r>
      <t xml:space="preserve">liTonis mili </t>
    </r>
    <r>
      <rPr>
        <sz val="10"/>
        <rFont val="Arial"/>
        <family val="2"/>
      </rPr>
      <t xml:space="preserve">Φ 530 </t>
    </r>
    <r>
      <rPr>
        <sz val="10"/>
        <rFont val="AcadNusx"/>
        <family val="0"/>
      </rPr>
      <t>mm, kedlebis sisqiT 9 mm</t>
    </r>
  </si>
  <si>
    <t>39b gruntis damuSaveba da datvirTva eqskavatoriT TviTmclelebze, gatana nayarSi     5 km-ze</t>
  </si>
  <si>
    <t>Tavi 5-1. mierTebebis mowyoba</t>
  </si>
  <si>
    <t>miwis vakisSi damuSavebuli gruntiT mowyobili yrilis datkepvna vibrosatkepnebiT, 6-jer gavliT, fenis sisqiT 30 sm</t>
  </si>
  <si>
    <t>qviSa-xreSovani nareviT gverdulebis mowyoba</t>
  </si>
  <si>
    <t>sagzao samosis zedapiridan gaTixovnebuli RorRovani gruntis damuSaveba buldozeriT, datvirTva eqskavatoriT TviTmclelebze, gatana nayarSi     5 km-ze</t>
  </si>
  <si>
    <t>mierTebaze foladis milebis mowyoba</t>
  </si>
  <si>
    <r>
      <t xml:space="preserve">saTavisebis qvesagebi fenis monoliTuri betoni </t>
    </r>
    <r>
      <rPr>
        <sz val="10"/>
        <rFont val="Arial"/>
        <family val="2"/>
      </rPr>
      <t>B10</t>
    </r>
  </si>
  <si>
    <r>
      <t xml:space="preserve">saTavisebis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</si>
  <si>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karierSi 6b gruntis damuSaveba da datvirTva eqskavatoriT TviTmclelebze, yrilis mosawyobad, mozidva 10 km-ze</t>
  </si>
  <si>
    <t>liTonis konstruqciebis transportireba xdeba krebuliT gaTvaliswinebuli 20 km-is zemoT 260 km-ze, aqedan 40 km 1300 m-is zemoT simaRleze zRvis donidan</t>
  </si>
  <si>
    <t>sul Tavi 5-1-is mixedviT</t>
  </si>
  <si>
    <t>sul Tavi 4-3-is mixedviT</t>
  </si>
  <si>
    <t>sul Tavi 4-2-is mixedviT</t>
  </si>
  <si>
    <t>sul Tavi 4-1-is mixedviT</t>
  </si>
  <si>
    <t>sul Tavi 3-1-is mixedviT</t>
  </si>
  <si>
    <t>sul 2-1-is mixedviT</t>
  </si>
  <si>
    <t>Tavi 5-2. ezoSi Sesasvlelebis mowyoba</t>
  </si>
  <si>
    <t>wvrilfraqciuli RorRiT Semasworebeli fenis mowyoba, saS. sisqiT 4 sm</t>
  </si>
  <si>
    <t>inertuli masalebisa da a/b  transportireba xdeba 20 km-mde manZilze. krebuliT gaTvaliswinebulia 20 km. radgan samuSaoebi mimdinareobs 1700 m simaRleze zRvis donidan, sndaw   4-4-82 I naw gv.24 Tanaxmad, gadazidvebze gaTvaliswinebulia 1,35 koeficienti</t>
  </si>
  <si>
    <t>safaris zeda fenis mowyoba wvrilmarcvlovani, mkvrivi, RorRovani asfaltobetonis cxeli nareviT, tipi Б, marka II, sisqiT   5 sm</t>
  </si>
  <si>
    <t>sul Tavi 5-2-is mixedviT</t>
  </si>
  <si>
    <t>sul Tavi 5-is mixedviT</t>
  </si>
  <si>
    <t xml:space="preserve"> Tavi 6-1. sagzao niSnebis mowyoba</t>
  </si>
  <si>
    <r>
      <t xml:space="preserve">sagzao niSnebis mowyoba liTonis dgarze sigrZiT 2,75 m, miwis samuSaoebis, dabetonebisa </t>
    </r>
    <r>
      <rPr>
        <sz val="10"/>
        <rFont val="Arial"/>
        <family val="2"/>
      </rPr>
      <t>B</t>
    </r>
    <r>
      <rPr>
        <sz val="10"/>
        <rFont val="Grigolia"/>
        <family val="0"/>
      </rPr>
      <t xml:space="preserve">-22,5,           </t>
    </r>
    <r>
      <rPr>
        <sz val="10"/>
        <rFont val="Arial"/>
        <family val="2"/>
      </rPr>
      <t>F</t>
    </r>
    <r>
      <rPr>
        <sz val="10"/>
        <rFont val="Grigolia"/>
        <family val="0"/>
      </rPr>
      <t xml:space="preserve">-200, </t>
    </r>
    <r>
      <rPr>
        <sz val="10"/>
        <rFont val="Arial"/>
        <family val="2"/>
      </rPr>
      <t>W</t>
    </r>
    <r>
      <rPr>
        <sz val="10"/>
        <rFont val="Grigolia"/>
        <family val="0"/>
      </rPr>
      <t>-6  da dgarebis SeRebvis gaTvaliswinebiT</t>
    </r>
  </si>
  <si>
    <t>c</t>
  </si>
  <si>
    <r>
      <t xml:space="preserve">sagzao niSnebis mowyoba liTonis dgarze sigrZiT 3,2 m, miwis samuSaoebis, dabetonebisa </t>
    </r>
    <r>
      <rPr>
        <sz val="10"/>
        <rFont val="Arial"/>
        <family val="2"/>
      </rPr>
      <t>B</t>
    </r>
    <r>
      <rPr>
        <sz val="10"/>
        <rFont val="Grigolia"/>
        <family val="0"/>
      </rPr>
      <t xml:space="preserve">-22,5,           </t>
    </r>
    <r>
      <rPr>
        <sz val="10"/>
        <rFont val="Arial"/>
        <family val="2"/>
      </rPr>
      <t>F</t>
    </r>
    <r>
      <rPr>
        <sz val="10"/>
        <rFont val="Grigolia"/>
        <family val="0"/>
      </rPr>
      <t xml:space="preserve">-200, </t>
    </r>
    <r>
      <rPr>
        <sz val="10"/>
        <rFont val="Arial"/>
        <family val="2"/>
      </rPr>
      <t>W</t>
    </r>
    <r>
      <rPr>
        <sz val="10"/>
        <rFont val="Grigolia"/>
        <family val="0"/>
      </rPr>
      <t>-6  da dgarebis SeRebvis gaTvaliswinebiT</t>
    </r>
  </si>
  <si>
    <t>arsebul dgarebze farebis dakideba</t>
  </si>
  <si>
    <t>farebis Rirebuleba</t>
  </si>
  <si>
    <t>damatebiTi informaciis,     300*600 mm</t>
  </si>
  <si>
    <t>sul Tavi 6-1-is mixedviT</t>
  </si>
  <si>
    <t>Tavi 6-2. savali nawilis  moniSvna</t>
  </si>
  <si>
    <t>savali nawilis horizontaluri moniSvna erTkomponentiani (TeTri) sagzao niSansadebi saRebaviT damzadebuli meTilmeTakrilatis safuZvelze, gaumjobesebuli Ramis xilvadobis Suqdambrunebeli minis burTulakebiT zomiT 100-600 mkm</t>
  </si>
  <si>
    <r>
      <t>m</t>
    </r>
    <r>
      <rPr>
        <vertAlign val="superscript"/>
        <sz val="10"/>
        <rFont val="AcadNusx"/>
        <family val="0"/>
      </rPr>
      <t>2</t>
    </r>
  </si>
  <si>
    <t>sul Tavi 6-2-is mixedviT</t>
  </si>
  <si>
    <t xml:space="preserve"> Tavi 6-3. trotuarebis mowyoba</t>
  </si>
  <si>
    <t>bazaltis bordiurebis mowyoba, kveTiT 120*300 mm, betonis safuZvelze</t>
  </si>
  <si>
    <t>Camketi bazaltis bordiurebis mowyoba, kveTiT 10*20 sm, betonis safuZvelze</t>
  </si>
  <si>
    <t>fr. RorRis (0-40 mm) safuZvlis mowyoba trotuarebisTvis, sisqiT 10 sm</t>
  </si>
  <si>
    <t>bazaltis bordiurebis transportireba xdeba krebuliT gaTvaliswinebuli 20 km-is zemoT 260 km-ze, aqedan 40 km 1300 m-is zemoT simaRleze zRvis donidan</t>
  </si>
  <si>
    <t>safaris mowyoba wvrilmarcvlovani a/b-iT, sisqiT   4 sm</t>
  </si>
  <si>
    <t>inertuli masalebis, betonisa da a/b transportireba xdeba 20 km-mde manZilze. krebuliT gaTvaliswinebulia 20 km. radgan samuSaoebi mimdinareobs 1700 m simaRleze zRvis donidan, sndaw   4-4-82 I naw gv.24 Tanaxmad, gadazidvebze gaTvaliswinebulia 1,35 koeficienti</t>
  </si>
  <si>
    <t>sul Tavi 6-3-is mixedviT</t>
  </si>
  <si>
    <t xml:space="preserve"> Tavi 6-4. xelovnuri sagzao uswormasworoba `mwoliare policieli~</t>
  </si>
  <si>
    <t>xelovnuri uswormasworobis mowyoba</t>
  </si>
  <si>
    <t>sul Tavi 6-4-is mixedviT</t>
  </si>
  <si>
    <t>39b gruntis damuSaveba buldozeriT, 50 m-ze gadaadgilebiT</t>
  </si>
  <si>
    <t>39b gruntis damuSaveba da datvirTva eqskavatoriT TviTmclelebze, gatana nayarSi</t>
  </si>
  <si>
    <t>safaris zeda fenis mowyoba wvrilmarcvlovani, mkvrivi, RorRovani asfaltobetonis cxeli nareviT, tipi Б, marka II, sisqiT        4 sm</t>
  </si>
  <si>
    <t>39b gruntis damuSaveba da datvirTva eqskavatoriT TviTmclelebze, gatana nayarSi        5 km-ze</t>
  </si>
  <si>
    <t>III kategoriis gruntis damuSaveba da datvirTva xeliT TviTmclelebze, gatana nayarSi         5 km-ze</t>
  </si>
  <si>
    <t>prioritetis, 700*700*700 mm</t>
  </si>
  <si>
    <t>gamafrTxilebeli,               700*700*700 mm</t>
  </si>
  <si>
    <t>amkrZalavi, diam. 600 mm</t>
  </si>
  <si>
    <t>betonis transportireba xdeba    20 km-mde manZilze. krebuliT gaTvaliswinebulia 20 km. radgan samuSaoebi mimdinareobs 1700 m simaRleze zRvis donidan, sndaw   4-4-82 I naw gv.24 Tanaxmad, gadazidvebze gaTvaliswinebulia 1,35 koeficienti</t>
  </si>
  <si>
    <t>borjomi-bakuriani-axalqalaqis s/gzidan sof.xando-sof.varevanis sajaro skolamde gzis monakveTis reabilitacia</t>
  </si>
  <si>
    <t>Sedganilia 2020-II kv. fasebSi</t>
  </si>
  <si>
    <t>39b gruntis damuSaveba buldozeriT, 10 m-ze gadaadgilebiT, datvirTva eqskavatoriT TviTmclelebze, gatana nayarSi 5 km-ze</t>
  </si>
  <si>
    <t>dazianebuli qvis saTavisebis daSla sangrevi CaquCebiT, gatana nayarSi 5 km-ze TviTmclelebiT</t>
  </si>
  <si>
    <t>dazianebuli qvis milis daSla sangrevi CaquCebiT, gatana nayarSi 5 km-ze TviTmclelebiT</t>
  </si>
  <si>
    <t>8v gruntis damuSaveba, datvirTva TviTmclelebze, gatana nayarSi    5 km-ze</t>
  </si>
  <si>
    <t>8v gruntis damuSaveba xeliT, datvirTva TviTmclelebze, gatana nayarSi 5 km-ze</t>
  </si>
  <si>
    <t>8v gruntis damuSaveba da datvirTva eqskavatoriT TviTmclelebze, gatana nayarSi    5 km-ze</t>
  </si>
  <si>
    <t>8v gruntis damuSaveba da datvirTva xeliT TviTmclelebze, gatana nayarSi 5 km-ze</t>
  </si>
  <si>
    <t>39b gruntis damuSaveba da datvirTva xeliT TviTmclelebze, gatana nayarSi 5 km-ze</t>
  </si>
  <si>
    <t>ezoSi Sesasvlelebze foladis milebis mowyoba</t>
  </si>
  <si>
    <t>gansakuTrebuli miTiTebis</t>
  </si>
  <si>
    <t xml:space="preserve"> Tavi 6-5. liTonis zRudari</t>
  </si>
  <si>
    <t>sul Tavi 6-5-is mixedviT</t>
  </si>
  <si>
    <t>liTonis zRudaris mowyoba</t>
  </si>
  <si>
    <t>yrilis mowyoba qviSa-xreSovani gruntiT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</si>
</sst>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00000000000000000000000"/>
    <numFmt numFmtId="181" formatCode="0.0"/>
    <numFmt numFmtId="182" formatCode="0.000"/>
    <numFmt numFmtId="183" formatCode="0.0000"/>
    <numFmt numFmtId="184" formatCode="0.00000"/>
    <numFmt numFmtId="185" formatCode="[$-409]dddd\,\ mmmm\ dd\,\ yyyy"/>
    <numFmt numFmtId="186" formatCode="[$-409]h:mm:ss\ AM/PM"/>
    <numFmt numFmtId="187" formatCode="0;[Red]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cadMtavr"/>
      <family val="0"/>
    </font>
    <font>
      <sz val="10"/>
      <name val="AcadNusx"/>
      <family val="0"/>
    </font>
    <font>
      <b/>
      <sz val="12"/>
      <name val="AcadMtavr"/>
      <family val="0"/>
    </font>
    <font>
      <b/>
      <sz val="10"/>
      <name val="AcadNusx"/>
      <family val="0"/>
    </font>
    <font>
      <sz val="10"/>
      <name val="Arial Cyr"/>
      <family val="2"/>
    </font>
    <font>
      <b/>
      <sz val="11"/>
      <name val="AcadMtavr"/>
      <family val="0"/>
    </font>
    <font>
      <b/>
      <i/>
      <sz val="12"/>
      <name val="AcadMtavr"/>
      <family val="0"/>
    </font>
    <font>
      <vertAlign val="superscript"/>
      <sz val="10"/>
      <name val="AcadNusx"/>
      <family val="0"/>
    </font>
    <font>
      <sz val="10"/>
      <name val="Grigoli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5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2" fontId="3" fillId="0" borderId="11" xfId="63" applyNumberFormat="1" applyFont="1" applyFill="1" applyBorder="1" applyAlignment="1">
      <alignment horizontal="center" vertical="center"/>
      <protection/>
    </xf>
    <xf numFmtId="182" fontId="3" fillId="0" borderId="11" xfId="0" applyNumberFormat="1" applyFont="1" applyFill="1" applyBorder="1" applyAlignment="1">
      <alignment horizontal="center" vertical="center"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3" fillId="0" borderId="0" xfId="0" applyNumberFormat="1" applyFont="1" applyFill="1" applyAlignment="1">
      <alignment horizontal="left" vertical="center"/>
    </xf>
    <xf numFmtId="18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Border="1" applyAlignment="1">
      <alignment vertical="center" wrapText="1"/>
    </xf>
    <xf numFmtId="2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33" borderId="11" xfId="63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1" xfId="63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11" xfId="62" applyFont="1" applyFill="1" applyBorder="1" applyAlignment="1">
      <alignment horizontal="left" vertical="center" wrapText="1"/>
      <protection/>
    </xf>
    <xf numFmtId="0" fontId="3" fillId="0" borderId="11" xfId="62" applyFont="1" applyFill="1" applyBorder="1" applyAlignment="1">
      <alignment horizontal="left" vertical="center" wrapText="1"/>
      <protection/>
    </xf>
    <xf numFmtId="187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 2" xfId="62"/>
    <cellStyle name="Обычный_Лист1" xfId="6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3"/>
  <sheetViews>
    <sheetView tabSelected="1" view="pageBreakPreview" zoomScale="60" zoomScalePageLayoutView="0" workbookViewId="0" topLeftCell="A1">
      <selection activeCell="B159" sqref="B159"/>
    </sheetView>
  </sheetViews>
  <sheetFormatPr defaultColWidth="9.140625" defaultRowHeight="12.75"/>
  <cols>
    <col min="1" max="1" width="3.8515625" style="20" customWidth="1"/>
    <col min="2" max="2" width="34.8515625" style="21" customWidth="1"/>
    <col min="3" max="3" width="9.421875" style="20" customWidth="1"/>
    <col min="4" max="4" width="10.140625" style="9" customWidth="1"/>
    <col min="5" max="5" width="10.421875" style="9" customWidth="1"/>
    <col min="6" max="6" width="13.421875" style="9" customWidth="1"/>
    <col min="7" max="7" width="9.140625" style="9" customWidth="1"/>
    <col min="8" max="8" width="10.421875" style="9" bestFit="1" customWidth="1"/>
    <col min="9" max="9" width="9.421875" style="9" bestFit="1" customWidth="1"/>
    <col min="10" max="10" width="11.28125" style="9" bestFit="1" customWidth="1"/>
    <col min="11" max="16384" width="9.140625" style="9" customWidth="1"/>
  </cols>
  <sheetData>
    <row r="1" spans="1:255" ht="14.25">
      <c r="A1" s="64"/>
      <c r="B1" s="64"/>
      <c r="C1" s="64"/>
      <c r="D1" s="64"/>
      <c r="E1" s="64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3.5">
      <c r="A2" s="65"/>
      <c r="B2" s="65"/>
      <c r="C2" s="65"/>
      <c r="D2" s="65"/>
      <c r="E2" s="65"/>
      <c r="F2" s="6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45.75" customHeight="1">
      <c r="A3" s="66" t="s">
        <v>126</v>
      </c>
      <c r="B3" s="66"/>
      <c r="C3" s="66"/>
      <c r="D3" s="66"/>
      <c r="E3" s="66"/>
      <c r="F3" s="66"/>
      <c r="G3" s="43"/>
      <c r="H3" s="43"/>
      <c r="I3" s="37"/>
      <c r="J3" s="37"/>
      <c r="K3" s="37"/>
      <c r="L3" s="3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6.5" customHeight="1">
      <c r="A4" s="16"/>
      <c r="B4" s="16"/>
      <c r="C4" s="16"/>
      <c r="D4" s="16"/>
      <c r="E4" s="16"/>
      <c r="F4" s="16"/>
      <c r="G4" s="1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3.5">
      <c r="A5" s="70" t="s">
        <v>127</v>
      </c>
      <c r="B5" s="70"/>
      <c r="C5" s="3">
        <f>ROUND(F173*0.001,2)</f>
        <v>0</v>
      </c>
      <c r="D5" s="2" t="s">
        <v>2</v>
      </c>
      <c r="E5" s="2"/>
      <c r="F5" s="2"/>
      <c r="G5" s="2"/>
      <c r="H5" s="17"/>
      <c r="I5" s="18"/>
      <c r="J5" s="18"/>
      <c r="K5" s="3"/>
      <c r="L5" s="1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13.5">
      <c r="A6" s="4"/>
      <c r="B6" s="2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3.5" customHeight="1">
      <c r="A7" s="67" t="s">
        <v>0</v>
      </c>
      <c r="B7" s="68" t="s">
        <v>9</v>
      </c>
      <c r="C7" s="67" t="s">
        <v>3</v>
      </c>
      <c r="D7" s="71" t="s">
        <v>4</v>
      </c>
      <c r="E7" s="71" t="s">
        <v>15</v>
      </c>
      <c r="F7" s="71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43.5" customHeight="1">
      <c r="A8" s="67"/>
      <c r="B8" s="69"/>
      <c r="C8" s="67"/>
      <c r="D8" s="71"/>
      <c r="E8" s="71"/>
      <c r="F8" s="7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21.75" customHeight="1">
      <c r="A9" s="59">
        <v>1</v>
      </c>
      <c r="B9" s="59">
        <v>2</v>
      </c>
      <c r="C9" s="60" t="s">
        <v>23</v>
      </c>
      <c r="D9" s="59">
        <v>4</v>
      </c>
      <c r="E9" s="60" t="s">
        <v>24</v>
      </c>
      <c r="F9" s="61">
        <v>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27">
      <c r="A10" s="22"/>
      <c r="B10" s="29" t="s">
        <v>19</v>
      </c>
      <c r="C10" s="23"/>
      <c r="D10" s="8"/>
      <c r="E10" s="11"/>
      <c r="F10" s="8"/>
      <c r="G10" s="5"/>
      <c r="H10" s="5"/>
      <c r="I10" s="5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22"/>
      <c r="B11" s="31" t="s">
        <v>17</v>
      </c>
      <c r="C11" s="32" t="s">
        <v>7</v>
      </c>
      <c r="D11" s="8"/>
      <c r="E11" s="11"/>
      <c r="F11" s="8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10"/>
      <c r="B12" s="30" t="s">
        <v>20</v>
      </c>
      <c r="C12" s="12"/>
      <c r="D12" s="8"/>
      <c r="E12" s="11"/>
      <c r="F12" s="8"/>
      <c r="G12" s="5"/>
      <c r="H12" s="6"/>
      <c r="I12" s="5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27">
      <c r="A13" s="22"/>
      <c r="B13" s="40" t="s">
        <v>25</v>
      </c>
      <c r="C13" s="39"/>
      <c r="D13" s="39"/>
      <c r="E13" s="39"/>
      <c r="F13" s="39"/>
      <c r="G13" s="37"/>
      <c r="H13" s="37"/>
      <c r="I13" s="37"/>
      <c r="J13" s="37"/>
      <c r="K13" s="37"/>
      <c r="L13" s="37"/>
      <c r="M13" s="37"/>
      <c r="N13" s="3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67.5">
      <c r="A14" s="10">
        <v>1</v>
      </c>
      <c r="B14" s="44" t="s">
        <v>26</v>
      </c>
      <c r="C14" s="14" t="s">
        <v>5</v>
      </c>
      <c r="D14" s="8">
        <v>1620</v>
      </c>
      <c r="E14" s="11"/>
      <c r="F14" s="8"/>
      <c r="G14" s="5"/>
      <c r="H14" s="5"/>
      <c r="I14" s="5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40.5">
      <c r="A15" s="10">
        <v>2</v>
      </c>
      <c r="B15" s="44" t="s">
        <v>117</v>
      </c>
      <c r="C15" s="36" t="s">
        <v>5</v>
      </c>
      <c r="D15" s="8">
        <v>125.2</v>
      </c>
      <c r="E15" s="11"/>
      <c r="F15" s="8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67.5">
      <c r="A16" s="10">
        <v>3</v>
      </c>
      <c r="B16" s="44" t="s">
        <v>128</v>
      </c>
      <c r="C16" s="14" t="s">
        <v>5</v>
      </c>
      <c r="D16" s="8">
        <v>205</v>
      </c>
      <c r="E16" s="11"/>
      <c r="F16" s="8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40.5">
      <c r="A17" s="10">
        <v>4</v>
      </c>
      <c r="B17" s="44" t="s">
        <v>118</v>
      </c>
      <c r="C17" s="36" t="s">
        <v>5</v>
      </c>
      <c r="D17" s="8">
        <v>150</v>
      </c>
      <c r="E17" s="11"/>
      <c r="F17" s="8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67.5">
      <c r="A18" s="10">
        <v>5</v>
      </c>
      <c r="B18" s="44" t="s">
        <v>27</v>
      </c>
      <c r="C18" s="14" t="s">
        <v>5</v>
      </c>
      <c r="D18" s="8">
        <v>1763.6</v>
      </c>
      <c r="E18" s="11"/>
      <c r="F18" s="8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10"/>
      <c r="B19" s="30" t="s">
        <v>87</v>
      </c>
      <c r="C19" s="12"/>
      <c r="D19" s="8"/>
      <c r="E19" s="11"/>
      <c r="F19" s="8"/>
      <c r="G19" s="5"/>
      <c r="H19" s="6"/>
      <c r="I19" s="5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27">
      <c r="A20" s="10"/>
      <c r="B20" s="40" t="s">
        <v>28</v>
      </c>
      <c r="C20" s="8"/>
      <c r="D20" s="8"/>
      <c r="E20" s="11"/>
      <c r="F20" s="8"/>
      <c r="G20" s="5"/>
      <c r="H20" s="6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10"/>
      <c r="B21" s="42" t="s">
        <v>29</v>
      </c>
      <c r="C21" s="8"/>
      <c r="D21" s="8"/>
      <c r="E21" s="11"/>
      <c r="F21" s="8"/>
      <c r="G21" s="5"/>
      <c r="H21" s="6"/>
      <c r="I21" s="5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40.5">
      <c r="A22" s="10">
        <v>1</v>
      </c>
      <c r="B22" s="35" t="s">
        <v>34</v>
      </c>
      <c r="C22" s="36" t="s">
        <v>5</v>
      </c>
      <c r="D22" s="8">
        <v>2266.7</v>
      </c>
      <c r="E22" s="11"/>
      <c r="F22" s="8"/>
      <c r="G22" s="5"/>
      <c r="H22" s="5"/>
      <c r="I22" s="5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27">
      <c r="A23" s="10">
        <v>2</v>
      </c>
      <c r="B23" s="28" t="s">
        <v>30</v>
      </c>
      <c r="C23" s="8" t="s">
        <v>14</v>
      </c>
      <c r="D23" s="8">
        <v>10381.8</v>
      </c>
      <c r="E23" s="11"/>
      <c r="F23" s="8"/>
      <c r="G23" s="5"/>
      <c r="H23" s="5"/>
      <c r="I23" s="5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10">
        <v>3</v>
      </c>
      <c r="B24" s="35" t="s">
        <v>31</v>
      </c>
      <c r="C24" s="36" t="s">
        <v>6</v>
      </c>
      <c r="D24" s="13">
        <v>5.583</v>
      </c>
      <c r="E24" s="11"/>
      <c r="F24" s="8"/>
      <c r="G24" s="5"/>
      <c r="H24" s="5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67.5">
      <c r="A25" s="10">
        <v>4</v>
      </c>
      <c r="B25" s="31" t="s">
        <v>32</v>
      </c>
      <c r="C25" s="45" t="s">
        <v>14</v>
      </c>
      <c r="D25" s="8">
        <v>9307.3</v>
      </c>
      <c r="E25" s="11"/>
      <c r="F25" s="8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10">
        <v>5</v>
      </c>
      <c r="B26" s="35" t="s">
        <v>31</v>
      </c>
      <c r="C26" s="36" t="s">
        <v>6</v>
      </c>
      <c r="D26" s="13">
        <v>2.791</v>
      </c>
      <c r="E26" s="11"/>
      <c r="F26" s="8"/>
      <c r="G26" s="5"/>
      <c r="H26" s="5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67.5">
      <c r="A27" s="10">
        <v>6</v>
      </c>
      <c r="B27" s="31" t="s">
        <v>35</v>
      </c>
      <c r="C27" s="45" t="s">
        <v>14</v>
      </c>
      <c r="D27" s="8">
        <v>9307.3</v>
      </c>
      <c r="E27" s="11"/>
      <c r="F27" s="8"/>
      <c r="G27" s="5"/>
      <c r="H27" s="5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27">
      <c r="A28" s="10">
        <v>7</v>
      </c>
      <c r="B28" s="35" t="s">
        <v>33</v>
      </c>
      <c r="C28" s="36" t="s">
        <v>5</v>
      </c>
      <c r="D28" s="8">
        <v>847.2</v>
      </c>
      <c r="E28" s="11"/>
      <c r="F28" s="8"/>
      <c r="G28" s="5"/>
      <c r="H28" s="5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3.5">
      <c r="A29" s="10"/>
      <c r="B29" s="42" t="s">
        <v>36</v>
      </c>
      <c r="C29" s="36"/>
      <c r="D29" s="8"/>
      <c r="E29" s="11"/>
      <c r="F29" s="8"/>
      <c r="G29" s="5"/>
      <c r="H29" s="5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40.5">
      <c r="A30" s="10">
        <v>1</v>
      </c>
      <c r="B30" s="35" t="s">
        <v>37</v>
      </c>
      <c r="C30" s="36" t="s">
        <v>5</v>
      </c>
      <c r="D30" s="8">
        <v>107</v>
      </c>
      <c r="E30" s="11"/>
      <c r="F30" s="8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27">
      <c r="A31" s="10">
        <v>2</v>
      </c>
      <c r="B31" s="28" t="s">
        <v>30</v>
      </c>
      <c r="C31" s="8" t="s">
        <v>14</v>
      </c>
      <c r="D31" s="8">
        <v>2138.3</v>
      </c>
      <c r="E31" s="11"/>
      <c r="F31" s="8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3.5">
      <c r="A32" s="10">
        <v>3</v>
      </c>
      <c r="B32" s="35" t="s">
        <v>31</v>
      </c>
      <c r="C32" s="36" t="s">
        <v>6</v>
      </c>
      <c r="D32" s="13">
        <v>1.26</v>
      </c>
      <c r="E32" s="11"/>
      <c r="F32" s="8"/>
      <c r="G32" s="5"/>
      <c r="H32" s="5"/>
      <c r="I32" s="5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67.5">
      <c r="A33" s="10">
        <v>4</v>
      </c>
      <c r="B33" s="31" t="s">
        <v>32</v>
      </c>
      <c r="C33" s="45" t="s">
        <v>14</v>
      </c>
      <c r="D33" s="8">
        <v>2102.3</v>
      </c>
      <c r="E33" s="11"/>
      <c r="F33" s="8"/>
      <c r="G33" s="5"/>
      <c r="H33" s="5"/>
      <c r="I33" s="5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3.5">
      <c r="A34" s="10">
        <v>5</v>
      </c>
      <c r="B34" s="35" t="s">
        <v>31</v>
      </c>
      <c r="C34" s="36" t="s">
        <v>6</v>
      </c>
      <c r="D34" s="13">
        <v>0.63</v>
      </c>
      <c r="E34" s="11"/>
      <c r="F34" s="8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67.5">
      <c r="A35" s="10">
        <v>6</v>
      </c>
      <c r="B35" s="31" t="s">
        <v>119</v>
      </c>
      <c r="C35" s="45" t="s">
        <v>14</v>
      </c>
      <c r="D35" s="8">
        <v>2102.3</v>
      </c>
      <c r="E35" s="11"/>
      <c r="F35" s="8"/>
      <c r="G35" s="5"/>
      <c r="H35" s="5"/>
      <c r="I35" s="5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27">
      <c r="A36" s="10">
        <v>7</v>
      </c>
      <c r="B36" s="35" t="s">
        <v>33</v>
      </c>
      <c r="C36" s="36" t="s">
        <v>5</v>
      </c>
      <c r="D36" s="8">
        <v>51.7</v>
      </c>
      <c r="E36" s="11"/>
      <c r="F36" s="8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21.5">
      <c r="A37" s="10">
        <v>8</v>
      </c>
      <c r="B37" s="35" t="s">
        <v>38</v>
      </c>
      <c r="C37" s="8" t="s">
        <v>6</v>
      </c>
      <c r="D37" s="13">
        <v>11713.3</v>
      </c>
      <c r="E37" s="11"/>
      <c r="F37" s="8"/>
      <c r="G37" s="5"/>
      <c r="H37" s="5"/>
      <c r="I37" s="5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3.5">
      <c r="A38" s="10"/>
      <c r="B38" s="30" t="s">
        <v>86</v>
      </c>
      <c r="C38" s="12"/>
      <c r="D38" s="8"/>
      <c r="E38" s="11"/>
      <c r="F38" s="8"/>
      <c r="G38" s="5"/>
      <c r="H38" s="6"/>
      <c r="I38" s="5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40.5">
      <c r="A39" s="10"/>
      <c r="B39" s="40" t="s">
        <v>39</v>
      </c>
      <c r="C39" s="39"/>
      <c r="D39" s="39"/>
      <c r="E39" s="39"/>
      <c r="F39" s="39"/>
      <c r="G39" s="37"/>
      <c r="H39" s="37"/>
      <c r="I39" s="37"/>
      <c r="J39" s="37"/>
      <c r="K39" s="37"/>
      <c r="L39" s="37"/>
      <c r="M39" s="37"/>
      <c r="N39" s="3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40.5">
      <c r="A40" s="10">
        <v>1</v>
      </c>
      <c r="B40" s="26" t="s">
        <v>129</v>
      </c>
      <c r="C40" s="8" t="s">
        <v>40</v>
      </c>
      <c r="D40" s="13">
        <v>70</v>
      </c>
      <c r="E40" s="11"/>
      <c r="F40" s="8"/>
      <c r="G40" s="5"/>
      <c r="H40" s="5"/>
      <c r="I40" s="5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40.5">
      <c r="A41" s="10">
        <v>2</v>
      </c>
      <c r="B41" s="26" t="s">
        <v>130</v>
      </c>
      <c r="C41" s="8" t="s">
        <v>40</v>
      </c>
      <c r="D41" s="13">
        <v>10</v>
      </c>
      <c r="E41" s="11"/>
      <c r="F41" s="8"/>
      <c r="G41" s="5"/>
      <c r="H41" s="5"/>
      <c r="I41" s="5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54">
      <c r="A42" s="15">
        <v>3</v>
      </c>
      <c r="B42" s="44" t="s">
        <v>45</v>
      </c>
      <c r="C42" s="14" t="s">
        <v>5</v>
      </c>
      <c r="D42" s="13">
        <v>180</v>
      </c>
      <c r="E42" s="11"/>
      <c r="F42" s="8"/>
      <c r="G42" s="5"/>
      <c r="H42" s="5"/>
      <c r="I42" s="5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40.5">
      <c r="A43" s="15">
        <v>4</v>
      </c>
      <c r="B43" s="25" t="s">
        <v>131</v>
      </c>
      <c r="C43" s="14" t="s">
        <v>5</v>
      </c>
      <c r="D43" s="13">
        <v>115</v>
      </c>
      <c r="E43" s="11"/>
      <c r="F43" s="8"/>
      <c r="G43" s="5"/>
      <c r="H43" s="5"/>
      <c r="I43" s="5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40.5">
      <c r="A44" s="15">
        <v>5</v>
      </c>
      <c r="B44" s="25" t="s">
        <v>132</v>
      </c>
      <c r="C44" s="14" t="s">
        <v>5</v>
      </c>
      <c r="D44" s="13">
        <v>30</v>
      </c>
      <c r="E44" s="11"/>
      <c r="F44" s="8"/>
      <c r="G44" s="5"/>
      <c r="H44" s="5"/>
      <c r="I44" s="5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3.5">
      <c r="A45" s="10">
        <v>6</v>
      </c>
      <c r="B45" s="28" t="s">
        <v>41</v>
      </c>
      <c r="C45" s="8" t="s">
        <v>5</v>
      </c>
      <c r="D45" s="13">
        <v>4.1</v>
      </c>
      <c r="E45" s="11"/>
      <c r="F45" s="8"/>
      <c r="G45" s="5"/>
      <c r="H45" s="5"/>
      <c r="I45" s="5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27">
      <c r="A46" s="10">
        <v>7</v>
      </c>
      <c r="B46" s="26" t="s">
        <v>42</v>
      </c>
      <c r="C46" s="8" t="s">
        <v>5</v>
      </c>
      <c r="D46" s="13">
        <v>16.2</v>
      </c>
      <c r="E46" s="11"/>
      <c r="F46" s="8"/>
      <c r="G46" s="5"/>
      <c r="H46" s="5"/>
      <c r="I46" s="5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40.5">
      <c r="A47" s="10">
        <v>8</v>
      </c>
      <c r="B47" s="27" t="s">
        <v>43</v>
      </c>
      <c r="C47" s="8" t="s">
        <v>5</v>
      </c>
      <c r="D47" s="13">
        <v>10.15</v>
      </c>
      <c r="E47" s="11"/>
      <c r="F47" s="8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27">
      <c r="A48" s="10">
        <v>9</v>
      </c>
      <c r="B48" s="27" t="s">
        <v>16</v>
      </c>
      <c r="C48" s="8" t="s">
        <v>14</v>
      </c>
      <c r="D48" s="13">
        <v>87</v>
      </c>
      <c r="E48" s="11"/>
      <c r="F48" s="8"/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3.5">
      <c r="A49" s="10">
        <v>10</v>
      </c>
      <c r="B49" s="28" t="s">
        <v>44</v>
      </c>
      <c r="C49" s="8" t="s">
        <v>14</v>
      </c>
      <c r="D49" s="13">
        <v>29</v>
      </c>
      <c r="E49" s="11"/>
      <c r="F49" s="8"/>
      <c r="G49" s="5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3.5">
      <c r="A50" s="10"/>
      <c r="B50" s="46" t="s">
        <v>46</v>
      </c>
      <c r="C50" s="12"/>
      <c r="D50" s="13"/>
      <c r="E50" s="11"/>
      <c r="F50" s="8"/>
      <c r="G50" s="5"/>
      <c r="H50" s="5"/>
      <c r="I50" s="5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27">
      <c r="A51" s="10">
        <v>11</v>
      </c>
      <c r="B51" s="28" t="s">
        <v>47</v>
      </c>
      <c r="C51" s="8" t="s">
        <v>40</v>
      </c>
      <c r="D51" s="13">
        <v>3</v>
      </c>
      <c r="E51" s="11"/>
      <c r="F51" s="8"/>
      <c r="G51" s="5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54">
      <c r="A52" s="10">
        <v>12</v>
      </c>
      <c r="B52" s="26" t="s">
        <v>48</v>
      </c>
      <c r="C52" s="8" t="s">
        <v>5</v>
      </c>
      <c r="D52" s="13">
        <v>39.6</v>
      </c>
      <c r="E52" s="11"/>
      <c r="F52" s="8"/>
      <c r="G52" s="5"/>
      <c r="H52" s="5"/>
      <c r="I52" s="5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27">
      <c r="A53" s="10">
        <v>13</v>
      </c>
      <c r="B53" s="27" t="s">
        <v>16</v>
      </c>
      <c r="C53" s="8" t="s">
        <v>14</v>
      </c>
      <c r="D53" s="13">
        <v>60</v>
      </c>
      <c r="E53" s="11"/>
      <c r="F53" s="8"/>
      <c r="G53" s="5"/>
      <c r="H53" s="5"/>
      <c r="I53" s="5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54">
      <c r="A54" s="10">
        <v>14</v>
      </c>
      <c r="B54" s="44" t="s">
        <v>51</v>
      </c>
      <c r="C54" s="14" t="s">
        <v>5</v>
      </c>
      <c r="D54" s="13">
        <v>110</v>
      </c>
      <c r="E54" s="11"/>
      <c r="F54" s="8"/>
      <c r="G54" s="5"/>
      <c r="H54" s="5"/>
      <c r="I54" s="5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.75">
      <c r="A55" s="10">
        <v>15</v>
      </c>
      <c r="B55" s="28" t="s">
        <v>52</v>
      </c>
      <c r="C55" s="8" t="s">
        <v>40</v>
      </c>
      <c r="D55" s="13">
        <v>14</v>
      </c>
      <c r="E55" s="11"/>
      <c r="F55" s="8"/>
      <c r="G55" s="5"/>
      <c r="H55" s="5"/>
      <c r="I55" s="5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27">
      <c r="A56" s="10">
        <v>16</v>
      </c>
      <c r="B56" s="34" t="s">
        <v>53</v>
      </c>
      <c r="C56" s="8" t="s">
        <v>40</v>
      </c>
      <c r="D56" s="13">
        <v>1.6</v>
      </c>
      <c r="E56" s="11"/>
      <c r="F56" s="8"/>
      <c r="G56" s="5"/>
      <c r="H56" s="5"/>
      <c r="I56" s="5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121.5">
      <c r="A57" s="10">
        <v>17</v>
      </c>
      <c r="B57" s="35" t="s">
        <v>56</v>
      </c>
      <c r="C57" s="8" t="s">
        <v>6</v>
      </c>
      <c r="D57" s="11">
        <v>148.2</v>
      </c>
      <c r="E57" s="11"/>
      <c r="F57" s="8"/>
      <c r="G57" s="5"/>
      <c r="H57" s="5"/>
      <c r="I57" s="5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81">
      <c r="A58" s="10">
        <v>18</v>
      </c>
      <c r="B58" s="35" t="s">
        <v>55</v>
      </c>
      <c r="C58" s="8" t="s">
        <v>6</v>
      </c>
      <c r="D58" s="13">
        <v>29.21</v>
      </c>
      <c r="E58" s="11"/>
      <c r="F58" s="8"/>
      <c r="G58" s="5"/>
      <c r="H58" s="5"/>
      <c r="I58" s="5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3.5">
      <c r="A59" s="10"/>
      <c r="B59" s="30" t="s">
        <v>85</v>
      </c>
      <c r="C59" s="12"/>
      <c r="D59" s="8"/>
      <c r="E59" s="11"/>
      <c r="F59" s="8"/>
      <c r="G59" s="5"/>
      <c r="H59" s="6"/>
      <c r="I59" s="5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27">
      <c r="A60" s="10"/>
      <c r="B60" s="40" t="s">
        <v>57</v>
      </c>
      <c r="C60" s="39"/>
      <c r="D60" s="39"/>
      <c r="E60" s="39"/>
      <c r="F60" s="39"/>
      <c r="G60" s="37"/>
      <c r="H60" s="37"/>
      <c r="I60" s="37"/>
      <c r="J60" s="37"/>
      <c r="K60" s="37"/>
      <c r="L60" s="37"/>
      <c r="M60" s="37"/>
      <c r="N60" s="37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54">
      <c r="A61" s="10">
        <v>1</v>
      </c>
      <c r="B61" s="44" t="s">
        <v>45</v>
      </c>
      <c r="C61" s="14" t="s">
        <v>5</v>
      </c>
      <c r="D61" s="13">
        <v>55</v>
      </c>
      <c r="E61" s="11"/>
      <c r="F61" s="8"/>
      <c r="G61" s="5"/>
      <c r="H61" s="5"/>
      <c r="I61" s="5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54">
      <c r="A62" s="10">
        <v>2</v>
      </c>
      <c r="B62" s="41" t="s">
        <v>133</v>
      </c>
      <c r="C62" s="14" t="s">
        <v>5</v>
      </c>
      <c r="D62" s="13">
        <v>65</v>
      </c>
      <c r="E62" s="11"/>
      <c r="F62" s="8"/>
      <c r="G62" s="5"/>
      <c r="H62" s="5"/>
      <c r="I62" s="5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54">
      <c r="A63" s="15">
        <v>3</v>
      </c>
      <c r="B63" s="25" t="s">
        <v>134</v>
      </c>
      <c r="C63" s="14" t="s">
        <v>5</v>
      </c>
      <c r="D63" s="13">
        <v>8</v>
      </c>
      <c r="E63" s="11"/>
      <c r="F63" s="8"/>
      <c r="G63" s="5"/>
      <c r="H63" s="5"/>
      <c r="I63" s="5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54">
      <c r="A64" s="15">
        <v>4</v>
      </c>
      <c r="B64" s="25" t="s">
        <v>58</v>
      </c>
      <c r="C64" s="14" t="s">
        <v>5</v>
      </c>
      <c r="D64" s="13">
        <v>40</v>
      </c>
      <c r="E64" s="11"/>
      <c r="F64" s="8"/>
      <c r="G64" s="5"/>
      <c r="H64" s="5"/>
      <c r="I64" s="5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3.5">
      <c r="A65" s="10">
        <v>5</v>
      </c>
      <c r="B65" s="28" t="s">
        <v>41</v>
      </c>
      <c r="C65" s="8" t="s">
        <v>5</v>
      </c>
      <c r="D65" s="13">
        <v>9.1</v>
      </c>
      <c r="E65" s="11"/>
      <c r="F65" s="8"/>
      <c r="G65" s="5"/>
      <c r="H65" s="5"/>
      <c r="I65" s="5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3.5">
      <c r="A66" s="10">
        <v>6</v>
      </c>
      <c r="B66" s="26" t="s">
        <v>59</v>
      </c>
      <c r="C66" s="8" t="s">
        <v>6</v>
      </c>
      <c r="D66" s="11">
        <v>1.5477</v>
      </c>
      <c r="E66" s="11"/>
      <c r="F66" s="8"/>
      <c r="G66" s="5"/>
      <c r="H66" s="5"/>
      <c r="I66" s="5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27">
      <c r="A67" s="10">
        <v>7</v>
      </c>
      <c r="B67" s="26" t="s">
        <v>60</v>
      </c>
      <c r="C67" s="8" t="s">
        <v>5</v>
      </c>
      <c r="D67" s="13">
        <v>38</v>
      </c>
      <c r="E67" s="11"/>
      <c r="F67" s="8"/>
      <c r="G67" s="5"/>
      <c r="H67" s="5"/>
      <c r="I67" s="5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27">
      <c r="A68" s="10">
        <v>8</v>
      </c>
      <c r="B68" s="26" t="s">
        <v>61</v>
      </c>
      <c r="C68" s="8" t="s">
        <v>40</v>
      </c>
      <c r="D68" s="13">
        <v>6.08</v>
      </c>
      <c r="E68" s="11"/>
      <c r="F68" s="8"/>
      <c r="G68" s="5"/>
      <c r="H68" s="6"/>
      <c r="I68" s="5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27">
      <c r="A69" s="10">
        <v>9</v>
      </c>
      <c r="B69" s="27" t="s">
        <v>16</v>
      </c>
      <c r="C69" s="8" t="s">
        <v>14</v>
      </c>
      <c r="D69" s="13">
        <v>95</v>
      </c>
      <c r="E69" s="11"/>
      <c r="F69" s="8"/>
      <c r="G69" s="5"/>
      <c r="H69" s="5"/>
      <c r="I69" s="5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13.5">
      <c r="A70" s="10">
        <v>10</v>
      </c>
      <c r="B70" s="28" t="s">
        <v>44</v>
      </c>
      <c r="C70" s="8" t="s">
        <v>14</v>
      </c>
      <c r="D70" s="13">
        <v>10</v>
      </c>
      <c r="E70" s="11"/>
      <c r="F70" s="8"/>
      <c r="G70" s="5"/>
      <c r="H70" s="6"/>
      <c r="I70" s="5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27">
      <c r="A71" s="10">
        <v>11</v>
      </c>
      <c r="B71" s="28" t="s">
        <v>47</v>
      </c>
      <c r="C71" s="8" t="s">
        <v>40</v>
      </c>
      <c r="D71" s="13">
        <v>2</v>
      </c>
      <c r="E71" s="11"/>
      <c r="F71" s="8"/>
      <c r="G71" s="5"/>
      <c r="H71" s="6"/>
      <c r="I71" s="5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54">
      <c r="A72" s="10">
        <v>12</v>
      </c>
      <c r="B72" s="26" t="s">
        <v>62</v>
      </c>
      <c r="C72" s="8" t="s">
        <v>5</v>
      </c>
      <c r="D72" s="13">
        <v>25.2</v>
      </c>
      <c r="E72" s="11"/>
      <c r="F72" s="8"/>
      <c r="G72" s="5"/>
      <c r="H72" s="6"/>
      <c r="I72" s="5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27">
      <c r="A73" s="10">
        <v>13</v>
      </c>
      <c r="B73" s="26" t="s">
        <v>49</v>
      </c>
      <c r="C73" s="33" t="s">
        <v>5</v>
      </c>
      <c r="D73" s="13">
        <v>4</v>
      </c>
      <c r="E73" s="11"/>
      <c r="F73" s="8"/>
      <c r="G73" s="5"/>
      <c r="H73" s="6"/>
      <c r="I73" s="5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27">
      <c r="A74" s="10">
        <v>14</v>
      </c>
      <c r="B74" s="26" t="s">
        <v>50</v>
      </c>
      <c r="C74" s="33" t="s">
        <v>5</v>
      </c>
      <c r="D74" s="13">
        <v>3.4</v>
      </c>
      <c r="E74" s="11"/>
      <c r="F74" s="8"/>
      <c r="G74" s="5"/>
      <c r="H74" s="6"/>
      <c r="I74" s="5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27">
      <c r="A75" s="10">
        <v>15</v>
      </c>
      <c r="B75" s="27" t="s">
        <v>16</v>
      </c>
      <c r="C75" s="8" t="s">
        <v>14</v>
      </c>
      <c r="D75" s="13">
        <v>60</v>
      </c>
      <c r="E75" s="11"/>
      <c r="F75" s="8"/>
      <c r="G75" s="5"/>
      <c r="H75" s="6"/>
      <c r="I75" s="5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3.5">
      <c r="A76" s="10">
        <v>16</v>
      </c>
      <c r="B76" s="28" t="s">
        <v>63</v>
      </c>
      <c r="C76" s="8" t="s">
        <v>5</v>
      </c>
      <c r="D76" s="13">
        <v>12</v>
      </c>
      <c r="E76" s="11"/>
      <c r="F76" s="8"/>
      <c r="G76" s="5"/>
      <c r="H76" s="6"/>
      <c r="I76" s="5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54">
      <c r="A77" s="10">
        <v>17</v>
      </c>
      <c r="B77" s="44" t="s">
        <v>51</v>
      </c>
      <c r="C77" s="14" t="s">
        <v>5</v>
      </c>
      <c r="D77" s="13">
        <v>55</v>
      </c>
      <c r="E77" s="11"/>
      <c r="F77" s="8"/>
      <c r="G77" s="5"/>
      <c r="H77" s="6"/>
      <c r="I77" s="5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27">
      <c r="A78" s="10">
        <v>18</v>
      </c>
      <c r="B78" s="34" t="s">
        <v>53</v>
      </c>
      <c r="C78" s="8" t="s">
        <v>40</v>
      </c>
      <c r="D78" s="13">
        <v>3.2</v>
      </c>
      <c r="E78" s="11"/>
      <c r="F78" s="8"/>
      <c r="G78" s="5"/>
      <c r="H78" s="6"/>
      <c r="I78" s="5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21.5">
      <c r="A79" s="10">
        <v>19</v>
      </c>
      <c r="B79" s="35" t="s">
        <v>54</v>
      </c>
      <c r="C79" s="8" t="s">
        <v>6</v>
      </c>
      <c r="D79" s="11">
        <v>191.01</v>
      </c>
      <c r="E79" s="11"/>
      <c r="F79" s="8"/>
      <c r="G79" s="5"/>
      <c r="H79" s="6"/>
      <c r="I79" s="5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81">
      <c r="A80" s="10">
        <v>20</v>
      </c>
      <c r="B80" s="35" t="s">
        <v>55</v>
      </c>
      <c r="C80" s="8" t="s">
        <v>6</v>
      </c>
      <c r="D80" s="13">
        <v>22.88</v>
      </c>
      <c r="E80" s="11"/>
      <c r="F80" s="8"/>
      <c r="G80" s="5"/>
      <c r="H80" s="6"/>
      <c r="I80" s="5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81">
      <c r="A81" s="10">
        <v>21</v>
      </c>
      <c r="B81" s="35" t="s">
        <v>64</v>
      </c>
      <c r="C81" s="8" t="s">
        <v>6</v>
      </c>
      <c r="D81" s="11">
        <v>1.54</v>
      </c>
      <c r="E81" s="11"/>
      <c r="F81" s="8"/>
      <c r="G81" s="5"/>
      <c r="H81" s="6"/>
      <c r="I81" s="5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3.5">
      <c r="A82" s="10"/>
      <c r="B82" s="30" t="s">
        <v>84</v>
      </c>
      <c r="C82" s="12"/>
      <c r="D82" s="8"/>
      <c r="E82" s="11"/>
      <c r="F82" s="8"/>
      <c r="G82" s="5"/>
      <c r="H82" s="6"/>
      <c r="I82" s="5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27">
      <c r="A83" s="10"/>
      <c r="B83" s="40" t="s">
        <v>65</v>
      </c>
      <c r="C83" s="39"/>
      <c r="D83" s="39"/>
      <c r="E83" s="39"/>
      <c r="F83" s="39"/>
      <c r="G83" s="37"/>
      <c r="H83" s="37"/>
      <c r="I83" s="37"/>
      <c r="J83" s="37"/>
      <c r="K83" s="37"/>
      <c r="L83" s="37"/>
      <c r="M83" s="37"/>
      <c r="N83" s="37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54">
      <c r="A84" s="10">
        <v>1</v>
      </c>
      <c r="B84" s="44" t="s">
        <v>120</v>
      </c>
      <c r="C84" s="14" t="s">
        <v>5</v>
      </c>
      <c r="D84" s="13">
        <v>45</v>
      </c>
      <c r="E84" s="11"/>
      <c r="F84" s="8"/>
      <c r="G84" s="5"/>
      <c r="H84" s="6"/>
      <c r="I84" s="5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54">
      <c r="A85" s="10">
        <v>2</v>
      </c>
      <c r="B85" s="25" t="s">
        <v>121</v>
      </c>
      <c r="C85" s="14" t="s">
        <v>5</v>
      </c>
      <c r="D85" s="13">
        <v>5</v>
      </c>
      <c r="E85" s="11"/>
      <c r="F85" s="8"/>
      <c r="G85" s="5"/>
      <c r="H85" s="6"/>
      <c r="I85" s="5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3.5">
      <c r="A86" s="10">
        <v>3</v>
      </c>
      <c r="B86" s="47" t="s">
        <v>41</v>
      </c>
      <c r="C86" s="8" t="s">
        <v>5</v>
      </c>
      <c r="D86" s="13">
        <v>33</v>
      </c>
      <c r="E86" s="11"/>
      <c r="F86" s="8"/>
      <c r="G86" s="5"/>
      <c r="H86" s="6"/>
      <c r="I86" s="5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3.5">
      <c r="A87" s="10">
        <v>4</v>
      </c>
      <c r="B87" s="26" t="s">
        <v>59</v>
      </c>
      <c r="C87" s="8" t="s">
        <v>6</v>
      </c>
      <c r="D87" s="13">
        <v>2.705</v>
      </c>
      <c r="E87" s="11"/>
      <c r="F87" s="8"/>
      <c r="G87" s="5"/>
      <c r="H87" s="6"/>
      <c r="I87" s="5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27">
      <c r="A88" s="10">
        <v>5</v>
      </c>
      <c r="B88" s="26" t="s">
        <v>66</v>
      </c>
      <c r="C88" s="33" t="s">
        <v>5</v>
      </c>
      <c r="D88" s="13">
        <v>16.5</v>
      </c>
      <c r="E88" s="11"/>
      <c r="F88" s="8"/>
      <c r="G88" s="5"/>
      <c r="H88" s="6"/>
      <c r="I88" s="5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27">
      <c r="A89" s="10">
        <v>6</v>
      </c>
      <c r="B89" s="26" t="s">
        <v>67</v>
      </c>
      <c r="C89" s="8" t="s">
        <v>5</v>
      </c>
      <c r="D89" s="13">
        <v>33</v>
      </c>
      <c r="E89" s="11"/>
      <c r="F89" s="8"/>
      <c r="G89" s="5"/>
      <c r="H89" s="6"/>
      <c r="I89" s="5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67.5">
      <c r="A90" s="10">
        <v>7</v>
      </c>
      <c r="B90" s="44" t="s">
        <v>68</v>
      </c>
      <c r="C90" s="14" t="s">
        <v>5</v>
      </c>
      <c r="D90" s="13">
        <v>5</v>
      </c>
      <c r="E90" s="11"/>
      <c r="F90" s="8"/>
      <c r="G90" s="5"/>
      <c r="H90" s="6"/>
      <c r="I90" s="5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1.5">
      <c r="A91" s="10">
        <v>8</v>
      </c>
      <c r="B91" s="35" t="s">
        <v>54</v>
      </c>
      <c r="C91" s="8" t="s">
        <v>6</v>
      </c>
      <c r="D91" s="13">
        <v>177.44</v>
      </c>
      <c r="E91" s="11"/>
      <c r="F91" s="8"/>
      <c r="G91" s="5"/>
      <c r="H91" s="6"/>
      <c r="I91" s="5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67.5">
      <c r="A92" s="10">
        <v>9</v>
      </c>
      <c r="B92" s="35" t="s">
        <v>69</v>
      </c>
      <c r="C92" s="8" t="s">
        <v>6</v>
      </c>
      <c r="D92" s="13">
        <v>2.7</v>
      </c>
      <c r="E92" s="11"/>
      <c r="F92" s="8"/>
      <c r="G92" s="5"/>
      <c r="H92" s="6"/>
      <c r="I92" s="5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3.5">
      <c r="A93" s="10"/>
      <c r="B93" s="30" t="s">
        <v>83</v>
      </c>
      <c r="C93" s="12"/>
      <c r="D93" s="8"/>
      <c r="E93" s="11"/>
      <c r="F93" s="8"/>
      <c r="G93" s="5"/>
      <c r="H93" s="6"/>
      <c r="I93" s="5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3.5">
      <c r="A94" s="10"/>
      <c r="B94" s="30" t="s">
        <v>21</v>
      </c>
      <c r="C94" s="12"/>
      <c r="D94" s="8"/>
      <c r="E94" s="11"/>
      <c r="F94" s="8"/>
      <c r="G94" s="5"/>
      <c r="H94" s="6"/>
      <c r="I94" s="5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3.5">
      <c r="A95" s="10"/>
      <c r="B95" s="49" t="s">
        <v>73</v>
      </c>
      <c r="C95" s="48"/>
      <c r="D95" s="48"/>
      <c r="E95" s="48"/>
      <c r="F95" s="4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81">
      <c r="A96" s="10">
        <v>1</v>
      </c>
      <c r="B96" s="44" t="s">
        <v>76</v>
      </c>
      <c r="C96" s="14" t="s">
        <v>5</v>
      </c>
      <c r="D96" s="13">
        <v>149.3</v>
      </c>
      <c r="E96" s="11"/>
      <c r="F96" s="8"/>
      <c r="G96" s="5"/>
      <c r="H96" s="5"/>
      <c r="I96" s="5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54">
      <c r="A97" s="10">
        <v>2</v>
      </c>
      <c r="B97" s="44" t="s">
        <v>74</v>
      </c>
      <c r="C97" s="36" t="s">
        <v>5</v>
      </c>
      <c r="D97" s="13">
        <v>125.3</v>
      </c>
      <c r="E97" s="11"/>
      <c r="F97" s="8"/>
      <c r="G97" s="5"/>
      <c r="H97" s="5"/>
      <c r="I97" s="5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40.5">
      <c r="A98" s="10">
        <v>3</v>
      </c>
      <c r="B98" s="35" t="s">
        <v>37</v>
      </c>
      <c r="C98" s="36" t="s">
        <v>5</v>
      </c>
      <c r="D98" s="13">
        <v>67</v>
      </c>
      <c r="E98" s="11"/>
      <c r="F98" s="8"/>
      <c r="G98" s="5"/>
      <c r="H98" s="5"/>
      <c r="I98" s="5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27">
      <c r="A99" s="10">
        <v>4</v>
      </c>
      <c r="B99" s="28" t="s">
        <v>30</v>
      </c>
      <c r="C99" s="8" t="s">
        <v>14</v>
      </c>
      <c r="D99" s="13">
        <v>1741.1</v>
      </c>
      <c r="E99" s="11"/>
      <c r="F99" s="8"/>
      <c r="G99" s="5"/>
      <c r="H99" s="5"/>
      <c r="I99" s="5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3.5">
      <c r="A100" s="10">
        <v>5</v>
      </c>
      <c r="B100" s="35" t="s">
        <v>31</v>
      </c>
      <c r="C100" s="36" t="s">
        <v>6</v>
      </c>
      <c r="D100" s="13">
        <v>0.896</v>
      </c>
      <c r="E100" s="11"/>
      <c r="F100" s="8"/>
      <c r="G100" s="5"/>
      <c r="H100" s="5"/>
      <c r="I100" s="5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67.5">
      <c r="A101" s="10">
        <v>6</v>
      </c>
      <c r="B101" s="31" t="s">
        <v>32</v>
      </c>
      <c r="C101" s="45" t="s">
        <v>14</v>
      </c>
      <c r="D101" s="13">
        <v>1493</v>
      </c>
      <c r="E101" s="11"/>
      <c r="F101" s="8"/>
      <c r="G101" s="5"/>
      <c r="H101" s="5"/>
      <c r="I101" s="5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3.5">
      <c r="A102" s="10">
        <v>7</v>
      </c>
      <c r="B102" s="35" t="s">
        <v>31</v>
      </c>
      <c r="C102" s="36" t="s">
        <v>6</v>
      </c>
      <c r="D102" s="13">
        <v>0.448</v>
      </c>
      <c r="E102" s="11"/>
      <c r="F102" s="8"/>
      <c r="G102" s="5"/>
      <c r="H102" s="5"/>
      <c r="I102" s="5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67.5">
      <c r="A103" s="10">
        <v>8</v>
      </c>
      <c r="B103" s="31" t="s">
        <v>35</v>
      </c>
      <c r="C103" s="45" t="s">
        <v>14</v>
      </c>
      <c r="D103" s="13">
        <v>1493</v>
      </c>
      <c r="E103" s="11"/>
      <c r="F103" s="8"/>
      <c r="G103" s="5"/>
      <c r="H103" s="5"/>
      <c r="I103" s="5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27">
      <c r="A104" s="10">
        <v>9</v>
      </c>
      <c r="B104" s="35" t="s">
        <v>75</v>
      </c>
      <c r="C104" s="36" t="s">
        <v>5</v>
      </c>
      <c r="D104" s="13">
        <v>81</v>
      </c>
      <c r="E104" s="11"/>
      <c r="F104" s="8"/>
      <c r="G104" s="5"/>
      <c r="H104" s="5"/>
      <c r="I104" s="5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21.5">
      <c r="A105" s="10">
        <v>10</v>
      </c>
      <c r="B105" s="35" t="s">
        <v>38</v>
      </c>
      <c r="C105" s="8" t="s">
        <v>6</v>
      </c>
      <c r="D105" s="13">
        <v>1034.733</v>
      </c>
      <c r="E105" s="11"/>
      <c r="F105" s="8"/>
      <c r="G105" s="5"/>
      <c r="H105" s="5"/>
      <c r="I105" s="5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27">
      <c r="A106" s="10"/>
      <c r="B106" s="50" t="s">
        <v>77</v>
      </c>
      <c r="C106" s="51"/>
      <c r="D106" s="13"/>
      <c r="E106" s="11"/>
      <c r="F106" s="8"/>
      <c r="G106" s="5"/>
      <c r="H106" s="5"/>
      <c r="I106" s="5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54">
      <c r="A107" s="10">
        <v>11</v>
      </c>
      <c r="B107" s="44" t="s">
        <v>72</v>
      </c>
      <c r="C107" s="14" t="s">
        <v>5</v>
      </c>
      <c r="D107" s="13">
        <v>21.5</v>
      </c>
      <c r="E107" s="11"/>
      <c r="F107" s="8"/>
      <c r="G107" s="5"/>
      <c r="H107" s="6"/>
      <c r="I107" s="5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54">
      <c r="A108" s="10">
        <v>12</v>
      </c>
      <c r="B108" s="44" t="s">
        <v>135</v>
      </c>
      <c r="C108" s="14" t="s">
        <v>5</v>
      </c>
      <c r="D108" s="13">
        <v>1.5</v>
      </c>
      <c r="E108" s="11"/>
      <c r="F108" s="8"/>
      <c r="G108" s="5"/>
      <c r="H108" s="6"/>
      <c r="I108" s="5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3.5">
      <c r="A109" s="10">
        <v>13</v>
      </c>
      <c r="B109" s="28" t="s">
        <v>70</v>
      </c>
      <c r="C109" s="8" t="s">
        <v>5</v>
      </c>
      <c r="D109" s="13">
        <v>14.2</v>
      </c>
      <c r="E109" s="11"/>
      <c r="F109" s="8"/>
      <c r="G109" s="5"/>
      <c r="H109" s="5"/>
      <c r="I109" s="5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27">
      <c r="A110" s="10">
        <v>14</v>
      </c>
      <c r="B110" s="34" t="s">
        <v>71</v>
      </c>
      <c r="C110" s="8" t="s">
        <v>18</v>
      </c>
      <c r="D110" s="13">
        <v>71.2</v>
      </c>
      <c r="E110" s="11"/>
      <c r="F110" s="8"/>
      <c r="G110" s="5"/>
      <c r="H110" s="5"/>
      <c r="I110" s="5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27">
      <c r="A111" s="10">
        <v>15</v>
      </c>
      <c r="B111" s="34" t="s">
        <v>16</v>
      </c>
      <c r="C111" s="8" t="s">
        <v>14</v>
      </c>
      <c r="D111" s="13">
        <v>118.6</v>
      </c>
      <c r="E111" s="11"/>
      <c r="F111" s="8"/>
      <c r="G111" s="5"/>
      <c r="H111" s="5"/>
      <c r="I111" s="5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27">
      <c r="A112" s="10">
        <v>16</v>
      </c>
      <c r="B112" s="26" t="s">
        <v>78</v>
      </c>
      <c r="C112" s="33" t="s">
        <v>5</v>
      </c>
      <c r="D112" s="13">
        <v>1.2</v>
      </c>
      <c r="E112" s="11"/>
      <c r="F112" s="8"/>
      <c r="G112" s="5"/>
      <c r="H112" s="5"/>
      <c r="I112" s="5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ht="27">
      <c r="A113" s="10">
        <v>17</v>
      </c>
      <c r="B113" s="26" t="s">
        <v>79</v>
      </c>
      <c r="C113" s="33" t="s">
        <v>5</v>
      </c>
      <c r="D113" s="13">
        <v>12</v>
      </c>
      <c r="E113" s="11"/>
      <c r="F113" s="8"/>
      <c r="G113" s="5"/>
      <c r="H113" s="5"/>
      <c r="I113" s="5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ht="54">
      <c r="A114" s="10">
        <v>18</v>
      </c>
      <c r="B114" s="44" t="s">
        <v>80</v>
      </c>
      <c r="C114" s="14" t="s">
        <v>5</v>
      </c>
      <c r="D114" s="13">
        <v>4.4</v>
      </c>
      <c r="E114" s="11"/>
      <c r="F114" s="8"/>
      <c r="G114" s="5"/>
      <c r="H114" s="5"/>
      <c r="I114" s="5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ht="121.5">
      <c r="A115" s="10">
        <v>19</v>
      </c>
      <c r="B115" s="35" t="s">
        <v>56</v>
      </c>
      <c r="C115" s="8" t="s">
        <v>6</v>
      </c>
      <c r="D115" s="13">
        <v>56.52</v>
      </c>
      <c r="E115" s="11"/>
      <c r="F115" s="8"/>
      <c r="G115" s="5"/>
      <c r="H115" s="5"/>
      <c r="I115" s="5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81">
      <c r="A116" s="10">
        <v>20</v>
      </c>
      <c r="B116" s="35" t="s">
        <v>81</v>
      </c>
      <c r="C116" s="8" t="s">
        <v>6</v>
      </c>
      <c r="D116" s="13">
        <v>8.232</v>
      </c>
      <c r="E116" s="11"/>
      <c r="F116" s="8"/>
      <c r="G116" s="5"/>
      <c r="H116" s="5"/>
      <c r="I116" s="5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ht="13.5">
      <c r="A117" s="10"/>
      <c r="B117" s="30" t="s">
        <v>82</v>
      </c>
      <c r="C117" s="12"/>
      <c r="D117" s="8"/>
      <c r="E117" s="11"/>
      <c r="F117" s="8"/>
      <c r="G117" s="5"/>
      <c r="H117" s="6"/>
      <c r="I117" s="5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ht="27">
      <c r="A118" s="10"/>
      <c r="B118" s="40" t="s">
        <v>88</v>
      </c>
      <c r="C118" s="12"/>
      <c r="D118" s="8"/>
      <c r="E118" s="11"/>
      <c r="F118" s="8"/>
      <c r="G118" s="5"/>
      <c r="H118" s="6"/>
      <c r="I118" s="5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ht="40.5">
      <c r="A119" s="10">
        <v>1</v>
      </c>
      <c r="B119" s="35" t="s">
        <v>89</v>
      </c>
      <c r="C119" s="36" t="s">
        <v>5</v>
      </c>
      <c r="D119" s="13">
        <v>6</v>
      </c>
      <c r="E119" s="11"/>
      <c r="F119" s="8"/>
      <c r="G119" s="5"/>
      <c r="H119" s="5"/>
      <c r="I119" s="5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ht="27">
      <c r="A120" s="10">
        <v>2</v>
      </c>
      <c r="B120" s="28" t="s">
        <v>30</v>
      </c>
      <c r="C120" s="8" t="s">
        <v>14</v>
      </c>
      <c r="D120" s="13">
        <v>116</v>
      </c>
      <c r="E120" s="11"/>
      <c r="F120" s="8"/>
      <c r="G120" s="5"/>
      <c r="H120" s="5"/>
      <c r="I120" s="5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ht="13.5">
      <c r="A121" s="10">
        <v>3</v>
      </c>
      <c r="B121" s="35" t="s">
        <v>31</v>
      </c>
      <c r="C121" s="36" t="s">
        <v>6</v>
      </c>
      <c r="D121" s="13">
        <v>0.07</v>
      </c>
      <c r="E121" s="11"/>
      <c r="F121" s="8"/>
      <c r="G121" s="5"/>
      <c r="H121" s="5"/>
      <c r="I121" s="5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ht="67.5">
      <c r="A122" s="10">
        <v>4</v>
      </c>
      <c r="B122" s="31" t="s">
        <v>91</v>
      </c>
      <c r="C122" s="45" t="s">
        <v>14</v>
      </c>
      <c r="D122" s="13">
        <v>114</v>
      </c>
      <c r="E122" s="11"/>
      <c r="F122" s="8"/>
      <c r="G122" s="5"/>
      <c r="H122" s="5"/>
      <c r="I122" s="5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ht="27">
      <c r="A123" s="10"/>
      <c r="B123" s="50" t="s">
        <v>136</v>
      </c>
      <c r="C123" s="51"/>
      <c r="D123" s="13"/>
      <c r="E123" s="11"/>
      <c r="F123" s="8"/>
      <c r="G123" s="5"/>
      <c r="H123" s="5"/>
      <c r="I123" s="5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  <row r="124" spans="1:255" ht="54">
      <c r="A124" s="10">
        <v>5</v>
      </c>
      <c r="B124" s="44" t="s">
        <v>72</v>
      </c>
      <c r="C124" s="14" t="s">
        <v>5</v>
      </c>
      <c r="D124" s="13">
        <v>9</v>
      </c>
      <c r="E124" s="11"/>
      <c r="F124" s="8"/>
      <c r="G124" s="5"/>
      <c r="H124" s="6"/>
      <c r="I124" s="5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ht="54">
      <c r="A125" s="10">
        <v>6</v>
      </c>
      <c r="B125" s="44" t="s">
        <v>135</v>
      </c>
      <c r="C125" s="14" t="s">
        <v>5</v>
      </c>
      <c r="D125" s="13">
        <v>0.6</v>
      </c>
      <c r="E125" s="11"/>
      <c r="F125" s="8"/>
      <c r="G125" s="5"/>
      <c r="H125" s="6"/>
      <c r="I125" s="5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ht="13.5">
      <c r="A126" s="10">
        <v>7</v>
      </c>
      <c r="B126" s="28" t="s">
        <v>70</v>
      </c>
      <c r="C126" s="8" t="s">
        <v>5</v>
      </c>
      <c r="D126" s="13">
        <v>1.2</v>
      </c>
      <c r="E126" s="11"/>
      <c r="F126" s="8"/>
      <c r="G126" s="5"/>
      <c r="H126" s="5"/>
      <c r="I126" s="5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ht="27">
      <c r="A127" s="10">
        <v>8</v>
      </c>
      <c r="B127" s="34" t="s">
        <v>71</v>
      </c>
      <c r="C127" s="8" t="s">
        <v>18</v>
      </c>
      <c r="D127" s="13">
        <v>29.8</v>
      </c>
      <c r="E127" s="11"/>
      <c r="F127" s="8"/>
      <c r="G127" s="5"/>
      <c r="H127" s="5"/>
      <c r="I127" s="5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1:255" ht="27">
      <c r="A128" s="10">
        <v>9</v>
      </c>
      <c r="B128" s="34" t="s">
        <v>16</v>
      </c>
      <c r="C128" s="8" t="s">
        <v>14</v>
      </c>
      <c r="D128" s="13">
        <v>49.6</v>
      </c>
      <c r="E128" s="11"/>
      <c r="F128" s="8"/>
      <c r="G128" s="5"/>
      <c r="H128" s="5"/>
      <c r="I128" s="5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ht="27">
      <c r="A129" s="10">
        <v>10</v>
      </c>
      <c r="B129" s="26" t="s">
        <v>78</v>
      </c>
      <c r="C129" s="33" t="s">
        <v>5</v>
      </c>
      <c r="D129" s="13">
        <v>0.6</v>
      </c>
      <c r="E129" s="11"/>
      <c r="F129" s="8"/>
      <c r="G129" s="5"/>
      <c r="H129" s="5"/>
      <c r="I129" s="5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ht="27">
      <c r="A130" s="10">
        <v>11</v>
      </c>
      <c r="B130" s="26" t="s">
        <v>79</v>
      </c>
      <c r="C130" s="33" t="s">
        <v>5</v>
      </c>
      <c r="D130" s="13">
        <v>6</v>
      </c>
      <c r="E130" s="11"/>
      <c r="F130" s="8"/>
      <c r="G130" s="5"/>
      <c r="H130" s="5"/>
      <c r="I130" s="5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ht="54">
      <c r="A131" s="10">
        <v>12</v>
      </c>
      <c r="B131" s="44" t="s">
        <v>80</v>
      </c>
      <c r="C131" s="14" t="s">
        <v>5</v>
      </c>
      <c r="D131" s="13">
        <v>2</v>
      </c>
      <c r="E131" s="11"/>
      <c r="F131" s="8"/>
      <c r="G131" s="5"/>
      <c r="H131" s="5"/>
      <c r="I131" s="5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ht="81">
      <c r="A132" s="10">
        <v>13</v>
      </c>
      <c r="B132" s="35" t="s">
        <v>81</v>
      </c>
      <c r="C132" s="8" t="s">
        <v>6</v>
      </c>
      <c r="D132" s="13">
        <v>3.447</v>
      </c>
      <c r="E132" s="11"/>
      <c r="F132" s="8"/>
      <c r="G132" s="5"/>
      <c r="H132" s="5"/>
      <c r="I132" s="5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ht="121.5">
      <c r="A133" s="10">
        <v>14</v>
      </c>
      <c r="B133" s="35" t="s">
        <v>90</v>
      </c>
      <c r="C133" s="8" t="s">
        <v>6</v>
      </c>
      <c r="D133" s="13">
        <v>70.35</v>
      </c>
      <c r="E133" s="11"/>
      <c r="F133" s="8"/>
      <c r="G133" s="5"/>
      <c r="H133" s="5"/>
      <c r="I133" s="5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ht="13.5">
      <c r="A134" s="10"/>
      <c r="B134" s="30" t="s">
        <v>92</v>
      </c>
      <c r="C134" s="12"/>
      <c r="D134" s="8"/>
      <c r="E134" s="11"/>
      <c r="F134" s="8"/>
      <c r="G134" s="5"/>
      <c r="H134" s="6"/>
      <c r="I134" s="5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ht="13.5">
      <c r="A135" s="10"/>
      <c r="B135" s="30" t="s">
        <v>93</v>
      </c>
      <c r="C135" s="12"/>
      <c r="D135" s="8"/>
      <c r="E135" s="11"/>
      <c r="F135" s="8"/>
      <c r="G135" s="5"/>
      <c r="H135" s="6"/>
      <c r="I135" s="5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ht="27">
      <c r="A136" s="10"/>
      <c r="B136" s="54" t="s">
        <v>94</v>
      </c>
      <c r="C136" s="53"/>
      <c r="D136" s="53"/>
      <c r="E136" s="53"/>
      <c r="F136" s="53"/>
      <c r="G136" s="52"/>
      <c r="H136" s="52"/>
      <c r="I136" s="52"/>
      <c r="J136" s="52"/>
      <c r="K136" s="52"/>
      <c r="L136" s="52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ht="67.5">
      <c r="A137" s="10">
        <v>1</v>
      </c>
      <c r="B137" s="55" t="s">
        <v>95</v>
      </c>
      <c r="C137" s="14" t="s">
        <v>96</v>
      </c>
      <c r="D137" s="13">
        <v>5</v>
      </c>
      <c r="E137" s="11"/>
      <c r="F137" s="8"/>
      <c r="G137" s="5"/>
      <c r="H137" s="5"/>
      <c r="I137" s="5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67.5">
      <c r="A138" s="10">
        <v>2</v>
      </c>
      <c r="B138" s="55" t="s">
        <v>97</v>
      </c>
      <c r="C138" s="14" t="s">
        <v>96</v>
      </c>
      <c r="D138" s="13">
        <v>5</v>
      </c>
      <c r="E138" s="11"/>
      <c r="F138" s="8"/>
      <c r="G138" s="5"/>
      <c r="H138" s="5"/>
      <c r="I138" s="5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ht="27">
      <c r="A139" s="10">
        <v>3</v>
      </c>
      <c r="B139" s="56" t="s">
        <v>98</v>
      </c>
      <c r="C139" s="14" t="s">
        <v>96</v>
      </c>
      <c r="D139" s="13">
        <v>8</v>
      </c>
      <c r="E139" s="11"/>
      <c r="F139" s="8"/>
      <c r="G139" s="5"/>
      <c r="H139" s="5"/>
      <c r="I139" s="5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ht="13.5">
      <c r="A140" s="10">
        <v>4</v>
      </c>
      <c r="B140" s="57" t="s">
        <v>99</v>
      </c>
      <c r="C140" s="10"/>
      <c r="D140" s="13"/>
      <c r="E140" s="11"/>
      <c r="F140" s="8"/>
      <c r="G140" s="5"/>
      <c r="H140" s="5"/>
      <c r="I140" s="5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 ht="27">
      <c r="A141" s="10"/>
      <c r="B141" s="58" t="s">
        <v>123</v>
      </c>
      <c r="C141" s="10" t="s">
        <v>96</v>
      </c>
      <c r="D141" s="13">
        <v>5</v>
      </c>
      <c r="E141" s="11"/>
      <c r="F141" s="8"/>
      <c r="G141" s="5"/>
      <c r="H141" s="5"/>
      <c r="I141" s="5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ht="13.5">
      <c r="A142" s="10"/>
      <c r="B142" s="58" t="s">
        <v>124</v>
      </c>
      <c r="C142" s="10" t="s">
        <v>96</v>
      </c>
      <c r="D142" s="13">
        <v>4</v>
      </c>
      <c r="E142" s="11"/>
      <c r="F142" s="8"/>
      <c r="G142" s="5"/>
      <c r="H142" s="5"/>
      <c r="I142" s="5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13.5">
      <c r="A143" s="10"/>
      <c r="B143" s="58" t="s">
        <v>122</v>
      </c>
      <c r="C143" s="10" t="s">
        <v>96</v>
      </c>
      <c r="D143" s="13">
        <v>2</v>
      </c>
      <c r="E143" s="11"/>
      <c r="F143" s="8"/>
      <c r="G143" s="5"/>
      <c r="H143" s="5"/>
      <c r="I143" s="5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27">
      <c r="A144" s="10"/>
      <c r="B144" s="58" t="s">
        <v>100</v>
      </c>
      <c r="C144" s="10" t="s">
        <v>96</v>
      </c>
      <c r="D144" s="13">
        <v>3</v>
      </c>
      <c r="E144" s="11"/>
      <c r="F144" s="8"/>
      <c r="G144" s="5"/>
      <c r="H144" s="5"/>
      <c r="I144" s="5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3.5">
      <c r="A145" s="10"/>
      <c r="B145" s="58" t="s">
        <v>137</v>
      </c>
      <c r="C145" s="10" t="s">
        <v>96</v>
      </c>
      <c r="D145" s="13">
        <v>4</v>
      </c>
      <c r="E145" s="11"/>
      <c r="F145" s="8"/>
      <c r="G145" s="5"/>
      <c r="H145" s="5"/>
      <c r="I145" s="5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08">
      <c r="A146" s="10">
        <v>5</v>
      </c>
      <c r="B146" s="35" t="s">
        <v>125</v>
      </c>
      <c r="C146" s="8" t="s">
        <v>6</v>
      </c>
      <c r="D146" s="13">
        <v>6.816</v>
      </c>
      <c r="E146" s="11"/>
      <c r="F146" s="8"/>
      <c r="G146" s="5"/>
      <c r="H146" s="5"/>
      <c r="I146" s="5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ht="13.5">
      <c r="A147" s="10"/>
      <c r="B147" s="30" t="s">
        <v>101</v>
      </c>
      <c r="C147" s="12"/>
      <c r="D147" s="8"/>
      <c r="E147" s="11"/>
      <c r="F147" s="8"/>
      <c r="G147" s="5"/>
      <c r="H147" s="6"/>
      <c r="I147" s="5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ht="27">
      <c r="A148" s="10"/>
      <c r="B148" s="54" t="s">
        <v>102</v>
      </c>
      <c r="C148" s="53"/>
      <c r="D148" s="53"/>
      <c r="E148" s="53"/>
      <c r="F148" s="53"/>
      <c r="G148" s="52"/>
      <c r="H148" s="52"/>
      <c r="I148" s="52"/>
      <c r="J148" s="52"/>
      <c r="K148" s="52"/>
      <c r="L148" s="52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ht="121.5">
      <c r="A149" s="10">
        <v>1</v>
      </c>
      <c r="B149" s="56" t="s">
        <v>103</v>
      </c>
      <c r="C149" s="14" t="s">
        <v>104</v>
      </c>
      <c r="D149" s="13">
        <v>482.65</v>
      </c>
      <c r="E149" s="11"/>
      <c r="F149" s="8"/>
      <c r="G149" s="5"/>
      <c r="H149" s="5"/>
      <c r="I149" s="5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255" ht="13.5">
      <c r="A150" s="10"/>
      <c r="B150" s="30" t="s">
        <v>105</v>
      </c>
      <c r="C150" s="12"/>
      <c r="D150" s="8"/>
      <c r="E150" s="11"/>
      <c r="F150" s="8"/>
      <c r="G150" s="5"/>
      <c r="H150" s="6"/>
      <c r="I150" s="5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</row>
    <row r="151" spans="1:255" ht="27">
      <c r="A151" s="10"/>
      <c r="B151" s="40" t="s">
        <v>106</v>
      </c>
      <c r="C151" s="39"/>
      <c r="D151" s="39"/>
      <c r="E151" s="39"/>
      <c r="F151" s="39"/>
      <c r="G151" s="37"/>
      <c r="H151" s="37"/>
      <c r="I151" s="37"/>
      <c r="J151" s="37"/>
      <c r="K151" s="37"/>
      <c r="L151" s="37"/>
      <c r="M151" s="37"/>
      <c r="N151" s="37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</row>
    <row r="152" spans="1:255" ht="54">
      <c r="A152" s="10">
        <v>1</v>
      </c>
      <c r="B152" s="44" t="s">
        <v>45</v>
      </c>
      <c r="C152" s="14" t="s">
        <v>5</v>
      </c>
      <c r="D152" s="13">
        <v>45</v>
      </c>
      <c r="E152" s="11"/>
      <c r="F152" s="8"/>
      <c r="G152" s="5"/>
      <c r="H152" s="5"/>
      <c r="I152" s="5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1:255" ht="40.5">
      <c r="A153" s="10">
        <v>2</v>
      </c>
      <c r="B153" s="26" t="s">
        <v>107</v>
      </c>
      <c r="C153" s="8" t="s">
        <v>18</v>
      </c>
      <c r="D153" s="13">
        <v>324</v>
      </c>
      <c r="E153" s="11"/>
      <c r="F153" s="8"/>
      <c r="G153" s="5"/>
      <c r="H153" s="5"/>
      <c r="I153" s="5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ht="40.5">
      <c r="A154" s="10">
        <v>3</v>
      </c>
      <c r="B154" s="26" t="s">
        <v>108</v>
      </c>
      <c r="C154" s="8" t="s">
        <v>18</v>
      </c>
      <c r="D154" s="13">
        <v>314</v>
      </c>
      <c r="E154" s="11"/>
      <c r="F154" s="8"/>
      <c r="G154" s="5"/>
      <c r="H154" s="5"/>
      <c r="I154" s="5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ht="27">
      <c r="A155" s="10">
        <v>4</v>
      </c>
      <c r="B155" s="35" t="s">
        <v>141</v>
      </c>
      <c r="C155" s="36" t="s">
        <v>5</v>
      </c>
      <c r="D155" s="13">
        <v>60</v>
      </c>
      <c r="E155" s="11"/>
      <c r="F155" s="8"/>
      <c r="G155" s="5"/>
      <c r="H155" s="5"/>
      <c r="I155" s="5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ht="40.5">
      <c r="A156" s="10">
        <v>5</v>
      </c>
      <c r="B156" s="34" t="s">
        <v>109</v>
      </c>
      <c r="C156" s="8" t="s">
        <v>14</v>
      </c>
      <c r="D156" s="13">
        <v>390</v>
      </c>
      <c r="E156" s="11"/>
      <c r="F156" s="8"/>
      <c r="G156" s="5"/>
      <c r="H156" s="5"/>
      <c r="I156" s="5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ht="13.5">
      <c r="A157" s="10">
        <v>6</v>
      </c>
      <c r="B157" s="35" t="s">
        <v>31</v>
      </c>
      <c r="C157" s="36" t="s">
        <v>6</v>
      </c>
      <c r="D157" s="13">
        <v>0.234</v>
      </c>
      <c r="E157" s="11"/>
      <c r="F157" s="8"/>
      <c r="G157" s="5"/>
      <c r="H157" s="5"/>
      <c r="I157" s="5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ht="40.5">
      <c r="A158" s="10">
        <v>7</v>
      </c>
      <c r="B158" s="34" t="s">
        <v>111</v>
      </c>
      <c r="C158" s="8" t="s">
        <v>14</v>
      </c>
      <c r="D158" s="13">
        <v>390</v>
      </c>
      <c r="E158" s="11"/>
      <c r="F158" s="8"/>
      <c r="G158" s="5"/>
      <c r="H158" s="5"/>
      <c r="I158" s="5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ht="121.5">
      <c r="A159" s="10">
        <v>8</v>
      </c>
      <c r="B159" s="35" t="s">
        <v>112</v>
      </c>
      <c r="C159" s="8" t="s">
        <v>6</v>
      </c>
      <c r="D159" s="13">
        <v>202.498</v>
      </c>
      <c r="E159" s="11"/>
      <c r="F159" s="8"/>
      <c r="G159" s="5"/>
      <c r="H159" s="5"/>
      <c r="I159" s="5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ht="81">
      <c r="A160" s="10">
        <v>9</v>
      </c>
      <c r="B160" s="35" t="s">
        <v>110</v>
      </c>
      <c r="C160" s="8" t="s">
        <v>6</v>
      </c>
      <c r="D160" s="13">
        <v>33.69</v>
      </c>
      <c r="E160" s="11"/>
      <c r="F160" s="8"/>
      <c r="G160" s="5"/>
      <c r="H160" s="5"/>
      <c r="I160" s="5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ht="13.5">
      <c r="A161" s="10"/>
      <c r="B161" s="30" t="s">
        <v>113</v>
      </c>
      <c r="C161" s="12"/>
      <c r="D161" s="8"/>
      <c r="E161" s="11"/>
      <c r="F161" s="8"/>
      <c r="G161" s="5"/>
      <c r="H161" s="6"/>
      <c r="I161" s="5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ht="40.5">
      <c r="A162" s="10"/>
      <c r="B162" s="40" t="s">
        <v>114</v>
      </c>
      <c r="C162" s="39"/>
      <c r="D162" s="39"/>
      <c r="E162" s="39"/>
      <c r="F162" s="39"/>
      <c r="G162" s="37"/>
      <c r="H162" s="37"/>
      <c r="I162" s="37"/>
      <c r="J162" s="37"/>
      <c r="K162" s="37"/>
      <c r="L162" s="37"/>
      <c r="M162" s="37"/>
      <c r="N162" s="37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 ht="27">
      <c r="A163" s="10">
        <v>1</v>
      </c>
      <c r="B163" s="38" t="s">
        <v>115</v>
      </c>
      <c r="C163" s="10" t="s">
        <v>18</v>
      </c>
      <c r="D163" s="13">
        <v>12</v>
      </c>
      <c r="E163" s="11"/>
      <c r="F163" s="8"/>
      <c r="G163" s="5"/>
      <c r="H163" s="5"/>
      <c r="I163" s="5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255" ht="13.5">
      <c r="A164" s="10"/>
      <c r="B164" s="30" t="s">
        <v>116</v>
      </c>
      <c r="C164" s="12"/>
      <c r="D164" s="8"/>
      <c r="E164" s="11"/>
      <c r="F164" s="8"/>
      <c r="G164" s="5"/>
      <c r="H164" s="6"/>
      <c r="I164" s="5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ht="13.5">
      <c r="A165" s="10"/>
      <c r="B165" s="40" t="s">
        <v>138</v>
      </c>
      <c r="C165" s="39"/>
      <c r="D165" s="39"/>
      <c r="E165" s="39"/>
      <c r="F165" s="39"/>
      <c r="G165" s="37"/>
      <c r="H165" s="37"/>
      <c r="I165" s="37"/>
      <c r="J165" s="37"/>
      <c r="K165" s="37"/>
      <c r="L165" s="37"/>
      <c r="M165" s="37"/>
      <c r="N165" s="37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ht="13.5">
      <c r="A166" s="10">
        <v>1</v>
      </c>
      <c r="B166" s="38" t="s">
        <v>140</v>
      </c>
      <c r="C166" s="10" t="s">
        <v>18</v>
      </c>
      <c r="D166" s="13">
        <v>96</v>
      </c>
      <c r="E166" s="11"/>
      <c r="F166" s="8"/>
      <c r="G166" s="5"/>
      <c r="H166" s="5"/>
      <c r="I166" s="5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ht="13.5">
      <c r="A167" s="10"/>
      <c r="B167" s="30" t="s">
        <v>139</v>
      </c>
      <c r="C167" s="12"/>
      <c r="D167" s="8"/>
      <c r="E167" s="11"/>
      <c r="F167" s="8">
        <f>SUM(F166)</f>
        <v>0</v>
      </c>
      <c r="G167" s="5"/>
      <c r="H167" s="6"/>
      <c r="I167" s="5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ht="13.5">
      <c r="A168" s="10"/>
      <c r="B168" s="30" t="s">
        <v>22</v>
      </c>
      <c r="C168" s="12"/>
      <c r="D168" s="8"/>
      <c r="E168" s="11"/>
      <c r="F168" s="8">
        <f>F147+F150+F161+F164+F167</f>
        <v>0</v>
      </c>
      <c r="G168" s="5"/>
      <c r="H168" s="6"/>
      <c r="I168" s="5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ht="13.5">
      <c r="A169" s="62" t="s">
        <v>12</v>
      </c>
      <c r="B169" s="63"/>
      <c r="C169" s="7" t="s">
        <v>7</v>
      </c>
      <c r="D169" s="8"/>
      <c r="E169" s="13"/>
      <c r="F169" s="8">
        <f>F12+F19+F38+F94+F135+F168</f>
        <v>0</v>
      </c>
      <c r="G169" s="5"/>
      <c r="H169" s="5"/>
      <c r="I169" s="5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ht="13.5">
      <c r="A170" s="62" t="s">
        <v>10</v>
      </c>
      <c r="B170" s="63"/>
      <c r="C170" s="7" t="s">
        <v>11</v>
      </c>
      <c r="D170" s="24">
        <v>3</v>
      </c>
      <c r="E170" s="13"/>
      <c r="F170" s="8">
        <f>ROUND(0.03*F169,2)</f>
        <v>0</v>
      </c>
      <c r="G170" s="5"/>
      <c r="H170" s="5"/>
      <c r="I170" s="5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 ht="13.5">
      <c r="A171" s="62" t="s">
        <v>12</v>
      </c>
      <c r="B171" s="63"/>
      <c r="C171" s="7" t="s">
        <v>7</v>
      </c>
      <c r="D171" s="8"/>
      <c r="E171" s="13"/>
      <c r="F171" s="8">
        <f>SUM(F169:F170)</f>
        <v>0</v>
      </c>
      <c r="G171" s="5"/>
      <c r="H171" s="5"/>
      <c r="I171" s="5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255" ht="13.5">
      <c r="A172" s="62" t="s">
        <v>13</v>
      </c>
      <c r="B172" s="63"/>
      <c r="C172" s="7" t="s">
        <v>11</v>
      </c>
      <c r="D172" s="24">
        <v>18</v>
      </c>
      <c r="E172" s="13"/>
      <c r="F172" s="8">
        <f>ROUND(0.18*F171,2)</f>
        <v>0</v>
      </c>
      <c r="G172" s="5"/>
      <c r="H172" s="5"/>
      <c r="I172" s="5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:255" ht="13.5">
      <c r="A173" s="62" t="s">
        <v>8</v>
      </c>
      <c r="B173" s="63"/>
      <c r="C173" s="7" t="s">
        <v>7</v>
      </c>
      <c r="D173" s="8"/>
      <c r="E173" s="13"/>
      <c r="F173" s="8">
        <f>SUM(F171:F172)</f>
        <v>0</v>
      </c>
      <c r="G173" s="5"/>
      <c r="H173" s="5"/>
      <c r="I173" s="5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</sheetData>
  <sheetProtection/>
  <mergeCells count="15">
    <mergeCell ref="F7:F8"/>
    <mergeCell ref="A169:B169"/>
    <mergeCell ref="A170:B170"/>
    <mergeCell ref="A171:B171"/>
    <mergeCell ref="A172:B172"/>
    <mergeCell ref="A173:B173"/>
    <mergeCell ref="A1:F1"/>
    <mergeCell ref="A2:F2"/>
    <mergeCell ref="A3:F3"/>
    <mergeCell ref="A7:A8"/>
    <mergeCell ref="B7:B8"/>
    <mergeCell ref="A5:B5"/>
    <mergeCell ref="C7:C8"/>
    <mergeCell ref="D7:D8"/>
    <mergeCell ref="E7:E8"/>
  </mergeCells>
  <conditionalFormatting sqref="M134:IH136 M147:IH148 B150:N150 B137:L147 B149:L150 B152:N161 C117:IH118 C96:L135 B96:B117 B106:C116 B119:C135 M96:N150 B107:N108 A123:IH132 B84:N94 A56:IH56 B61:N82 B42:IH42 C19:IH21 B14:B19 N25:IH31 B25:M27 C14:C27 B9:C9 G9:N9 B10:N11 B11:IH12 B38:IH38 B14:N18 C19:N38 B22:B28 B30:C37 B40:N59 A44:IH44 A16:IH17 A63:IH63 A145:IH145 A164:IH168 B163:N173 A9:A173 O9:IH173">
    <cfRule type="cellIs" priority="544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ვახტანგ მურღულია</cp:lastModifiedBy>
  <cp:lastPrinted>2016-02-04T14:52:19Z</cp:lastPrinted>
  <dcterms:created xsi:type="dcterms:W3CDTF">2007-01-12T13:25:27Z</dcterms:created>
  <dcterms:modified xsi:type="dcterms:W3CDTF">2020-07-24T11:18:07Z</dcterms:modified>
  <cp:category/>
  <cp:version/>
  <cp:contentType/>
  <cp:contentStatus/>
</cp:coreProperties>
</file>