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namicheishvili\Desktop\2022 წლის გზები\ციხესულორი\მოცულობითი უწყისები\"/>
    </mc:Choice>
  </mc:AlternateContent>
  <bookViews>
    <workbookView xWindow="0" yWindow="0" windowWidth="11490" windowHeight="11760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უწყისი'!$A$1:$F$81</definedName>
  </definedNames>
  <calcPr calcId="162913"/>
</workbook>
</file>

<file path=xl/calcChain.xml><?xml version="1.0" encoding="utf-8"?>
<calcChain xmlns="http://schemas.openxmlformats.org/spreadsheetml/2006/main">
  <c r="D29" i="2" l="1"/>
  <c r="D38" i="2" l="1"/>
  <c r="D10" i="2"/>
  <c r="D45" i="2" l="1"/>
  <c r="D47" i="2" l="1"/>
  <c r="D48" i="2"/>
  <c r="D19" i="2" l="1"/>
</calcChain>
</file>

<file path=xl/sharedStrings.xml><?xml version="1.0" encoding="utf-8"?>
<sst xmlns="http://schemas.openxmlformats.org/spreadsheetml/2006/main" count="127" uniqueCount="71">
  <si>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</si>
  <si>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</si>
  <si>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</si>
  <si>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</si>
  <si>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</si>
  <si>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</si>
  <si>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</si>
  <si>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</si>
  <si>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</si>
  <si>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a/greideri saSualo tipis 79kvt</t>
  </si>
  <si>
    <t>t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</si>
  <si>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</si>
  <si>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</si>
  <si>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</si>
  <si>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</si>
  <si>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</si>
  <si>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</si>
  <si>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 xml:space="preserve"> jami</t>
  </si>
  <si>
    <t xml:space="preserve">gauTvaliswinebeli xarjebi </t>
  </si>
  <si>
    <t>dRg</t>
  </si>
  <si>
    <r>
      <t>m</t>
    </r>
    <r>
      <rPr>
        <vertAlign val="superscript"/>
        <sz val="11"/>
        <rFont val="AcadNusx"/>
      </rPr>
      <t>2</t>
    </r>
  </si>
  <si>
    <t>bitumis emulsia</t>
  </si>
  <si>
    <t xml:space="preserve">gverdulebis mowyoba qviSa-xreSovani nareviT gasaSualebuli sisqiT  15sm </t>
  </si>
  <si>
    <t>qviSa-xreSovani narevi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</si>
  <si>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</si>
  <si>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</si>
  <si>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</si>
  <si>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 xml:space="preserve">qviSa-xreSovani narevi (balasti) </t>
  </si>
  <si>
    <t>kg</t>
  </si>
  <si>
    <t>ტ</t>
  </si>
  <si>
    <t>გრუნტის ტრანსპორტირება 5კმ</t>
  </si>
  <si>
    <t>betonis ასაწყობი არხის mowyoba</t>
  </si>
  <si>
    <t>m</t>
  </si>
  <si>
    <t>betonis mza Ria არხი Sida kveTiT 40X40 kedlis sisqe 15sm calfa armirebiT</t>
  </si>
  <si>
    <t>ღორღი 0-20</t>
  </si>
  <si>
    <r>
      <t>m</t>
    </r>
    <r>
      <rPr>
        <vertAlign val="superscript"/>
        <sz val="12"/>
        <rFont val="AcadNusx"/>
      </rPr>
      <t>3</t>
    </r>
  </si>
  <si>
    <t>ლითონის კუთხოვანა 70X70X5, ლითონის კუთხოვანა 60X60X4 და ლითონის კვადრატი 50X50X3 (ცხაურის მოწყობა)</t>
  </si>
  <si>
    <t>ლარი</t>
  </si>
  <si>
    <t xml:space="preserve">კუთხოვანა 70X70X5  </t>
  </si>
  <si>
    <t>გ/მ</t>
  </si>
  <si>
    <t xml:space="preserve">კუთხოვანა  60X60X4  </t>
  </si>
  <si>
    <t xml:space="preserve">კვადრატული მილი 50X50X3მმ </t>
  </si>
  <si>
    <t>arxis ამოღება eqskavatoriT ა/მანქანაზე დატვირთვით 6*0,5*0,5მ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</si>
  <si>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</si>
  <si>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</si>
  <si>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</si>
  <si>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ლითონის ბადე შედუღებული კონსტრუქციული უჯრედის ზომით 6*200*200მმ</t>
  </si>
  <si>
    <r>
      <t>პარაფინის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400grami</t>
    </r>
  </si>
  <si>
    <t xml:space="preserve">პარაფინი </t>
  </si>
  <si>
    <t>betonis safaris ganivi (yovel 6m) gaWra temperaturuli nakerebis mosawyobad</t>
  </si>
  <si>
    <t>qviSa Savi</t>
  </si>
  <si>
    <t>bitumis mastika</t>
  </si>
  <si>
    <t>betonis კედლის mowyoba</t>
  </si>
  <si>
    <t xml:space="preserve">არმატურა ф-12 ა-III </t>
  </si>
  <si>
    <t xml:space="preserve">არმატურა ф-8 ა-I </t>
  </si>
  <si>
    <t xml:space="preserve">არმატურა ф-6 ა-I </t>
  </si>
  <si>
    <t>მ3</t>
  </si>
  <si>
    <t>გრუნტის დამუშავება eqskavatoriT ა/მანქანაზე დატვირთვით 65*0,5*1.5მ</t>
  </si>
  <si>
    <t>ბეტონის კედლის მოწყობა</t>
  </si>
  <si>
    <t xml:space="preserve">mosarwyavi manqana </t>
  </si>
  <si>
    <r>
      <t>m</t>
    </r>
    <r>
      <rPr>
        <vertAlign val="superscript"/>
        <sz val="11"/>
        <color theme="1"/>
        <rFont val="AcadNusx"/>
      </rPr>
      <t>3</t>
    </r>
  </si>
  <si>
    <r>
      <t xml:space="preserve">betoni m-350 </t>
    </r>
    <r>
      <rPr>
        <sz val="11"/>
        <color theme="1"/>
        <rFont val="_Academiuri"/>
        <family val="2"/>
      </rPr>
      <t>B-22.5</t>
    </r>
  </si>
  <si>
    <t xml:space="preserve">avtogudronatori </t>
  </si>
  <si>
    <t xml:space="preserve"> xelovnuri nagebobebi</t>
  </si>
  <si>
    <t xml:space="preserve"> gzis samosi</t>
  </si>
  <si>
    <t>ღირებულება</t>
  </si>
  <si>
    <t>cixesuloris administraciul erTeulSi საავტომობილო გზის რეაბილიტაციის (bregvaZeebis ubani) 
მოცულობითი უწყისი</t>
  </si>
  <si>
    <t>სავარაუდო ღირებულება</t>
  </si>
  <si>
    <t>%</t>
  </si>
  <si>
    <t xml:space="preserve">gegmiuri mogeba </t>
  </si>
  <si>
    <t xml:space="preserve">zednadebi xarjebi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</si>
</sst>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0.0000"/>
    <numFmt numFmtId="169" formatCode="0.00000"/>
    <numFmt numFmtId="170" formatCode="0.0"/>
    <numFmt numFmtId="171" formatCode="_-* #,##0.0000_р_._-;\-* #,##0.0000_р_._-;_-* &quot;-&quot;??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b/>
      <sz val="12"/>
      <color theme="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vertAlign val="superscript"/>
      <sz val="12"/>
      <name val="AcadNusx"/>
    </font>
    <font>
      <b/>
      <sz val="11"/>
      <color rgb="FF000000"/>
      <name val="AcadNusx"/>
    </font>
    <font>
      <sz val="11"/>
      <name val="LitNusx"/>
      <family val="2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vertAlign val="superscript"/>
      <sz val="12"/>
      <name val="AcadNusx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11"/>
      <name val="_Academiuri"/>
      <family val="2"/>
    </font>
    <font>
      <b/>
      <sz val="11"/>
      <name val="Arial"/>
      <family val="2"/>
      <charset val="204"/>
    </font>
    <font>
      <b/>
      <sz val="12"/>
      <name val="Sylfaen"/>
      <family val="1"/>
    </font>
    <font>
      <b/>
      <sz val="11"/>
      <color theme="1"/>
      <name val="AcadNusx"/>
    </font>
    <font>
      <vertAlign val="superscript"/>
      <sz val="11"/>
      <color theme="1"/>
      <name val="AcadNusx"/>
    </font>
    <font>
      <sz val="10"/>
      <color theme="1"/>
      <name val="AcadNusx"/>
    </font>
    <font>
      <sz val="12"/>
      <color theme="1"/>
      <name val="AcadNusx"/>
    </font>
    <font>
      <sz val="11"/>
      <color theme="1"/>
      <name val="_Academiu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19" fillId="0" borderId="0"/>
    <xf numFmtId="0" fontId="2" fillId="0" borderId="0"/>
    <xf numFmtId="0" fontId="18" fillId="0" borderId="0"/>
  </cellStyleXfs>
  <cellXfs count="132">
    <xf numFmtId="0" fontId="0" fillId="0" borderId="0" xfId="0"/>
    <xf numFmtId="0" fontId="9" fillId="2" borderId="3" xfId="4" applyFont="1" applyFill="1" applyBorder="1" applyAlignment="1">
      <alignment horizontal="left" wrapText="1"/>
    </xf>
    <xf numFmtId="0" fontId="9" fillId="2" borderId="0" xfId="4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164" fontId="9" fillId="2" borderId="6" xfId="1" applyFont="1" applyFill="1" applyBorder="1" applyAlignment="1">
      <alignment horizontal="center"/>
    </xf>
    <xf numFmtId="0" fontId="9" fillId="2" borderId="1" xfId="4" applyFont="1" applyFill="1" applyBorder="1" applyAlignment="1">
      <alignment horizontal="left" wrapText="1"/>
    </xf>
    <xf numFmtId="164" fontId="9" fillId="2" borderId="9" xfId="1" applyFont="1" applyFill="1" applyBorder="1" applyAlignment="1">
      <alignment horizontal="center"/>
    </xf>
    <xf numFmtId="0" fontId="9" fillId="2" borderId="10" xfId="4" applyFont="1" applyFill="1" applyBorder="1" applyAlignment="1">
      <alignment horizontal="center"/>
    </xf>
    <xf numFmtId="0" fontId="9" fillId="2" borderId="10" xfId="4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 wrapText="1"/>
    </xf>
    <xf numFmtId="9" fontId="13" fillId="2" borderId="10" xfId="2" applyFont="1" applyFill="1" applyBorder="1" applyAlignment="1" applyProtection="1">
      <alignment horizontal="center"/>
      <protection locked="0"/>
    </xf>
    <xf numFmtId="9" fontId="13" fillId="2" borderId="10" xfId="3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2" fontId="13" fillId="2" borderId="10" xfId="1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/>
    </xf>
    <xf numFmtId="0" fontId="0" fillId="2" borderId="0" xfId="0" applyFill="1"/>
    <xf numFmtId="2" fontId="9" fillId="2" borderId="10" xfId="1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2" fontId="13" fillId="2" borderId="10" xfId="1" applyNumberFormat="1" applyFont="1" applyFill="1" applyBorder="1" applyAlignment="1">
      <alignment horizontal="center"/>
    </xf>
    <xf numFmtId="2" fontId="13" fillId="2" borderId="10" xfId="3" applyNumberFormat="1" applyFont="1" applyFill="1" applyBorder="1" applyAlignment="1">
      <alignment horizontal="center"/>
    </xf>
    <xf numFmtId="0" fontId="20" fillId="2" borderId="0" xfId="10" applyFont="1" applyFill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1" fontId="21" fillId="2" borderId="9" xfId="5" applyNumberFormat="1" applyFont="1" applyFill="1" applyBorder="1" applyAlignment="1">
      <alignment horizontal="center" vertical="center"/>
    </xf>
    <xf numFmtId="3" fontId="20" fillId="2" borderId="10" xfId="10" applyNumberFormat="1" applyFont="1" applyFill="1" applyBorder="1" applyAlignment="1">
      <alignment horizontal="center" vertical="center"/>
    </xf>
    <xf numFmtId="167" fontId="20" fillId="2" borderId="10" xfId="10" applyNumberFormat="1" applyFont="1" applyFill="1" applyBorder="1" applyAlignment="1">
      <alignment horizontal="center" vertical="center"/>
    </xf>
    <xf numFmtId="2" fontId="20" fillId="2" borderId="10" xfId="10" applyNumberFormat="1" applyFont="1" applyFill="1" applyBorder="1" applyAlignment="1">
      <alignment horizontal="center" vertical="center"/>
    </xf>
    <xf numFmtId="0" fontId="13" fillId="2" borderId="10" xfId="10" applyNumberFormat="1" applyFont="1" applyFill="1" applyBorder="1" applyAlignment="1">
      <alignment horizontal="left" vertical="center" wrapText="1"/>
    </xf>
    <xf numFmtId="165" fontId="9" fillId="2" borderId="10" xfId="1" applyNumberFormat="1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/>
    </xf>
    <xf numFmtId="0" fontId="0" fillId="2" borderId="0" xfId="0" applyFont="1" applyFill="1"/>
    <xf numFmtId="3" fontId="13" fillId="2" borderId="10" xfId="10" applyNumberFormat="1" applyFont="1" applyFill="1" applyBorder="1" applyAlignment="1">
      <alignment horizontal="left" vertical="center"/>
    </xf>
    <xf numFmtId="0" fontId="9" fillId="2" borderId="0" xfId="0" applyFont="1" applyFill="1"/>
    <xf numFmtId="0" fontId="1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24" fillId="3" borderId="10" xfId="0" applyFont="1" applyFill="1" applyBorder="1" applyAlignment="1">
      <alignment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ont="1" applyFill="1"/>
    <xf numFmtId="0" fontId="11" fillId="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66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29" fillId="2" borderId="10" xfId="0" applyFont="1" applyFill="1" applyBorder="1" applyAlignment="1">
      <alignment horizontal="left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169" fontId="29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3" fillId="2" borderId="10" xfId="1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171" fontId="9" fillId="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/>
    <xf numFmtId="0" fontId="32" fillId="2" borderId="10" xfId="12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9" fillId="2" borderId="1" xfId="3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2" fontId="34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170" fontId="16" fillId="2" borderId="10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/>
    </xf>
    <xf numFmtId="166" fontId="37" fillId="2" borderId="10" xfId="0" applyNumberFormat="1" applyFont="1" applyFill="1" applyBorder="1" applyAlignment="1">
      <alignment horizontal="center" vertical="center"/>
    </xf>
    <xf numFmtId="166" fontId="17" fillId="2" borderId="10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wrapText="1"/>
    </xf>
    <xf numFmtId="0" fontId="37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0" fillId="2" borderId="10" xfId="0" applyFill="1" applyBorder="1"/>
    <xf numFmtId="0" fontId="25" fillId="0" borderId="10" xfId="0" applyFont="1" applyBorder="1"/>
    <xf numFmtId="0" fontId="27" fillId="0" borderId="10" xfId="0" applyFont="1" applyFill="1" applyBorder="1"/>
    <xf numFmtId="0" fontId="0" fillId="0" borderId="10" xfId="0" applyFont="1" applyBorder="1"/>
    <xf numFmtId="0" fontId="0" fillId="2" borderId="10" xfId="0" applyFont="1" applyFill="1" applyBorder="1"/>
    <xf numFmtId="0" fontId="9" fillId="0" borderId="10" xfId="0" applyFont="1" applyBorder="1"/>
    <xf numFmtId="0" fontId="9" fillId="2" borderId="0" xfId="3" applyFont="1" applyFill="1" applyBorder="1" applyAlignment="1">
      <alignment horizontal="right" wrapText="1"/>
    </xf>
    <xf numFmtId="0" fontId="11" fillId="2" borderId="0" xfId="3" applyFont="1" applyFill="1" applyAlignment="1">
      <alignment horizontal="center" vertical="center" wrapText="1"/>
    </xf>
    <xf numFmtId="0" fontId="9" fillId="2" borderId="2" xfId="4" applyNumberFormat="1" applyFont="1" applyFill="1" applyBorder="1" applyAlignment="1">
      <alignment horizontal="center" vertical="center"/>
    </xf>
    <xf numFmtId="0" fontId="9" fillId="2" borderId="6" xfId="4" applyNumberFormat="1" applyFont="1" applyFill="1" applyBorder="1" applyAlignment="1">
      <alignment horizontal="center" vertical="center"/>
    </xf>
    <xf numFmtId="0" fontId="9" fillId="2" borderId="9" xfId="4" applyNumberFormat="1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9" fontId="9" fillId="2" borderId="6" xfId="2" applyFont="1" applyFill="1" applyBorder="1" applyAlignment="1">
      <alignment horizontal="center" vertical="center"/>
    </xf>
    <xf numFmtId="9" fontId="9" fillId="2" borderId="9" xfId="2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/>
    </xf>
    <xf numFmtId="164" fontId="9" fillId="2" borderId="5" xfId="1" applyFont="1" applyFill="1" applyBorder="1" applyAlignment="1">
      <alignment horizontal="center" vertical="center"/>
    </xf>
    <xf numFmtId="164" fontId="9" fillId="2" borderId="7" xfId="1" applyFont="1" applyFill="1" applyBorder="1" applyAlignment="1">
      <alignment horizontal="center" vertical="center"/>
    </xf>
    <xf numFmtId="164" fontId="9" fillId="2" borderId="8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3" applyFont="1" applyFill="1" applyAlignment="1">
      <alignment horizontal="center"/>
    </xf>
    <xf numFmtId="164" fontId="9" fillId="2" borderId="2" xfId="1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</cellXfs>
  <cellStyles count="13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zoomScaleNormal="100" zoomScaleSheetLayoutView="85" workbookViewId="0">
      <selection activeCell="J7" sqref="J7"/>
    </sheetView>
  </sheetViews>
  <sheetFormatPr defaultRowHeight="15"/>
  <cols>
    <col min="1" max="1" width="6" style="28" customWidth="1"/>
    <col min="2" max="2" width="52.42578125" style="28" customWidth="1"/>
    <col min="3" max="3" width="9.140625" style="28" customWidth="1"/>
    <col min="4" max="4" width="12.28515625" style="28" customWidth="1"/>
    <col min="5" max="5" width="8.28515625" style="28" customWidth="1"/>
    <col min="6" max="6" width="12.42578125" style="28" customWidth="1"/>
    <col min="7" max="16384" width="9.140625" style="28"/>
  </cols>
  <sheetData>
    <row r="1" spans="1:11">
      <c r="B1" s="81"/>
    </row>
    <row r="2" spans="1:11" ht="51" customHeight="1">
      <c r="A2" s="111" t="s">
        <v>66</v>
      </c>
      <c r="B2" s="111"/>
      <c r="C2" s="111"/>
      <c r="D2" s="111"/>
      <c r="E2" s="111"/>
      <c r="F2" s="111"/>
    </row>
    <row r="3" spans="1:11" ht="15.75">
      <c r="A3" s="82"/>
      <c r="B3" s="110" t="s">
        <v>67</v>
      </c>
      <c r="C3" s="131">
        <v>172712</v>
      </c>
      <c r="D3" s="131"/>
      <c r="E3" s="122" t="s">
        <v>37</v>
      </c>
      <c r="F3" s="122"/>
    </row>
    <row r="4" spans="1:11" ht="15.75">
      <c r="A4" s="112" t="s">
        <v>0</v>
      </c>
      <c r="B4" s="1"/>
      <c r="C4" s="115" t="s">
        <v>1</v>
      </c>
      <c r="D4" s="125" t="s">
        <v>5</v>
      </c>
      <c r="E4" s="118" t="s">
        <v>65</v>
      </c>
      <c r="F4" s="119"/>
    </row>
    <row r="5" spans="1:11" ht="15.75">
      <c r="A5" s="113"/>
      <c r="B5" s="2" t="s">
        <v>3</v>
      </c>
      <c r="C5" s="116"/>
      <c r="D5" s="130"/>
      <c r="E5" s="120"/>
      <c r="F5" s="121"/>
    </row>
    <row r="6" spans="1:11" ht="15.75">
      <c r="A6" s="113"/>
      <c r="B6" s="3" t="s">
        <v>4</v>
      </c>
      <c r="C6" s="116"/>
      <c r="D6" s="130"/>
      <c r="E6" s="4" t="s">
        <v>6</v>
      </c>
      <c r="F6" s="125" t="s">
        <v>5</v>
      </c>
    </row>
    <row r="7" spans="1:11" ht="15.75">
      <c r="A7" s="114"/>
      <c r="B7" s="5"/>
      <c r="C7" s="117"/>
      <c r="D7" s="126"/>
      <c r="E7" s="6" t="s">
        <v>7</v>
      </c>
      <c r="F7" s="126"/>
    </row>
    <row r="8" spans="1:11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11" s="33" customFormat="1" ht="15.75">
      <c r="A9" s="35">
        <v>1</v>
      </c>
      <c r="B9" s="43" t="s">
        <v>24</v>
      </c>
      <c r="C9" s="36" t="s">
        <v>25</v>
      </c>
      <c r="D9" s="37">
        <v>0.6</v>
      </c>
      <c r="E9" s="38"/>
      <c r="F9" s="38"/>
    </row>
    <row r="10" spans="1:11" ht="31.5">
      <c r="A10" s="9">
        <v>2</v>
      </c>
      <c r="B10" s="39" t="s">
        <v>26</v>
      </c>
      <c r="C10" s="9" t="s">
        <v>20</v>
      </c>
      <c r="D10" s="26">
        <f>D9*5000</f>
        <v>3000</v>
      </c>
      <c r="E10" s="41"/>
      <c r="F10" s="41"/>
      <c r="G10" s="27"/>
      <c r="H10" s="27"/>
      <c r="I10" s="27"/>
      <c r="J10" s="27"/>
      <c r="K10" s="27"/>
    </row>
    <row r="11" spans="1:11" ht="18">
      <c r="A11" s="13"/>
      <c r="B11" s="14" t="s">
        <v>9</v>
      </c>
      <c r="C11" s="9" t="s">
        <v>20</v>
      </c>
      <c r="D11" s="26">
        <v>3000</v>
      </c>
      <c r="E11" s="41"/>
      <c r="F11" s="41"/>
      <c r="G11" s="27"/>
      <c r="H11" s="27"/>
      <c r="I11" s="27"/>
      <c r="J11" s="27"/>
      <c r="K11" s="27"/>
    </row>
    <row r="12" spans="1:11" ht="18">
      <c r="A12" s="11"/>
      <c r="B12" s="12" t="s">
        <v>14</v>
      </c>
      <c r="C12" s="9" t="s">
        <v>20</v>
      </c>
      <c r="D12" s="26">
        <v>3000</v>
      </c>
      <c r="E12" s="41"/>
      <c r="F12" s="41"/>
      <c r="G12" s="27"/>
      <c r="H12" s="27"/>
      <c r="I12" s="27"/>
      <c r="J12" s="27"/>
      <c r="K12" s="27"/>
    </row>
    <row r="13" spans="1:11" ht="18">
      <c r="A13" s="11"/>
      <c r="B13" s="14" t="s">
        <v>15</v>
      </c>
      <c r="C13" s="9" t="s">
        <v>20</v>
      </c>
      <c r="D13" s="26">
        <v>3000</v>
      </c>
      <c r="E13" s="41"/>
      <c r="F13" s="41"/>
      <c r="G13" s="27"/>
      <c r="H13" s="27"/>
      <c r="I13" s="27"/>
      <c r="J13" s="27"/>
      <c r="K13" s="27"/>
    </row>
    <row r="14" spans="1:11" ht="18">
      <c r="A14" s="11"/>
      <c r="B14" s="12" t="s">
        <v>59</v>
      </c>
      <c r="C14" s="9" t="s">
        <v>20</v>
      </c>
      <c r="D14" s="26">
        <v>3000</v>
      </c>
      <c r="E14" s="41"/>
      <c r="F14" s="41"/>
      <c r="G14" s="27"/>
      <c r="H14" s="27"/>
      <c r="I14" s="27"/>
      <c r="J14" s="27"/>
      <c r="K14" s="27"/>
    </row>
    <row r="15" spans="1:11" ht="18">
      <c r="A15" s="11"/>
      <c r="B15" s="14" t="s">
        <v>27</v>
      </c>
      <c r="C15" s="11" t="s">
        <v>11</v>
      </c>
      <c r="D15" s="30">
        <v>198</v>
      </c>
      <c r="E15" s="103"/>
      <c r="F15" s="103"/>
      <c r="G15" s="44"/>
      <c r="H15" s="44"/>
      <c r="I15" s="44"/>
      <c r="J15" s="44"/>
      <c r="K15" s="44"/>
    </row>
    <row r="16" spans="1:11" ht="18">
      <c r="A16" s="15"/>
      <c r="B16" s="16" t="s">
        <v>12</v>
      </c>
      <c r="C16" s="11" t="s">
        <v>11</v>
      </c>
      <c r="D16" s="30">
        <v>45</v>
      </c>
      <c r="E16" s="41"/>
      <c r="F16" s="41"/>
      <c r="G16" s="27"/>
      <c r="H16" s="27"/>
      <c r="I16" s="27"/>
      <c r="J16" s="27"/>
      <c r="K16" s="27"/>
    </row>
    <row r="17" spans="1:9" ht="21">
      <c r="A17" s="11"/>
      <c r="B17" s="127" t="s">
        <v>63</v>
      </c>
      <c r="C17" s="128"/>
      <c r="D17" s="129"/>
      <c r="E17" s="104"/>
      <c r="F17" s="104"/>
    </row>
    <row r="18" spans="1:9" s="53" customFormat="1" ht="31.5">
      <c r="A18" s="49">
        <v>1</v>
      </c>
      <c r="B18" s="50" t="s">
        <v>42</v>
      </c>
      <c r="C18" s="9" t="s">
        <v>11</v>
      </c>
      <c r="D18" s="52">
        <v>1.5</v>
      </c>
      <c r="E18" s="105"/>
      <c r="F18" s="105"/>
    </row>
    <row r="19" spans="1:9" s="59" customFormat="1">
      <c r="A19" s="54"/>
      <c r="B19" s="55" t="s">
        <v>30</v>
      </c>
      <c r="C19" s="56" t="s">
        <v>29</v>
      </c>
      <c r="D19" s="57">
        <f>D18*1.6</f>
        <v>2.4000000000000004</v>
      </c>
      <c r="E19" s="106"/>
      <c r="F19" s="106"/>
      <c r="G19" s="58"/>
      <c r="H19" s="58"/>
    </row>
    <row r="20" spans="1:9" s="48" customFormat="1" ht="16.5">
      <c r="A20" s="25">
        <v>2</v>
      </c>
      <c r="B20" s="60" t="s">
        <v>31</v>
      </c>
      <c r="C20" s="61" t="s">
        <v>32</v>
      </c>
      <c r="D20" s="62">
        <v>6</v>
      </c>
      <c r="E20" s="47"/>
      <c r="F20" s="47"/>
    </row>
    <row r="21" spans="1:9" s="48" customFormat="1" ht="33">
      <c r="A21" s="25"/>
      <c r="B21" s="65" t="s">
        <v>33</v>
      </c>
      <c r="C21" s="63" t="s">
        <v>32</v>
      </c>
      <c r="D21" s="64">
        <v>6</v>
      </c>
      <c r="E21" s="47"/>
      <c r="F21" s="47"/>
    </row>
    <row r="22" spans="1:9" s="48" customFormat="1" ht="20.25">
      <c r="A22" s="25"/>
      <c r="B22" s="66" t="s">
        <v>34</v>
      </c>
      <c r="C22" s="63" t="s">
        <v>35</v>
      </c>
      <c r="D22" s="64">
        <v>0.45600000000000002</v>
      </c>
      <c r="E22" s="47"/>
      <c r="F22" s="47"/>
    </row>
    <row r="23" spans="1:9" s="70" customFormat="1" ht="45">
      <c r="A23" s="49">
        <v>3</v>
      </c>
      <c r="B23" s="67" t="s">
        <v>36</v>
      </c>
      <c r="C23" s="68" t="s">
        <v>29</v>
      </c>
      <c r="D23" s="69">
        <v>0.55642999999999998</v>
      </c>
      <c r="E23" s="107"/>
      <c r="F23" s="107"/>
    </row>
    <row r="24" spans="1:9" s="70" customFormat="1" ht="23.25" customHeight="1">
      <c r="A24" s="49"/>
      <c r="B24" s="73" t="s">
        <v>38</v>
      </c>
      <c r="C24" s="74" t="s">
        <v>39</v>
      </c>
      <c r="D24" s="72">
        <v>12.24</v>
      </c>
      <c r="E24" s="107"/>
      <c r="F24" s="107"/>
    </row>
    <row r="25" spans="1:9" s="70" customFormat="1" ht="23.25" customHeight="1">
      <c r="A25" s="49"/>
      <c r="B25" s="73" t="s">
        <v>40</v>
      </c>
      <c r="C25" s="74" t="s">
        <v>39</v>
      </c>
      <c r="D25" s="72">
        <v>12.24</v>
      </c>
      <c r="E25" s="107"/>
      <c r="F25" s="107"/>
    </row>
    <row r="26" spans="1:9" s="70" customFormat="1" ht="23.25" customHeight="1">
      <c r="A26" s="49"/>
      <c r="B26" s="73" t="s">
        <v>41</v>
      </c>
      <c r="C26" s="74" t="s">
        <v>39</v>
      </c>
      <c r="D26" s="72">
        <v>104.04</v>
      </c>
      <c r="E26" s="107"/>
      <c r="F26" s="107"/>
    </row>
    <row r="27" spans="1:9" s="70" customFormat="1" ht="18">
      <c r="A27" s="24"/>
      <c r="B27" s="102" t="s">
        <v>58</v>
      </c>
      <c r="C27" s="74"/>
      <c r="D27" s="71"/>
      <c r="E27" s="107"/>
      <c r="F27" s="107"/>
    </row>
    <row r="28" spans="1:9" s="53" customFormat="1" ht="31.5">
      <c r="A28" s="83">
        <v>4</v>
      </c>
      <c r="B28" s="84" t="s">
        <v>57</v>
      </c>
      <c r="C28" s="85" t="s">
        <v>60</v>
      </c>
      <c r="D28" s="86">
        <v>48</v>
      </c>
      <c r="E28" s="105"/>
      <c r="F28" s="105"/>
    </row>
    <row r="29" spans="1:9" s="59" customFormat="1">
      <c r="A29" s="88"/>
      <c r="B29" s="89" t="s">
        <v>30</v>
      </c>
      <c r="C29" s="90" t="s">
        <v>29</v>
      </c>
      <c r="D29" s="91">
        <f>D28*1.6</f>
        <v>76.800000000000011</v>
      </c>
      <c r="E29" s="106"/>
      <c r="F29" s="106"/>
      <c r="G29" s="58"/>
      <c r="H29" s="58"/>
    </row>
    <row r="30" spans="1:9" s="48" customFormat="1" ht="16.5">
      <c r="A30" s="92">
        <v>5</v>
      </c>
      <c r="B30" s="93" t="s">
        <v>52</v>
      </c>
      <c r="C30" s="94" t="s">
        <v>32</v>
      </c>
      <c r="D30" s="95">
        <v>63</v>
      </c>
      <c r="E30" s="47"/>
      <c r="F30" s="47"/>
    </row>
    <row r="31" spans="1:9" s="42" customFormat="1" ht="22.5" customHeight="1">
      <c r="A31" s="83"/>
      <c r="B31" s="87" t="s">
        <v>61</v>
      </c>
      <c r="C31" s="83" t="s">
        <v>45</v>
      </c>
      <c r="D31" s="98">
        <v>82</v>
      </c>
      <c r="E31" s="103"/>
      <c r="F31" s="103"/>
      <c r="G31" s="44"/>
      <c r="H31" s="44"/>
      <c r="I31" s="44"/>
    </row>
    <row r="32" spans="1:9" s="48" customFormat="1" ht="16.5">
      <c r="A32" s="92"/>
      <c r="B32" s="99" t="s">
        <v>53</v>
      </c>
      <c r="C32" s="96" t="s">
        <v>29</v>
      </c>
      <c r="D32" s="97">
        <v>1.992</v>
      </c>
      <c r="E32" s="47"/>
      <c r="F32" s="47"/>
    </row>
    <row r="33" spans="1:11" s="48" customFormat="1" ht="16.5">
      <c r="A33" s="92"/>
      <c r="B33" s="100" t="s">
        <v>54</v>
      </c>
      <c r="C33" s="96" t="s">
        <v>29</v>
      </c>
      <c r="D33" s="97">
        <v>0.72599999999999998</v>
      </c>
      <c r="E33" s="47"/>
      <c r="F33" s="47"/>
    </row>
    <row r="34" spans="1:11" s="48" customFormat="1" ht="16.5">
      <c r="A34" s="92"/>
      <c r="B34" s="100" t="s">
        <v>55</v>
      </c>
      <c r="C34" s="96" t="s">
        <v>29</v>
      </c>
      <c r="D34" s="97">
        <v>0.48</v>
      </c>
      <c r="E34" s="47"/>
      <c r="F34" s="47"/>
    </row>
    <row r="35" spans="1:11" s="48" customFormat="1" ht="16.5">
      <c r="A35" s="92"/>
      <c r="B35" s="100" t="s">
        <v>34</v>
      </c>
      <c r="C35" s="101" t="s">
        <v>56</v>
      </c>
      <c r="D35" s="97">
        <v>15.6</v>
      </c>
      <c r="E35" s="47"/>
      <c r="F35" s="47"/>
    </row>
    <row r="36" spans="1:11" ht="18">
      <c r="A36" s="11"/>
      <c r="B36" s="14" t="s">
        <v>27</v>
      </c>
      <c r="C36" s="11" t="s">
        <v>11</v>
      </c>
      <c r="D36" s="30">
        <v>40</v>
      </c>
      <c r="E36" s="103"/>
      <c r="F36" s="103"/>
      <c r="G36" s="44"/>
      <c r="H36" s="44"/>
      <c r="I36" s="44"/>
      <c r="J36" s="44"/>
      <c r="K36" s="44"/>
    </row>
    <row r="37" spans="1:11" ht="21">
      <c r="A37" s="11"/>
      <c r="B37" s="127" t="s">
        <v>64</v>
      </c>
      <c r="C37" s="128"/>
      <c r="D37" s="129"/>
      <c r="E37" s="104"/>
      <c r="F37" s="104"/>
    </row>
    <row r="38" spans="1:11" s="42" customFormat="1" ht="31.5">
      <c r="A38" s="9">
        <v>1</v>
      </c>
      <c r="B38" s="45" t="s">
        <v>13</v>
      </c>
      <c r="C38" s="9" t="s">
        <v>20</v>
      </c>
      <c r="D38" s="75">
        <f>D9*4000</f>
        <v>2400</v>
      </c>
      <c r="E38" s="108"/>
      <c r="F38" s="108"/>
    </row>
    <row r="39" spans="1:11" s="42" customFormat="1" ht="22.5" customHeight="1">
      <c r="A39" s="9"/>
      <c r="B39" s="76" t="s">
        <v>9</v>
      </c>
      <c r="C39" s="9" t="s">
        <v>20</v>
      </c>
      <c r="D39" s="75">
        <v>2400</v>
      </c>
      <c r="E39" s="108"/>
      <c r="F39" s="108"/>
    </row>
    <row r="40" spans="1:11" s="42" customFormat="1" ht="22.5" customHeight="1">
      <c r="A40" s="11"/>
      <c r="B40" s="12" t="s">
        <v>14</v>
      </c>
      <c r="C40" s="9" t="s">
        <v>20</v>
      </c>
      <c r="D40" s="75">
        <v>2400</v>
      </c>
      <c r="E40" s="108"/>
      <c r="F40" s="108"/>
    </row>
    <row r="41" spans="1:11" s="42" customFormat="1" ht="22.5" customHeight="1">
      <c r="A41" s="11"/>
      <c r="B41" s="76" t="s">
        <v>15</v>
      </c>
      <c r="C41" s="9" t="s">
        <v>20</v>
      </c>
      <c r="D41" s="75">
        <v>2400</v>
      </c>
      <c r="E41" s="108"/>
      <c r="F41" s="108"/>
    </row>
    <row r="42" spans="1:11" s="42" customFormat="1" ht="22.5" customHeight="1">
      <c r="A42" s="11"/>
      <c r="B42" s="12" t="s">
        <v>59</v>
      </c>
      <c r="C42" s="9" t="s">
        <v>20</v>
      </c>
      <c r="D42" s="75">
        <v>2400</v>
      </c>
      <c r="E42" s="108"/>
      <c r="F42" s="108"/>
    </row>
    <row r="43" spans="1:11" s="42" customFormat="1" ht="22.5" customHeight="1">
      <c r="A43" s="11"/>
      <c r="B43" s="76" t="s">
        <v>16</v>
      </c>
      <c r="C43" s="11" t="s">
        <v>11</v>
      </c>
      <c r="D43" s="29">
        <v>302.39999999999998</v>
      </c>
      <c r="E43" s="108"/>
      <c r="F43" s="108"/>
    </row>
    <row r="44" spans="1:11" s="42" customFormat="1" ht="18">
      <c r="A44" s="15"/>
      <c r="B44" s="16" t="s">
        <v>12</v>
      </c>
      <c r="C44" s="11" t="s">
        <v>11</v>
      </c>
      <c r="D44" s="30">
        <v>72</v>
      </c>
      <c r="E44" s="108"/>
      <c r="F44" s="108"/>
    </row>
    <row r="45" spans="1:11" s="42" customFormat="1" ht="31.5">
      <c r="A45" s="15">
        <v>2</v>
      </c>
      <c r="B45" s="45" t="s">
        <v>43</v>
      </c>
      <c r="C45" s="15" t="s">
        <v>20</v>
      </c>
      <c r="D45" s="75">
        <f>D38</f>
        <v>2400</v>
      </c>
      <c r="E45" s="103"/>
      <c r="F45" s="103"/>
      <c r="G45" s="44"/>
      <c r="H45" s="44"/>
      <c r="I45" s="44"/>
    </row>
    <row r="46" spans="1:11" s="42" customFormat="1" ht="22.5" customHeight="1">
      <c r="A46" s="15"/>
      <c r="B46" s="16" t="s">
        <v>44</v>
      </c>
      <c r="C46" s="15" t="s">
        <v>45</v>
      </c>
      <c r="D46" s="34">
        <v>391.2</v>
      </c>
      <c r="E46" s="103"/>
      <c r="F46" s="103"/>
      <c r="G46" s="44"/>
      <c r="H46" s="44"/>
      <c r="I46" s="44"/>
    </row>
    <row r="47" spans="1:11" s="70" customFormat="1" ht="31.5">
      <c r="A47" s="24"/>
      <c r="B47" s="78" t="s">
        <v>46</v>
      </c>
      <c r="C47" s="24" t="s">
        <v>20</v>
      </c>
      <c r="D47" s="51">
        <f>D45</f>
        <v>2400</v>
      </c>
      <c r="E47" s="109"/>
      <c r="F47" s="109"/>
      <c r="G47" s="79"/>
      <c r="H47" s="79"/>
      <c r="I47" s="79"/>
      <c r="J47" s="79"/>
      <c r="K47" s="79"/>
    </row>
    <row r="48" spans="1:11" ht="21.75" customHeight="1">
      <c r="A48" s="9">
        <v>3</v>
      </c>
      <c r="B48" s="10" t="s">
        <v>47</v>
      </c>
      <c r="C48" s="9" t="s">
        <v>20</v>
      </c>
      <c r="D48" s="75">
        <f>D45</f>
        <v>2400</v>
      </c>
      <c r="E48" s="104"/>
      <c r="F48" s="104"/>
    </row>
    <row r="49" spans="1:11" ht="18">
      <c r="A49" s="11"/>
      <c r="B49" s="12" t="s">
        <v>62</v>
      </c>
      <c r="C49" s="9" t="s">
        <v>20</v>
      </c>
      <c r="D49" s="75">
        <v>2400</v>
      </c>
      <c r="E49" s="104"/>
      <c r="F49" s="104"/>
    </row>
    <row r="50" spans="1:11" ht="16.5">
      <c r="A50" s="11"/>
      <c r="B50" s="14" t="s">
        <v>48</v>
      </c>
      <c r="C50" s="11" t="s">
        <v>28</v>
      </c>
      <c r="D50" s="29">
        <v>960</v>
      </c>
      <c r="E50" s="104"/>
      <c r="F50" s="104"/>
    </row>
    <row r="51" spans="1:11" s="42" customFormat="1" ht="47.25">
      <c r="A51" s="15">
        <v>4</v>
      </c>
      <c r="B51" s="45" t="s">
        <v>49</v>
      </c>
      <c r="C51" s="15" t="s">
        <v>32</v>
      </c>
      <c r="D51" s="75">
        <v>140</v>
      </c>
      <c r="E51" s="103"/>
      <c r="F51" s="103"/>
      <c r="G51" s="44"/>
      <c r="H51" s="44"/>
      <c r="I51" s="44"/>
    </row>
    <row r="52" spans="1:11" s="42" customFormat="1" ht="22.5" customHeight="1">
      <c r="A52" s="15"/>
      <c r="B52" s="16" t="s">
        <v>21</v>
      </c>
      <c r="C52" s="15" t="s">
        <v>10</v>
      </c>
      <c r="D52" s="40">
        <v>0.08</v>
      </c>
      <c r="E52" s="11"/>
      <c r="F52" s="11"/>
      <c r="G52" s="17"/>
      <c r="H52" s="17"/>
      <c r="I52" s="17"/>
    </row>
    <row r="53" spans="1:11" s="42" customFormat="1" ht="18">
      <c r="A53" s="15"/>
      <c r="B53" s="16" t="s">
        <v>12</v>
      </c>
      <c r="C53" s="11" t="s">
        <v>11</v>
      </c>
      <c r="D53" s="34">
        <v>8.68</v>
      </c>
      <c r="E53" s="103"/>
      <c r="F53" s="103"/>
      <c r="G53" s="44"/>
      <c r="H53" s="44"/>
      <c r="I53" s="44"/>
    </row>
    <row r="54" spans="1:11" s="42" customFormat="1" ht="23.25" customHeight="1">
      <c r="A54" s="15"/>
      <c r="B54" s="16" t="s">
        <v>50</v>
      </c>
      <c r="C54" s="11" t="s">
        <v>11</v>
      </c>
      <c r="D54" s="77">
        <v>1.4</v>
      </c>
      <c r="E54" s="11"/>
      <c r="F54" s="11"/>
      <c r="G54" s="17"/>
      <c r="H54" s="17"/>
      <c r="I54" s="17"/>
    </row>
    <row r="55" spans="1:11" s="42" customFormat="1" ht="23.25" customHeight="1">
      <c r="A55" s="15"/>
      <c r="B55" s="16" t="s">
        <v>51</v>
      </c>
      <c r="C55" s="15" t="s">
        <v>10</v>
      </c>
      <c r="D55" s="34">
        <v>9.8000000000000004E-2</v>
      </c>
      <c r="E55" s="11"/>
      <c r="F55" s="11"/>
      <c r="G55" s="17"/>
      <c r="H55" s="17"/>
      <c r="I55" s="17"/>
    </row>
    <row r="56" spans="1:11" s="42" customFormat="1" ht="31.5">
      <c r="A56" s="9">
        <v>5</v>
      </c>
      <c r="B56" s="45" t="s">
        <v>22</v>
      </c>
      <c r="C56" s="15" t="s">
        <v>20</v>
      </c>
      <c r="D56" s="80">
        <v>600</v>
      </c>
      <c r="E56" s="41"/>
      <c r="F56" s="41"/>
      <c r="G56" s="27"/>
      <c r="H56" s="27"/>
      <c r="I56" s="27"/>
      <c r="J56" s="27"/>
      <c r="K56" s="27"/>
    </row>
    <row r="57" spans="1:11" s="42" customFormat="1" ht="21.75" customHeight="1">
      <c r="A57" s="11"/>
      <c r="B57" s="46" t="s">
        <v>23</v>
      </c>
      <c r="C57" s="11" t="s">
        <v>11</v>
      </c>
      <c r="D57" s="30">
        <v>134.28</v>
      </c>
      <c r="E57" s="41"/>
      <c r="F57" s="41"/>
      <c r="G57" s="27"/>
      <c r="H57" s="27"/>
      <c r="I57" s="27"/>
      <c r="J57" s="27"/>
      <c r="K57" s="27"/>
    </row>
    <row r="58" spans="1:11" s="42" customFormat="1" ht="21.75" customHeight="1">
      <c r="A58" s="11"/>
      <c r="B58" s="12" t="s">
        <v>59</v>
      </c>
      <c r="C58" s="15" t="s">
        <v>20</v>
      </c>
      <c r="D58" s="80">
        <v>600</v>
      </c>
      <c r="E58" s="108"/>
      <c r="F58" s="108"/>
    </row>
    <row r="59" spans="1:11" s="42" customFormat="1" ht="21.75" customHeight="1">
      <c r="A59" s="11"/>
      <c r="B59" s="12" t="s">
        <v>14</v>
      </c>
      <c r="C59" s="15" t="s">
        <v>20</v>
      </c>
      <c r="D59" s="80">
        <v>600</v>
      </c>
      <c r="E59" s="41"/>
      <c r="F59" s="41"/>
      <c r="G59" s="27"/>
      <c r="H59" s="27"/>
      <c r="I59" s="27"/>
      <c r="J59" s="27"/>
      <c r="K59" s="27"/>
    </row>
    <row r="60" spans="1:11" s="42" customFormat="1" ht="21.75" customHeight="1">
      <c r="A60" s="11"/>
      <c r="B60" s="76" t="s">
        <v>15</v>
      </c>
      <c r="C60" s="15" t="s">
        <v>20</v>
      </c>
      <c r="D60" s="80">
        <v>600</v>
      </c>
      <c r="E60" s="41"/>
      <c r="F60" s="41"/>
      <c r="G60" s="27"/>
      <c r="H60" s="27"/>
      <c r="I60" s="27"/>
      <c r="J60" s="27"/>
      <c r="K60" s="27"/>
    </row>
    <row r="61" spans="1:11" s="42" customFormat="1" ht="18">
      <c r="A61" s="15"/>
      <c r="B61" s="16" t="s">
        <v>12</v>
      </c>
      <c r="C61" s="11" t="s">
        <v>11</v>
      </c>
      <c r="D61" s="30">
        <v>12</v>
      </c>
      <c r="E61" s="108"/>
      <c r="F61" s="108"/>
    </row>
    <row r="62" spans="1:11" ht="15.75">
      <c r="A62" s="18"/>
      <c r="B62" s="19" t="s">
        <v>2</v>
      </c>
      <c r="C62" s="18"/>
      <c r="D62" s="31"/>
      <c r="E62" s="104"/>
      <c r="F62" s="104"/>
    </row>
    <row r="63" spans="1:11" ht="15.75">
      <c r="A63" s="18"/>
      <c r="B63" s="19" t="s">
        <v>70</v>
      </c>
      <c r="C63" s="20" t="s">
        <v>68</v>
      </c>
      <c r="D63" s="31"/>
      <c r="E63" s="104"/>
      <c r="F63" s="104"/>
    </row>
    <row r="64" spans="1:11" ht="15.75">
      <c r="A64" s="18"/>
      <c r="B64" s="19" t="s">
        <v>2</v>
      </c>
      <c r="C64" s="18"/>
      <c r="D64" s="31"/>
      <c r="E64" s="104"/>
      <c r="F64" s="104"/>
    </row>
    <row r="65" spans="1:6" ht="15.75">
      <c r="A65" s="18"/>
      <c r="B65" s="19" t="s">
        <v>69</v>
      </c>
      <c r="C65" s="20" t="s">
        <v>68</v>
      </c>
      <c r="D65" s="31"/>
      <c r="E65" s="104"/>
      <c r="F65" s="104"/>
    </row>
    <row r="66" spans="1:6" ht="15.75">
      <c r="A66" s="18"/>
      <c r="B66" s="19" t="s">
        <v>17</v>
      </c>
      <c r="C66" s="18"/>
      <c r="D66" s="31"/>
      <c r="E66" s="104"/>
      <c r="F66" s="104"/>
    </row>
    <row r="67" spans="1:6" ht="15.75">
      <c r="A67" s="18"/>
      <c r="B67" s="19" t="s">
        <v>18</v>
      </c>
      <c r="C67" s="21">
        <v>0.03</v>
      </c>
      <c r="D67" s="32"/>
      <c r="E67" s="104"/>
      <c r="F67" s="104"/>
    </row>
    <row r="68" spans="1:6" ht="15.75">
      <c r="A68" s="18"/>
      <c r="B68" s="19" t="s">
        <v>2</v>
      </c>
      <c r="C68" s="18"/>
      <c r="D68" s="32"/>
      <c r="E68" s="104"/>
      <c r="F68" s="104"/>
    </row>
    <row r="69" spans="1:6" ht="15.75">
      <c r="A69" s="18"/>
      <c r="B69" s="19" t="s">
        <v>19</v>
      </c>
      <c r="C69" s="21">
        <v>0.18</v>
      </c>
      <c r="D69" s="32"/>
      <c r="E69" s="104"/>
      <c r="F69" s="104"/>
    </row>
    <row r="70" spans="1:6" ht="15.75">
      <c r="A70" s="18"/>
      <c r="B70" s="19" t="s">
        <v>2</v>
      </c>
      <c r="C70" s="18"/>
      <c r="D70" s="32"/>
      <c r="E70" s="104"/>
      <c r="F70" s="104"/>
    </row>
    <row r="71" spans="1:6" ht="15.75">
      <c r="A71" s="22"/>
      <c r="B71" s="23"/>
      <c r="C71" s="17"/>
      <c r="D71" s="17"/>
      <c r="E71" s="17"/>
      <c r="F71" s="17"/>
    </row>
    <row r="72" spans="1:6" ht="15.75">
      <c r="A72" s="22"/>
      <c r="B72" s="123"/>
      <c r="C72" s="123"/>
      <c r="D72" s="123"/>
      <c r="E72" s="123"/>
      <c r="F72" s="123"/>
    </row>
    <row r="73" spans="1:6" ht="15.75">
      <c r="A73" s="22"/>
      <c r="B73" s="23"/>
      <c r="C73" s="17"/>
      <c r="D73" s="17"/>
      <c r="E73" s="17"/>
      <c r="F73" s="17"/>
    </row>
    <row r="74" spans="1:6" ht="16.5">
      <c r="A74" s="22"/>
      <c r="B74" s="23"/>
      <c r="C74" s="17"/>
      <c r="D74" s="124"/>
      <c r="E74" s="124"/>
      <c r="F74" s="124"/>
    </row>
    <row r="98" ht="13.5" customHeight="1"/>
    <row r="170" ht="16.5" customHeight="1"/>
  </sheetData>
  <mergeCells count="12">
    <mergeCell ref="B72:F72"/>
    <mergeCell ref="D74:F74"/>
    <mergeCell ref="F6:F7"/>
    <mergeCell ref="B37:D37"/>
    <mergeCell ref="B17:D17"/>
    <mergeCell ref="D4:D7"/>
    <mergeCell ref="A2:F2"/>
    <mergeCell ref="A4:A7"/>
    <mergeCell ref="C4:C7"/>
    <mergeCell ref="E4:F5"/>
    <mergeCell ref="E3:F3"/>
    <mergeCell ref="C3:D3"/>
  </mergeCells>
  <conditionalFormatting sqref="A19:D19 A29:D29">
    <cfRule type="cellIs" dxfId="1" priority="3" stopIfTrue="1" operator="equal">
      <formula>8223.307275</formula>
    </cfRule>
  </conditionalFormatting>
  <conditionalFormatting sqref="B57">
    <cfRule type="cellIs" dxfId="0" priority="2" stopIfTrue="1" operator="equal">
      <formula>8223.307275</formula>
    </cfRule>
  </conditionalFormatting>
  <pageMargins left="0.51181102362204722" right="0" top="0.35433070866141736" bottom="0.15748031496062992" header="0" footer="0"/>
  <pageSetup paperSize="9" scale="7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Mamuka Namicheishvili</cp:lastModifiedBy>
  <cp:lastPrinted>2021-07-02T01:54:00Z</cp:lastPrinted>
  <dcterms:created xsi:type="dcterms:W3CDTF">2018-01-31T17:32:46Z</dcterms:created>
  <dcterms:modified xsi:type="dcterms:W3CDTF">2022-01-18T09:22:43Z</dcterms:modified>
</cp:coreProperties>
</file>