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tskhadaia\Desktop\9 ოფაჩხაფუ-ნარაზენის გზა\სატენდერო\"/>
    </mc:Choice>
  </mc:AlternateContent>
  <bookViews>
    <workbookView xWindow="-1170" yWindow="480" windowWidth="19440" windowHeight="11775" tabRatio="564" activeTab="1"/>
  </bookViews>
  <sheets>
    <sheet name="თავფურცელი" sheetId="15" r:id="rId1"/>
    <sheet name="ხარჯთაღრიცხვა" sheetId="14" r:id="rId2"/>
    <sheet name="კალენდარული" sheetId="17" r:id="rId3"/>
  </sheets>
  <calcPr calcId="152511"/>
</workbook>
</file>

<file path=xl/calcChain.xml><?xml version="1.0" encoding="utf-8"?>
<calcChain xmlns="http://schemas.openxmlformats.org/spreadsheetml/2006/main">
  <c r="F115" i="14" l="1"/>
  <c r="F95" i="14"/>
  <c r="F96" i="14"/>
  <c r="F97" i="14"/>
  <c r="F98" i="14"/>
  <c r="F99" i="14"/>
  <c r="F100" i="14"/>
  <c r="F101" i="14"/>
  <c r="F18" i="14"/>
  <c r="F106" i="14"/>
  <c r="F19" i="14"/>
  <c r="F84" i="14" l="1"/>
  <c r="F83" i="14"/>
  <c r="F82" i="14"/>
  <c r="F81" i="14"/>
  <c r="F79" i="14"/>
  <c r="F78" i="14"/>
  <c r="F77" i="14"/>
  <c r="F76" i="14"/>
  <c r="F92" i="14"/>
  <c r="F93" i="14" s="1"/>
  <c r="F91" i="14"/>
  <c r="E90" i="14"/>
  <c r="F90" i="14" s="1"/>
  <c r="E89" i="14"/>
  <c r="F89" i="14" s="1"/>
  <c r="F88" i="14"/>
  <c r="F87" i="14"/>
  <c r="F124" i="14"/>
  <c r="F123" i="14"/>
  <c r="F121" i="14"/>
  <c r="F120" i="14"/>
  <c r="F119" i="14"/>
  <c r="F118" i="14"/>
  <c r="F117" i="14"/>
  <c r="F127" i="14"/>
  <c r="F126" i="14"/>
  <c r="F110" i="14"/>
  <c r="F138" i="14"/>
  <c r="F137" i="14"/>
  <c r="F135" i="14"/>
  <c r="F134" i="14"/>
  <c r="F133" i="14"/>
  <c r="F132" i="14"/>
  <c r="F131" i="14"/>
  <c r="F113" i="14"/>
  <c r="F112" i="14"/>
  <c r="F109" i="14"/>
  <c r="F151" i="14" l="1"/>
  <c r="F150" i="14"/>
  <c r="F149" i="14"/>
  <c r="F148" i="14"/>
  <c r="F147" i="14"/>
  <c r="F146" i="14"/>
  <c r="F56" i="14" l="1"/>
  <c r="F55" i="14"/>
  <c r="F48" i="14"/>
  <c r="F40" i="14"/>
  <c r="F39" i="14" l="1"/>
  <c r="F53" i="14"/>
  <c r="F143" i="14"/>
  <c r="F142" i="14"/>
  <c r="F141" i="14"/>
  <c r="F140" i="14"/>
  <c r="F17" i="14" l="1"/>
  <c r="F36" i="14" l="1"/>
  <c r="F105" i="14" l="1"/>
  <c r="F104" i="14"/>
  <c r="F64" i="14" l="1"/>
  <c r="F63" i="14"/>
  <c r="F67" i="14"/>
  <c r="F66" i="14"/>
  <c r="F58" i="14"/>
  <c r="E46" i="14"/>
  <c r="E45" i="14"/>
  <c r="F49" i="14" l="1"/>
  <c r="F43" i="14"/>
  <c r="F47" i="14"/>
  <c r="F44" i="14"/>
  <c r="F45" i="14"/>
  <c r="F46" i="14"/>
  <c r="F37" i="14" l="1"/>
  <c r="F38" i="14" l="1"/>
  <c r="F41" i="14" l="1"/>
  <c r="F32" i="14"/>
  <c r="F31" i="14"/>
  <c r="F29" i="14" l="1"/>
  <c r="F28" i="14"/>
  <c r="F27" i="14"/>
  <c r="F33" i="14" l="1"/>
  <c r="F34" i="14" l="1"/>
  <c r="F14" i="14" l="1"/>
  <c r="F15" i="14" l="1"/>
  <c r="F13" i="14"/>
  <c r="F22" i="14" l="1"/>
  <c r="F23" i="14"/>
  <c r="F24" i="14"/>
  <c r="F25" i="14"/>
  <c r="F73" i="14"/>
  <c r="F72" i="14"/>
  <c r="F71" i="14"/>
  <c r="F70" i="14"/>
  <c r="F69" i="14"/>
  <c r="F62" i="14"/>
  <c r="F61" i="14"/>
  <c r="F51" i="14"/>
  <c r="F59" i="14"/>
  <c r="F52" i="14"/>
  <c r="F74" i="14" l="1"/>
</calcChain>
</file>

<file path=xl/sharedStrings.xml><?xml version="1.0" encoding="utf-8"?>
<sst xmlns="http://schemas.openxmlformats.org/spreadsheetml/2006/main" count="346" uniqueCount="193">
  <si>
    <t>samuSaoebisa da danaxarjebis dasaxeleba</t>
  </si>
  <si>
    <t>raodenoba</t>
  </si>
  <si>
    <t>sul</t>
  </si>
  <si>
    <t>_</t>
  </si>
  <si>
    <t>t</t>
  </si>
  <si>
    <t>mTliani</t>
  </si>
  <si>
    <t>normativis nomeri da Sifri</t>
  </si>
  <si>
    <t>saproeqto monacemebiT</t>
  </si>
  <si>
    <t>sazomi erTeuli</t>
  </si>
  <si>
    <t>normativiT  erTeulze</t>
  </si>
  <si>
    <t>xelfasi</t>
  </si>
  <si>
    <t>masalebi</t>
  </si>
  <si>
    <t>transporti</t>
  </si>
  <si>
    <t>erTeuli</t>
  </si>
  <si>
    <t>dRg - 18%</t>
  </si>
  <si>
    <t>kac/sT</t>
  </si>
  <si>
    <t>manq/sT</t>
  </si>
  <si>
    <t>lari</t>
  </si>
  <si>
    <t>Rirebuleba (lari)</t>
  </si>
  <si>
    <t>gauTvaliswinebeli xarjebi - 3%</t>
  </si>
  <si>
    <t>#</t>
  </si>
  <si>
    <t>kub.m</t>
  </si>
  <si>
    <t xml:space="preserve">Sr. danaxarji </t>
  </si>
  <si>
    <t>k/sT</t>
  </si>
  <si>
    <t>m/sT</t>
  </si>
  <si>
    <t>satkepni gluvi 5 tn.</t>
  </si>
  <si>
    <t>tona</t>
  </si>
  <si>
    <t>g/m</t>
  </si>
  <si>
    <t xml:space="preserve">SromiTi danaxarji   </t>
  </si>
  <si>
    <t xml:space="preserve">SromiTi danaxarji  </t>
  </si>
  <si>
    <t>sxva manqanebi</t>
  </si>
  <si>
    <t>man-sT</t>
  </si>
  <si>
    <t>satvirTveli patara (bobkati)</t>
  </si>
  <si>
    <t xml:space="preserve">muSaoba nayarSi </t>
  </si>
  <si>
    <t>RorRi  fr 40-70</t>
  </si>
  <si>
    <t>sxva masalebi</t>
  </si>
  <si>
    <t xml:space="preserve">qviSaxreSovani narevi  </t>
  </si>
  <si>
    <t>pr-iT</t>
  </si>
  <si>
    <t xml:space="preserve">gvedulebze qviSa-xreSovani narevis mowyoba  </t>
  </si>
  <si>
    <t xml:space="preserve"> saxarjTaRricxvo gaangariSeba</t>
  </si>
  <si>
    <t xml:space="preserve">avtogreideri saSualo tipis 79kvt </t>
  </si>
  <si>
    <t>1000Kკv.m</t>
  </si>
  <si>
    <t>bitumis emulsia</t>
  </si>
  <si>
    <t>100      grZ/m</t>
  </si>
  <si>
    <t xml:space="preserve">SromiTi danaxarji         </t>
  </si>
  <si>
    <t>meqanizmebi (nakeris safrezi)</t>
  </si>
  <si>
    <t>c</t>
  </si>
  <si>
    <t xml:space="preserve">sxva masalebi </t>
  </si>
  <si>
    <t>buldozeri  79kvt</t>
  </si>
  <si>
    <t>buldozeri gamfxvierebeli   79kvt</t>
  </si>
  <si>
    <t xml:space="preserve">meqanizmebi </t>
  </si>
  <si>
    <t>kg</t>
  </si>
  <si>
    <t>grZivi da ganivi temperaturuli nakerebis mowyoba da emulsiiT amovseba</t>
  </si>
  <si>
    <t>saRebavi gzis markirebis (TeTri da Savi)</t>
  </si>
  <si>
    <t>rk. betonis saTavisebis SeRebva TeTri da Savi feris markirebis saRebaviT</t>
  </si>
  <si>
    <t>arsebuli safuZvlis moxsna gverdulebis CaTvliT, eqskavatoriT a/TviTmclelze datvirTviT</t>
  </si>
  <si>
    <t>k-sT</t>
  </si>
  <si>
    <t>meqanizmebi (vibratori)</t>
  </si>
  <si>
    <t xml:space="preserve">betonis b-20 </t>
  </si>
  <si>
    <t>sayalibe fari</t>
  </si>
  <si>
    <t>daxerxili xis masala III xarisxis</t>
  </si>
  <si>
    <t>man</t>
  </si>
  <si>
    <t>betonis transportireba 10km-ze</t>
  </si>
  <si>
    <t>_eskavatori 0.4 kbm CamCis tevadobiT</t>
  </si>
  <si>
    <t>m-sT</t>
  </si>
  <si>
    <t xml:space="preserve">meqanizmebi a/amwe </t>
  </si>
  <si>
    <t xml:space="preserve">_SromiTi danaxarji </t>
  </si>
  <si>
    <t>samSeneblo narCenebis datvirTva a/TviTmclelze</t>
  </si>
  <si>
    <t>SromiTi danaxarji</t>
  </si>
  <si>
    <t xml:space="preserve">avto greideri mZime </t>
  </si>
  <si>
    <t>vibro satkepni 10t.</t>
  </si>
  <si>
    <t xml:space="preserve">შრომითი დანახარჯი 4,5X1,15X6,9  </t>
  </si>
  <si>
    <t>კაც/სთ</t>
  </si>
  <si>
    <t>მანქ/სთ</t>
  </si>
  <si>
    <t xml:space="preserve">სატკეპნი თვითმავალი გლუვი -5 ტ </t>
  </si>
  <si>
    <t>მანქ.სთ</t>
  </si>
  <si>
    <t>წყალი ტრანსპორტირებით</t>
  </si>
  <si>
    <t>კუბმ</t>
  </si>
  <si>
    <t>ტ</t>
  </si>
  <si>
    <t>mosarwyav mosarecxi manqana wyliT</t>
  </si>
  <si>
    <t xml:space="preserve">მოსარწყავ-მოსარეცხი Iმანქანა წყლით _ 6000 ლ </t>
  </si>
  <si>
    <t>ღორღის ტრასპორტირება 12კმ</t>
  </si>
  <si>
    <t>meqanizmebi (betonmzidi)</t>
  </si>
  <si>
    <t>liTonis yalibi</t>
  </si>
  <si>
    <t>avto samanqane gza</t>
  </si>
  <si>
    <t>betonis safaris movla</t>
  </si>
  <si>
    <t>damatebiTi sxva masalebi</t>
  </si>
  <si>
    <t>wyammzidi wyliT</t>
  </si>
  <si>
    <t>qviSa-xreSovani narevi  fr-0-50</t>
  </si>
  <si>
    <t>qviSa-xreSovani narevis transportireba 10km</t>
  </si>
  <si>
    <t>boZkintebi kompleqtSi</t>
  </si>
  <si>
    <t>betoni transportirebiT</t>
  </si>
  <si>
    <t xml:space="preserve">_SromiTi danaxarji          </t>
  </si>
  <si>
    <t>gruntisa da samS. nagvis gazidva 3 km-ze</t>
  </si>
  <si>
    <t>gruntisa da narCenebis gadazidva 3km-ze</t>
  </si>
  <si>
    <t xml:space="preserve">sul jami:      </t>
  </si>
  <si>
    <t>jami=</t>
  </si>
  <si>
    <t>mTlianad</t>
  </si>
  <si>
    <t xml:space="preserve">SromiTi danaxarji                  </t>
  </si>
  <si>
    <t xml:space="preserve">SromiTi danaxarji          </t>
  </si>
  <si>
    <t xml:space="preserve">damxmare da sademontaJo samuSaoebi </t>
  </si>
  <si>
    <r>
      <t>m</t>
    </r>
    <r>
      <rPr>
        <b/>
        <vertAlign val="superscript"/>
        <sz val="11"/>
        <rFont val="AcadNusx"/>
      </rPr>
      <t>3</t>
    </r>
  </si>
  <si>
    <r>
      <t>m</t>
    </r>
    <r>
      <rPr>
        <b/>
        <vertAlign val="superscript"/>
        <sz val="11"/>
        <color theme="1"/>
        <rFont val="AcadNusx"/>
      </rPr>
      <t>3</t>
    </r>
  </si>
  <si>
    <r>
      <t>m</t>
    </r>
    <r>
      <rPr>
        <vertAlign val="superscript"/>
        <sz val="11"/>
        <color theme="1"/>
        <rFont val="AcadNusx"/>
      </rPr>
      <t>3</t>
    </r>
  </si>
  <si>
    <r>
      <t>m</t>
    </r>
    <r>
      <rPr>
        <vertAlign val="superscript"/>
        <sz val="11"/>
        <color theme="1"/>
        <rFont val="AcadNusx"/>
      </rPr>
      <t>2</t>
    </r>
  </si>
  <si>
    <r>
      <t xml:space="preserve">armatuta </t>
    </r>
    <r>
      <rPr>
        <sz val="11"/>
        <color theme="1"/>
        <rFont val="Cambria"/>
        <family val="1"/>
        <scheme val="major"/>
      </rPr>
      <t>A</t>
    </r>
    <r>
      <rPr>
        <sz val="11"/>
        <color theme="1"/>
        <rFont val="AcadNusx"/>
      </rPr>
      <t>-III A</t>
    </r>
    <r>
      <rPr>
        <sz val="11"/>
        <color theme="1"/>
        <rFont val="Cambria"/>
        <family val="1"/>
        <scheme val="major"/>
      </rPr>
      <t/>
    </r>
  </si>
  <si>
    <r>
      <t>100 m</t>
    </r>
    <r>
      <rPr>
        <b/>
        <vertAlign val="superscript"/>
        <sz val="11"/>
        <rFont val="AcadNusx"/>
      </rPr>
      <t>2</t>
    </r>
  </si>
  <si>
    <r>
      <t>100m</t>
    </r>
    <r>
      <rPr>
        <b/>
        <vertAlign val="superscript"/>
        <sz val="11"/>
        <rFont val="AcadNusx"/>
      </rPr>
      <t>3</t>
    </r>
  </si>
  <si>
    <r>
      <t>1000m</t>
    </r>
    <r>
      <rPr>
        <b/>
        <vertAlign val="superscript"/>
        <sz val="11"/>
        <rFont val="AcadNusx"/>
      </rPr>
      <t>3</t>
    </r>
  </si>
  <si>
    <r>
      <t>m</t>
    </r>
    <r>
      <rPr>
        <vertAlign val="superscript"/>
        <sz val="11"/>
        <rFont val="AcadNusx"/>
      </rPr>
      <t>3</t>
    </r>
  </si>
  <si>
    <r>
      <t>1000m</t>
    </r>
    <r>
      <rPr>
        <b/>
        <vertAlign val="superscript"/>
        <sz val="11"/>
        <rFont val="AcadNusx"/>
      </rPr>
      <t>2</t>
    </r>
  </si>
  <si>
    <r>
      <t>1000მ</t>
    </r>
    <r>
      <rPr>
        <b/>
        <vertAlign val="superscript"/>
        <sz val="11"/>
        <rFont val="Calibri"/>
        <family val="2"/>
        <charset val="204"/>
        <scheme val="minor"/>
      </rPr>
      <t>2</t>
    </r>
  </si>
  <si>
    <r>
      <t>მ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</si>
  <si>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r>
      <t xml:space="preserve">monoliTuri rk-betonis safaris mowyoba gzaze  </t>
    </r>
    <r>
      <rPr>
        <b/>
        <sz val="11"/>
        <rFont val="Academic-Times"/>
      </rPr>
      <t xml:space="preserve"> B</t>
    </r>
    <r>
      <rPr>
        <b/>
        <sz val="11"/>
        <rFont val="AcadNusx"/>
      </rPr>
      <t xml:space="preserve">-30  (m400) sisqe 18sm. Kklasifikatorebis danamatiT </t>
    </r>
  </si>
  <si>
    <r>
      <t>betoni</t>
    </r>
    <r>
      <rPr>
        <sz val="11"/>
        <rFont val="Academic-Times"/>
      </rPr>
      <t xml:space="preserve"> B</t>
    </r>
    <r>
      <rPr>
        <sz val="11"/>
        <rFont val="AcadNusx"/>
      </rPr>
      <t>-30</t>
    </r>
    <r>
      <rPr>
        <sz val="11"/>
        <rFont val="Academy"/>
      </rPr>
      <t xml:space="preserve"> </t>
    </r>
    <r>
      <rPr>
        <sz val="11"/>
        <rFont val="AcadNusx"/>
      </rPr>
      <t xml:space="preserve"> transportirebiT  (m 400)</t>
    </r>
  </si>
  <si>
    <r>
      <t>armatura d-14A</t>
    </r>
    <r>
      <rPr>
        <sz val="11"/>
        <rFont val="Academy"/>
      </rPr>
      <t>A</t>
    </r>
    <r>
      <rPr>
        <sz val="11"/>
        <rFont val="AcadNusx"/>
      </rPr>
      <t xml:space="preserve">-III transport-iT    </t>
    </r>
  </si>
  <si>
    <r>
      <t xml:space="preserve">armaturis bade d-6 mm ujrediT 20X20sm gadadebis koeficientis gaTvaliswinebiT  </t>
    </r>
    <r>
      <rPr>
        <vertAlign val="superscript"/>
        <sz val="11"/>
        <rFont val="AcadNusx"/>
      </rPr>
      <t xml:space="preserve"> </t>
    </r>
  </si>
  <si>
    <r>
      <t>m</t>
    </r>
    <r>
      <rPr>
        <vertAlign val="superscript"/>
        <sz val="11"/>
        <rFont val="AcadNusx"/>
      </rPr>
      <t>2</t>
    </r>
  </si>
  <si>
    <r>
      <t>armirebis badis fiqsatori   (1m</t>
    </r>
    <r>
      <rPr>
        <vertAlign val="superscript"/>
        <sz val="11"/>
        <rFont val="AcadNusx"/>
      </rPr>
      <t>2</t>
    </r>
    <r>
      <rPr>
        <sz val="11"/>
        <rFont val="AcadNusx"/>
      </rPr>
      <t>-ze 1,6c)</t>
    </r>
    <r>
      <rPr>
        <vertAlign val="superscript"/>
        <sz val="11"/>
        <rFont val="AcadNusx"/>
      </rPr>
      <t xml:space="preserve"> </t>
    </r>
  </si>
  <si>
    <r>
      <t>penoplastis fila  1sm sisqis</t>
    </r>
    <r>
      <rPr>
        <vertAlign val="superscript"/>
        <sz val="11"/>
        <rFont val="AcadNusx"/>
      </rPr>
      <t xml:space="preserve"> </t>
    </r>
  </si>
  <si>
    <r>
      <t>m</t>
    </r>
    <r>
      <rPr>
        <b/>
        <vertAlign val="superscript"/>
        <sz val="11"/>
        <rFont val="AcadNusx"/>
      </rPr>
      <t>2</t>
    </r>
  </si>
  <si>
    <r>
      <t>100m</t>
    </r>
    <r>
      <rPr>
        <b/>
        <vertAlign val="superscript"/>
        <sz val="11"/>
        <rFont val="AcadNusx"/>
      </rPr>
      <t>2</t>
    </r>
  </si>
  <si>
    <t>gruntis datvirTva a/TviTmclelze</t>
  </si>
  <si>
    <r>
      <t>m</t>
    </r>
    <r>
      <rPr>
        <b/>
        <vertAlign val="superscript"/>
        <sz val="12"/>
        <rFont val="AcadNusx"/>
      </rPr>
      <t>3</t>
    </r>
  </si>
  <si>
    <t xml:space="preserve"> RorRis mowyoba moSandakeba betonis safaris qveS      fr- 0-40 sisqiT 12sm datkepniT და პროფილის მიცემით</t>
  </si>
  <si>
    <t>qviSa-xreSovani narevis qvesagebi fenis mowyoba sisqiT 20 sm damtkepni meqanizmis gamoyenebiT</t>
  </si>
  <si>
    <t xml:space="preserve">ღორღი ფრ. 0-40მმ                         </t>
  </si>
  <si>
    <t>მიწისა და rk/betonis saniaRvre arxebi</t>
  </si>
  <si>
    <t xml:space="preserve">მიწისა და რკ/ბეტ. lenturi Txrilis (tranSeas) mowyoba avto-TviTmcvlelze datvirTviT </t>
  </si>
  <si>
    <t>100 c</t>
  </si>
  <si>
    <t>Sromis danaxarji</t>
  </si>
  <si>
    <t>amwe saburRi mowyobilobiT</t>
  </si>
  <si>
    <t>amwe saavtomobilo svliT 3 t</t>
  </si>
  <si>
    <t>l</t>
  </si>
  <si>
    <t>farebis Rirebuleba</t>
  </si>
  <si>
    <t xml:space="preserve"> xidis mowyobis adgilebSi Txrilis gaTxra-CaRrmaveba da damuSaveba xeliT a/manqanaze datvirTviT</t>
  </si>
  <si>
    <t>_SromiTi danaxarji 2.996X1.15</t>
  </si>
  <si>
    <t>gruntisa da narCenebis gadazidva 5km-ze</t>
  </si>
  <si>
    <t>SromiTi danaxarji 1,47X1.15</t>
  </si>
  <si>
    <t>meqanizmebi a/amwe 0,48X1,05</t>
  </si>
  <si>
    <t>rk/betonis rgoli d-1000 mm</t>
  </si>
  <si>
    <t>milis transportireba 14 km-ze</t>
  </si>
  <si>
    <t>xid-bogiris orive mxares rk/bet. wyalamridi saTavisebis mowyoba</t>
  </si>
  <si>
    <t>ც</t>
  </si>
  <si>
    <t xml:space="preserve">rk/betonis milis დ1000მმ mowyoba სიგრძით 6მ 2ადგილზე qviSa-xreSovan safenze </t>
  </si>
  <si>
    <t xml:space="preserve">rk/betonis milis დ500მმ mowyoba სიგრძით 6მ 7ადგილზე qviSa-xreSovan safenze </t>
  </si>
  <si>
    <t>rk/betonis rgoli d-500 mm</t>
  </si>
  <si>
    <r>
      <t xml:space="preserve">betoni </t>
    </r>
    <r>
      <rPr>
        <sz val="11"/>
        <rFont val="Arial"/>
        <family val="2"/>
        <charset val="204"/>
      </rPr>
      <t>B</t>
    </r>
    <r>
      <rPr>
        <sz val="11"/>
        <rFont val="AcadNusx"/>
      </rPr>
      <t xml:space="preserve">-20, </t>
    </r>
    <r>
      <rPr>
        <sz val="11"/>
        <rFont val="Arial"/>
        <family val="2"/>
        <charset val="204"/>
      </rPr>
      <t>F</t>
    </r>
    <r>
      <rPr>
        <sz val="11"/>
        <rFont val="AcadNusx"/>
      </rPr>
      <t xml:space="preserve">-200, </t>
    </r>
    <r>
      <rPr>
        <sz val="11"/>
        <rFont val="Arial"/>
        <family val="2"/>
        <charset val="204"/>
      </rPr>
      <t>W</t>
    </r>
    <r>
      <rPr>
        <sz val="11"/>
        <rFont val="AcadNusx"/>
      </rPr>
      <t>-6</t>
    </r>
  </si>
  <si>
    <r>
      <t xml:space="preserve">dgarebi </t>
    </r>
    <r>
      <rPr>
        <sz val="11"/>
        <rFont val="Arial"/>
        <family val="2"/>
        <charset val="204"/>
      </rPr>
      <t>L</t>
    </r>
    <r>
      <rPr>
        <sz val="11"/>
        <rFont val="AcadNusx"/>
      </rPr>
      <t xml:space="preserve">-3,5 m </t>
    </r>
    <r>
      <rPr>
        <sz val="11"/>
        <rFont val="Symbol"/>
        <family val="2"/>
      </rPr>
      <t xml:space="preserve"> f</t>
    </r>
    <r>
      <rPr>
        <sz val="11"/>
        <rFont val="AcadNusx"/>
      </rPr>
      <t>-76 mm</t>
    </r>
  </si>
  <si>
    <r>
      <t xml:space="preserve">sagzao niSnebis mowyoba liTonis dgarze sigrZiT 3,5 m, miwis samuSaoebis, dabetonebis </t>
    </r>
    <r>
      <rPr>
        <b/>
        <sz val="11"/>
        <rFont val="Arial"/>
        <family val="2"/>
        <charset val="204"/>
      </rPr>
      <t>B</t>
    </r>
    <r>
      <rPr>
        <b/>
        <sz val="11"/>
        <rFont val="Grigolia"/>
      </rPr>
      <t xml:space="preserve">-20, </t>
    </r>
    <r>
      <rPr>
        <b/>
        <sz val="11"/>
        <rFont val="Arial"/>
        <family val="2"/>
        <charset val="204"/>
      </rPr>
      <t>F</t>
    </r>
    <r>
      <rPr>
        <b/>
        <sz val="11"/>
        <rFont val="Grigolia"/>
      </rPr>
      <t xml:space="preserve">-200, </t>
    </r>
    <r>
      <rPr>
        <b/>
        <sz val="11"/>
        <rFont val="Arial"/>
        <family val="2"/>
        <charset val="204"/>
      </rPr>
      <t>W</t>
    </r>
    <r>
      <rPr>
        <b/>
        <sz val="11"/>
        <rFont val="Grigolia"/>
      </rPr>
      <t>-6  da dgarebis SeRebvis gaTvaliswinebiT</t>
    </r>
  </si>
  <si>
    <t>საგზაო ნიშნების მოწყობა</t>
  </si>
  <si>
    <t>gzis gverdulebze orive mxares boZkintebis mowyoba yovel 40 metrSi pk0+12 dan pk34+60 mde</t>
  </si>
  <si>
    <t>qviSaxreSovani narevis trasportireba 12km</t>
  </si>
  <si>
    <t>ჭიშკართან მისასვლელი ბეტ. ფილა</t>
  </si>
  <si>
    <t xml:space="preserve"> RorRis mowyoba moSandakeba betonis safaris qveS      fr- 0-40 sisqiT 8sm datkepniT და პროფილის მიცემით</t>
  </si>
  <si>
    <r>
      <t xml:space="preserve">monoliTuri rk-betonis safaris mowyoba gzaze  </t>
    </r>
    <r>
      <rPr>
        <b/>
        <sz val="11"/>
        <rFont val="Academic-Times"/>
      </rPr>
      <t xml:space="preserve"> B</t>
    </r>
    <r>
      <rPr>
        <b/>
        <sz val="11"/>
        <rFont val="AcadNusx"/>
      </rPr>
      <t xml:space="preserve">-30  (m400) sisqe 14sm. Kklasifikatorebis danamatiT </t>
    </r>
  </si>
  <si>
    <t>savali nawilis gzis horizontaluri moniSvna ГОСТ 13508-74-ის მიხედვით დამზადებული მეთილმეთაკრილატის საუძველზე გაუმჯობესებულიღამის ხილვადობის შუქდამბრუნებელი მინის ბურთულაკებით ზომით 100-600 მკმ (უწყვეტი ხაზისიგანით100მმ)</t>
  </si>
  <si>
    <t>კმ</t>
  </si>
  <si>
    <t xml:space="preserve">mანქანები მარკირებისათვის </t>
  </si>
  <si>
    <t>სხვა მანქანები</t>
  </si>
  <si>
    <t>მან</t>
  </si>
  <si>
    <t>საღებავი ემალი</t>
  </si>
  <si>
    <t>კგ</t>
  </si>
  <si>
    <t xml:space="preserve">zugdidis municipalitetis ofaCxafus administraciul erTeulSi, narazenis centraluri gzidan                          </t>
  </si>
  <si>
    <t>ზუგდიდი, 2017წ</t>
  </si>
  <si>
    <r>
      <rPr>
        <b/>
        <sz val="12"/>
        <rFont val="AcadNusx"/>
      </rPr>
      <t>xarjTaRricxvaSi gaTvaliswinebulia:</t>
    </r>
    <r>
      <rPr>
        <sz val="12"/>
        <rFont val="AcadNusx"/>
      </rPr>
      <t xml:space="preserve">                                                                  satransporto  xarjebi Sida gadazidvebze  3 %,                                                                         zednadebi xarjebi samSeneblo samuSaoebze 10 %                                                                     gegmiuri dagroveba 8%                                                                                          gauTvaliswinebeli xarjebi - 3 %                                                                                                gadasaxadi damatebiT GRirebulebaze – 18 %                                                </t>
    </r>
  </si>
  <si>
    <t xml:space="preserve">   xarjTaRricxva Sedgenilia  1984wlis saxarjTaRricxvo normativebisa da                                                                                     2016 wlis IV kvartlis sabazro resursul fasebSi</t>
  </si>
  <si>
    <t>zugdidis municipalitetis ofaCxafus administraciul erTeulSi, narazenis centraluri gzidan  ofaCxafus centramde saavtomobilo gzis reabilitaciis</t>
  </si>
  <si>
    <t xml:space="preserve">                    ი/მ "აკაკი ფუტკარაძე"</t>
  </si>
  <si>
    <t>arsebuli liTonis milxidis amosaRebad gverdebis moxsna eqskavatoriT da milis amoReba meoradi gamoyenebisaTvis</t>
  </si>
  <si>
    <t xml:space="preserve"> ofaCxafus centramde saavtomobilo gzis (I ეტაპი. პკ. 0+00 დან პკ. 6+00) reabilitaciis </t>
  </si>
  <si>
    <t>მშენებლობის წელი (2017) თვეები და დღეები</t>
  </si>
  <si>
    <t>კალენდარული გრაფიკი</t>
  </si>
  <si>
    <t>გზის გადამკვეთი მილხიდები წყალამრიდი სათავისებით</t>
  </si>
  <si>
    <t>35 კალენდარული დღე</t>
  </si>
  <si>
    <t>samuSaoebisa dasaxeleba</t>
  </si>
  <si>
    <t>გზის გადამკვეთი მილხიდები დ1000მმ და დ-500მმ ბეტონის წყალამრიდი სათავისებით</t>
  </si>
  <si>
    <t xml:space="preserve">satransporto xarjebi masalebis Sida gadazidvaze </t>
  </si>
  <si>
    <t xml:space="preserve">zednadebi xarjebi </t>
  </si>
  <si>
    <t xml:space="preserve">gegmiuri dagroveba </t>
  </si>
  <si>
    <t xml:space="preserve"> ofaCxafus centramde saavtomobilo gzis (I ეტაპი. პკ. 0+00 დან პკ. 6+00) reabilitaciis xarjTaRricxva</t>
  </si>
  <si>
    <t>დანართი №1</t>
  </si>
  <si>
    <t>ხელმძღვანელობაზე/წარმომადგენლობაზე უფლებამოსილი პირის თანამდებობა, სახელი/გვარი: ______________________</t>
  </si>
  <si>
    <t>ხელმოწერა: ______________________</t>
  </si>
  <si>
    <t>შენიშვნა:</t>
  </si>
  <si>
    <t>1) „წინადადების მიღება დასრულებულია ეტაპზე“ შესასრულებელი სამუშაოების ხარჯთაღრიცხვა (დანართი №1) წარმოდგენილი უნდა იქნეს, როგორც „PDF“ ფორმატით, უფლებამოსილი პირის მიერ ხელმოწერილი და ბეჭედ დასმული (ბეჭდის არსებობის შემთხვევაში), ასევე „Excel“-ის დოკუმენტის სახით. თუ ხარჯთაღრიცხვა წარმოდგენილი იქნება მხოლოდ „Excel“-ის დოკუმენტით, ასეთ შემთხვევაში შერჩევა/შეფასება განხორციელდება მასში მითითებული მონაცემების შესაბამისად, ხოლო ხარჯთაღრიცხვის დაზუსტების მოთხოვნასთან ერთად პრეტენდენტმა უნდა წარმოადგინოს უფლებამოსილი პირის მიერ ხელმოწერილი და ბეჭედ დასმული (ბეჭდის არსებობის შემთხვევაში) „PDF“ ფორმატით</t>
  </si>
  <si>
    <t>2) შესასრულებელი სამუშაოების ხარჯთაღრიცხვის შედგენისას და სახარჯთაღრიცხვო ღირებულების განსაზღვრისას პრეტენდენტმა უნდა იხელძღვანელოს ტექნიკური რეგლამენტის _ „სამშენებლო სამუშაოების სახელმწიფო შესყიდვისას ზედნადები ხარჯებისა და გეგმიური მოგების განსაზღვრის წესის დამტკიცების შესახებ“ საქართველოს მთავრობის 2014  წლის 14 იანვრის №55 დადგენილებითა და საქართველოს ტერიტორიაზე მოქმედი სამშენებლო ნორმებისა და წესების, აგრეთვე, სხვა ნორმატიული აქტებით.</t>
  </si>
  <si>
    <t>3) ერთნაირი დასახელების სამუშაოებზე უნდა დაფიქსირდეს ერთნაირი ფასი.</t>
  </si>
  <si>
    <t>4) პრეტენდენტის მიერ წარმოდგენილ ხარჯთაღრიცხვაში დაუშვებელია სატენდერო დოკუმენტაციით განსაზღვრული სამუშაოების დასახელების, განზომილებისა და რაოდენობების ცვლილება.</t>
  </si>
  <si>
    <t>5) გაუთვალისწინებელი ხარჯებისათვის თანხის გამოყენება მოხდება შემსყიდველ ორგანიზაციასთან შეთანხმებით.</t>
  </si>
  <si>
    <r>
      <t>6)</t>
    </r>
    <r>
      <rPr>
        <i/>
        <sz val="10"/>
        <color rgb="FFFF0000"/>
        <rFont val="Times New Roman"/>
        <family val="1"/>
      </rPr>
      <t xml:space="preserve"> </t>
    </r>
    <r>
      <rPr>
        <i/>
        <sz val="10"/>
        <color rgb="FFFF0000"/>
        <rFont val="Sylfaen"/>
        <family val="1"/>
      </rPr>
      <t>ხარჯთაღრიცხვაში გაუთვალიწინებელი ხარჯებისათვის განსაზღვრული პროცენტული მაჩვენებლის შეცვლა დაუშვებელია.</t>
    </r>
  </si>
  <si>
    <t>7) პრეტენდენტის მიერ მექანიკური შეცდომის დაშვების შემთხვევაში, როგორიცაა: _ არასწორი ჯამის ან ნამრავლის მითითება; სიტყვიერი და ციფრობრივი გამოსახულების შეუსაბამობა; შესაძლებელია შესწორდეს დაზუსტების გარეშე, ერთეულის ღირებულების უპირატესობის მინიჭებით, მხოლოდ იმ პირობით თუ აღნიშნული არ აღემატება ვაჭრობის დამატებით რაუნდების შედეგად დაფიქსირებულ საბოლოო ფასს.</t>
  </si>
  <si>
    <t>8) გამარჯვებულ პრეტენდენტს დამატებით მოეთხოვება მის მიერ ვაჭრობის დამატებით რაუნდების შედეგად დაფიქსირებული საბოლოო ფასის შესაბამისი განფასება, თანდართული ფორმის შესაბამისად.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</si>
</sst>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;[Red]0"/>
  </numFmts>
  <fonts count="54">
    <font>
      <sz val="10"/>
      <name val="Arial Cyr"/>
      <charset val="204"/>
    </font>
    <font>
      <sz val="10"/>
      <name val="AcadNusx"/>
    </font>
    <font>
      <b/>
      <sz val="10"/>
      <name val="AcadNusx"/>
    </font>
    <font>
      <sz val="10"/>
      <name val="Grigolia"/>
    </font>
    <font>
      <sz val="10"/>
      <name val="Arial"/>
      <family val="2"/>
      <charset val="204"/>
    </font>
    <font>
      <b/>
      <sz val="14"/>
      <name val="AcadNusx"/>
    </font>
    <font>
      <b/>
      <sz val="12"/>
      <name val="AcadNusx"/>
    </font>
    <font>
      <sz val="12"/>
      <name val="AcadNusx"/>
    </font>
    <font>
      <sz val="11"/>
      <color theme="1"/>
      <name val="Calibri"/>
      <family val="2"/>
      <scheme val="minor"/>
    </font>
    <font>
      <sz val="10"/>
      <color theme="1"/>
      <name val="AcadNusx"/>
    </font>
    <font>
      <sz val="12"/>
      <color rgb="FFFF0000"/>
      <name val="AcadNusx"/>
    </font>
    <font>
      <sz val="12"/>
      <name val="Grigolia"/>
    </font>
    <font>
      <b/>
      <sz val="11"/>
      <name val="AcadNusx"/>
    </font>
    <font>
      <sz val="11"/>
      <name val="AcadNusx"/>
    </font>
    <font>
      <b/>
      <sz val="11"/>
      <name val="Grigolia"/>
    </font>
    <font>
      <sz val="11"/>
      <name val="Grigolia"/>
    </font>
    <font>
      <b/>
      <sz val="10"/>
      <color rgb="FFFF0000"/>
      <name val="AcadNusx"/>
    </font>
    <font>
      <sz val="10"/>
      <color rgb="FFFF0000"/>
      <name val="AcadNusx"/>
    </font>
    <font>
      <sz val="11"/>
      <color theme="1"/>
      <name val="AcadNusx"/>
    </font>
    <font>
      <sz val="11"/>
      <color theme="1"/>
      <name val="Cambria"/>
      <family val="1"/>
      <scheme val="major"/>
    </font>
    <font>
      <b/>
      <sz val="11"/>
      <name val="Tahoma"/>
      <family val="2"/>
      <charset val="204"/>
    </font>
    <font>
      <sz val="11"/>
      <name val="Arial Cyr"/>
      <charset val="204"/>
    </font>
    <font>
      <b/>
      <vertAlign val="superscript"/>
      <sz val="11"/>
      <name val="AcadNusx"/>
    </font>
    <font>
      <b/>
      <sz val="11"/>
      <color theme="1"/>
      <name val="AcadNusx"/>
    </font>
    <font>
      <b/>
      <vertAlign val="superscript"/>
      <sz val="11"/>
      <color theme="1"/>
      <name val="AcadNusx"/>
    </font>
    <font>
      <vertAlign val="superscript"/>
      <sz val="11"/>
      <color theme="1"/>
      <name val="AcadNusx"/>
    </font>
    <font>
      <b/>
      <sz val="11"/>
      <color rgb="FFFF0000"/>
      <name val="AcadNusx"/>
    </font>
    <font>
      <sz val="11"/>
      <color rgb="FFFF0000"/>
      <name val="AcadNusx"/>
    </font>
    <font>
      <sz val="11"/>
      <color indexed="8"/>
      <name val="AcadNusx"/>
    </font>
    <font>
      <vertAlign val="superscript"/>
      <sz val="11"/>
      <name val="AcadNusx"/>
    </font>
    <font>
      <b/>
      <vertAlign val="superscript"/>
      <sz val="1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1"/>
      <name val="Academic-Times"/>
    </font>
    <font>
      <sz val="11"/>
      <name val="Academic-Times"/>
    </font>
    <font>
      <sz val="11"/>
      <name val="Academy"/>
    </font>
    <font>
      <b/>
      <sz val="11"/>
      <name val="SPAcademi MT"/>
    </font>
    <font>
      <sz val="12"/>
      <name val="Arial Cyr"/>
      <charset val="204"/>
    </font>
    <font>
      <b/>
      <vertAlign val="superscript"/>
      <sz val="12"/>
      <name val="AcadNusx"/>
    </font>
    <font>
      <sz val="10"/>
      <name val="Arial Cyr"/>
      <charset val="204"/>
    </font>
    <font>
      <sz val="11"/>
      <name val="Calibri"/>
      <family val="2"/>
    </font>
    <font>
      <sz val="11"/>
      <name val="Arial"/>
      <family val="2"/>
      <charset val="204"/>
    </font>
    <font>
      <sz val="11"/>
      <name val="Symbol"/>
      <family val="2"/>
    </font>
    <font>
      <b/>
      <sz val="11"/>
      <name val="Arial"/>
      <family val="2"/>
      <charset val="204"/>
    </font>
    <font>
      <b/>
      <sz val="10"/>
      <name val="Arial Cyr"/>
    </font>
    <font>
      <b/>
      <sz val="18"/>
      <name val="AcadNusx"/>
    </font>
    <font>
      <b/>
      <sz val="11"/>
      <name val="Arial Cyr"/>
    </font>
    <font>
      <b/>
      <i/>
      <sz val="10"/>
      <name val="Grigolia"/>
    </font>
    <font>
      <i/>
      <sz val="9"/>
      <color rgb="FF000000"/>
      <name val="Sylfaen"/>
      <family val="1"/>
      <charset val="204"/>
    </font>
    <font>
      <sz val="10"/>
      <name val="Calibri"/>
      <family val="2"/>
      <charset val="204"/>
    </font>
    <font>
      <b/>
      <i/>
      <u/>
      <sz val="10"/>
      <name val="Sylfaen"/>
      <family val="1"/>
    </font>
    <font>
      <i/>
      <sz val="10"/>
      <color rgb="FFFF0000"/>
      <name val="Sylfaen"/>
      <family val="1"/>
    </font>
    <font>
      <sz val="10"/>
      <name val="Arial Cyr"/>
      <family val="2"/>
      <charset val="204"/>
    </font>
    <font>
      <i/>
      <sz val="10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39" fillId="0" borderId="0"/>
  </cellStyleXfs>
  <cellXfs count="35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3" fillId="0" borderId="0" xfId="0" applyFont="1" applyFill="1"/>
    <xf numFmtId="2" fontId="0" fillId="0" borderId="0" xfId="0" applyNumberFormat="1" applyFont="1" applyFill="1"/>
    <xf numFmtId="0" fontId="2" fillId="0" borderId="1" xfId="0" applyFont="1" applyFill="1" applyBorder="1" applyAlignment="1">
      <alignment horizontal="center" vertical="center"/>
    </xf>
    <xf numFmtId="0" fontId="7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1" fillId="0" borderId="0" xfId="0" applyFont="1"/>
    <xf numFmtId="0" fontId="7" fillId="0" borderId="0" xfId="0" applyFont="1" applyFill="1" applyAlignment="1">
      <alignment vertical="center"/>
    </xf>
    <xf numFmtId="0" fontId="0" fillId="0" borderId="0" xfId="0" applyFill="1"/>
    <xf numFmtId="165" fontId="0" fillId="0" borderId="0" xfId="0" applyNumberFormat="1" applyFill="1"/>
    <xf numFmtId="0" fontId="9" fillId="0" borderId="1" xfId="0" applyFont="1" applyFill="1" applyBorder="1" applyAlignment="1">
      <alignment vertical="top" wrapText="1"/>
    </xf>
    <xf numFmtId="0" fontId="3" fillId="0" borderId="0" xfId="0" applyFont="1"/>
    <xf numFmtId="0" fontId="11" fillId="0" borderId="0" xfId="0" applyFont="1"/>
    <xf numFmtId="0" fontId="15" fillId="0" borderId="0" xfId="0" applyFont="1"/>
    <xf numFmtId="0" fontId="0" fillId="0" borderId="0" xfId="0" applyFont="1"/>
    <xf numFmtId="0" fontId="17" fillId="0" borderId="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3" fillId="0" borderId="6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2" xfId="0" applyFont="1" applyFill="1" applyBorder="1" applyAlignment="1">
      <alignment vertical="top"/>
    </xf>
    <xf numFmtId="2" fontId="13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165" fontId="20" fillId="0" borderId="0" xfId="0" applyNumberFormat="1" applyFont="1" applyFill="1" applyBorder="1" applyAlignment="1">
      <alignment horizontal="center" vertical="top"/>
    </xf>
    <xf numFmtId="2" fontId="20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2" fontId="12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left" vertical="top"/>
    </xf>
    <xf numFmtId="0" fontId="13" fillId="0" borderId="12" xfId="0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/>
    <xf numFmtId="0" fontId="16" fillId="0" borderId="1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1" fillId="0" borderId="0" xfId="0" applyFont="1" applyFill="1"/>
    <xf numFmtId="0" fontId="15" fillId="0" borderId="0" xfId="0" applyFont="1" applyFill="1"/>
    <xf numFmtId="17" fontId="13" fillId="0" borderId="5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 shrinkToFit="1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/>
    </xf>
    <xf numFmtId="16" fontId="13" fillId="0" borderId="10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top" wrapText="1"/>
    </xf>
    <xf numFmtId="0" fontId="13" fillId="0" borderId="1" xfId="0" applyNumberFormat="1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21" fillId="0" borderId="0" xfId="0" applyFont="1"/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2" borderId="5" xfId="0" applyFont="1" applyFill="1" applyBorder="1" applyAlignment="1">
      <alignment horizontal="center" vertical="center" wrapText="1"/>
    </xf>
    <xf numFmtId="17" fontId="18" fillId="0" borderId="9" xfId="0" applyNumberFormat="1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top" wrapText="1"/>
    </xf>
    <xf numFmtId="0" fontId="18" fillId="0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 wrapText="1"/>
    </xf>
    <xf numFmtId="2" fontId="18" fillId="0" borderId="2" xfId="0" applyNumberFormat="1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2" fontId="18" fillId="0" borderId="7" xfId="0" applyNumberFormat="1" applyFont="1" applyFill="1" applyBorder="1" applyAlignment="1">
      <alignment horizontal="center" vertical="center" wrapText="1"/>
    </xf>
    <xf numFmtId="0" fontId="18" fillId="0" borderId="7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top" wrapText="1"/>
    </xf>
    <xf numFmtId="0" fontId="26" fillId="0" borderId="3" xfId="0" applyFont="1" applyFill="1" applyBorder="1" applyAlignment="1">
      <alignment vertical="center" wrapText="1"/>
    </xf>
    <xf numFmtId="0" fontId="26" fillId="0" borderId="4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49" fontId="13" fillId="0" borderId="1" xfId="0" applyNumberFormat="1" applyFont="1" applyFill="1" applyBorder="1" applyAlignment="1">
      <alignment horizontal="center" wrapText="1"/>
    </xf>
    <xf numFmtId="16" fontId="13" fillId="0" borderId="5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13" fillId="0" borderId="6" xfId="0" applyFont="1" applyBorder="1" applyAlignment="1">
      <alignment horizontal="center" vertical="center" wrapText="1"/>
    </xf>
    <xf numFmtId="49" fontId="23" fillId="0" borderId="6" xfId="0" applyNumberFormat="1" applyFont="1" applyFill="1" applyBorder="1" applyAlignment="1">
      <alignment horizontal="center" vertical="top" wrapText="1"/>
    </xf>
    <xf numFmtId="49" fontId="23" fillId="0" borderId="7" xfId="0" applyNumberFormat="1" applyFont="1" applyFill="1" applyBorder="1" applyAlignment="1">
      <alignment horizontal="center" vertical="top" wrapText="1"/>
    </xf>
    <xf numFmtId="17" fontId="13" fillId="0" borderId="13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28" fillId="3" borderId="12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16" fontId="13" fillId="0" borderId="0" xfId="0" applyNumberFormat="1" applyFont="1" applyBorder="1" applyAlignment="1">
      <alignment horizontal="center" vertical="center" wrapText="1"/>
    </xf>
    <xf numFmtId="17" fontId="13" fillId="0" borderId="1" xfId="0" applyNumberFormat="1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top"/>
    </xf>
    <xf numFmtId="0" fontId="12" fillId="0" borderId="1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top"/>
    </xf>
    <xf numFmtId="17" fontId="13" fillId="0" borderId="6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top"/>
    </xf>
    <xf numFmtId="17" fontId="13" fillId="0" borderId="12" xfId="0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top" wrapText="1"/>
    </xf>
    <xf numFmtId="0" fontId="23" fillId="0" borderId="7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vertical="top" wrapText="1"/>
    </xf>
    <xf numFmtId="14" fontId="13" fillId="0" borderId="6" xfId="0" applyNumberFormat="1" applyFont="1" applyBorder="1" applyAlignment="1">
      <alignment horizont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165" fontId="13" fillId="0" borderId="1" xfId="0" applyNumberFormat="1" applyFont="1" applyFill="1" applyBorder="1" applyAlignment="1">
      <alignment horizontal="center" vertical="top" wrapText="1"/>
    </xf>
    <xf numFmtId="14" fontId="13" fillId="0" borderId="5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 wrapText="1"/>
    </xf>
    <xf numFmtId="14" fontId="13" fillId="0" borderId="12" xfId="0" applyNumberFormat="1" applyFont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left" vertical="center"/>
    </xf>
    <xf numFmtId="0" fontId="31" fillId="0" borderId="4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left" vertical="center"/>
    </xf>
    <xf numFmtId="2" fontId="21" fillId="0" borderId="1" xfId="0" applyNumberFormat="1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left" vertical="center"/>
    </xf>
    <xf numFmtId="2" fontId="13" fillId="0" borderId="1" xfId="0" applyNumberFormat="1" applyFont="1" applyFill="1" applyBorder="1" applyAlignment="1">
      <alignment horizontal="center" vertical="top"/>
    </xf>
    <xf numFmtId="1" fontId="13" fillId="0" borderId="1" xfId="0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2" xfId="0" applyFont="1" applyBorder="1" applyAlignment="1">
      <alignment vertical="top" wrapText="1"/>
    </xf>
    <xf numFmtId="17" fontId="13" fillId="0" borderId="6" xfId="0" applyNumberFormat="1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top" wrapText="1"/>
    </xf>
    <xf numFmtId="17" fontId="13" fillId="0" borderId="7" xfId="0" applyNumberFormat="1" applyFont="1" applyBorder="1" applyAlignment="1">
      <alignment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/>
    </xf>
    <xf numFmtId="0" fontId="13" fillId="0" borderId="6" xfId="0" applyFont="1" applyBorder="1" applyAlignment="1">
      <alignment vertical="top" wrapText="1"/>
    </xf>
    <xf numFmtId="0" fontId="15" fillId="0" borderId="6" xfId="0" applyFont="1" applyBorder="1"/>
    <xf numFmtId="0" fontId="13" fillId="0" borderId="7" xfId="0" applyFont="1" applyBorder="1" applyAlignment="1">
      <alignment vertical="top" wrapText="1"/>
    </xf>
    <xf numFmtId="17" fontId="13" fillId="2" borderId="9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center" vertical="center" wrapText="1"/>
    </xf>
    <xf numFmtId="17" fontId="13" fillId="2" borderId="10" xfId="0" applyNumberFormat="1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3" fillId="0" borderId="7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vertical="top"/>
    </xf>
    <xf numFmtId="0" fontId="13" fillId="0" borderId="8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3" fillId="2" borderId="8" xfId="0" applyFont="1" applyFill="1" applyBorder="1" applyAlignment="1">
      <alignment vertical="top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top"/>
    </xf>
    <xf numFmtId="0" fontId="13" fillId="0" borderId="7" xfId="0" applyFont="1" applyBorder="1" applyAlignment="1">
      <alignment vertical="top"/>
    </xf>
    <xf numFmtId="0" fontId="13" fillId="0" borderId="7" xfId="0" applyFont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vertical="top"/>
    </xf>
    <xf numFmtId="0" fontId="13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7" fontId="7" fillId="0" borderId="5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16" fontId="7" fillId="0" borderId="10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37" fillId="0" borderId="0" xfId="0" applyFont="1"/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center" vertical="center"/>
    </xf>
    <xf numFmtId="2" fontId="13" fillId="0" borderId="17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vertical="top" wrapText="1"/>
    </xf>
    <xf numFmtId="0" fontId="13" fillId="0" borderId="6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40" fillId="0" borderId="1" xfId="0" applyFont="1" applyBorder="1"/>
    <xf numFmtId="0" fontId="40" fillId="0" borderId="0" xfId="0" applyFont="1"/>
    <xf numFmtId="0" fontId="40" fillId="0" borderId="7" xfId="0" applyFont="1" applyBorder="1"/>
    <xf numFmtId="0" fontId="0" fillId="0" borderId="6" xfId="0" applyBorder="1"/>
    <xf numFmtId="2" fontId="18" fillId="0" borderId="11" xfId="0" applyNumberFormat="1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vertical="center"/>
    </xf>
    <xf numFmtId="2" fontId="41" fillId="0" borderId="1" xfId="0" applyNumberFormat="1" applyFont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/>
    </xf>
    <xf numFmtId="0" fontId="12" fillId="0" borderId="1" xfId="5" applyFont="1" applyFill="1" applyBorder="1" applyAlignment="1">
      <alignment horizontal="center" vertical="center"/>
    </xf>
    <xf numFmtId="0" fontId="40" fillId="0" borderId="5" xfId="0" applyFont="1" applyBorder="1"/>
    <xf numFmtId="0" fontId="14" fillId="0" borderId="10" xfId="4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vertical="top" wrapText="1"/>
    </xf>
    <xf numFmtId="166" fontId="13" fillId="0" borderId="4" xfId="0" applyNumberFormat="1" applyFont="1" applyFill="1" applyBorder="1" applyAlignment="1">
      <alignment horizontal="left" vertical="top" wrapText="1"/>
    </xf>
    <xf numFmtId="0" fontId="40" fillId="0" borderId="6" xfId="0" applyFont="1" applyBorder="1"/>
    <xf numFmtId="0" fontId="1" fillId="0" borderId="10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top"/>
    </xf>
    <xf numFmtId="49" fontId="13" fillId="0" borderId="6" xfId="0" applyNumberFormat="1" applyFont="1" applyFill="1" applyBorder="1" applyAlignment="1">
      <alignment vertical="top"/>
    </xf>
    <xf numFmtId="49" fontId="12" fillId="0" borderId="6" xfId="0" applyNumberFormat="1" applyFont="1" applyFill="1" applyBorder="1" applyAlignment="1">
      <alignment vertical="top"/>
    </xf>
    <xf numFmtId="0" fontId="13" fillId="0" borderId="6" xfId="0" applyFont="1" applyFill="1" applyBorder="1" applyAlignment="1">
      <alignment vertical="top"/>
    </xf>
    <xf numFmtId="0" fontId="13" fillId="0" borderId="9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center" vertical="center"/>
    </xf>
    <xf numFmtId="2" fontId="13" fillId="0" borderId="5" xfId="0" applyNumberFormat="1" applyFont="1" applyFill="1" applyBorder="1" applyAlignment="1">
      <alignment horizontal="center" vertical="center"/>
    </xf>
    <xf numFmtId="0" fontId="13" fillId="0" borderId="18" xfId="0" applyNumberFormat="1" applyFont="1" applyBorder="1" applyAlignment="1">
      <alignment horizontal="left" vertical="top" wrapText="1"/>
    </xf>
    <xf numFmtId="2" fontId="13" fillId="0" borderId="17" xfId="0" applyNumberFormat="1" applyFont="1" applyBorder="1" applyAlignment="1">
      <alignment horizontal="center" vertical="center"/>
    </xf>
    <xf numFmtId="49" fontId="13" fillId="0" borderId="16" xfId="0" applyNumberFormat="1" applyFont="1" applyFill="1" applyBorder="1" applyAlignment="1">
      <alignment vertical="top"/>
    </xf>
    <xf numFmtId="0" fontId="3" fillId="0" borderId="0" xfId="0" applyFont="1" applyBorder="1"/>
    <xf numFmtId="2" fontId="13" fillId="0" borderId="1" xfId="0" applyNumberFormat="1" applyFont="1" applyBorder="1" applyAlignment="1">
      <alignment horizontal="center" vertical="top"/>
    </xf>
    <xf numFmtId="0" fontId="13" fillId="0" borderId="14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top"/>
    </xf>
    <xf numFmtId="164" fontId="21" fillId="0" borderId="1" xfId="0" applyNumberFormat="1" applyFont="1" applyFill="1" applyBorder="1" applyAlignment="1">
      <alignment horizontal="center" vertical="center"/>
    </xf>
    <xf numFmtId="2" fontId="13" fillId="0" borderId="6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40" fillId="0" borderId="7" xfId="0" applyFont="1" applyFill="1" applyBorder="1"/>
    <xf numFmtId="2" fontId="12" fillId="0" borderId="1" xfId="5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 wrapText="1"/>
    </xf>
    <xf numFmtId="0" fontId="0" fillId="0" borderId="1" xfId="0" applyFont="1" applyFill="1" applyBorder="1"/>
    <xf numFmtId="0" fontId="0" fillId="0" borderId="1" xfId="0" applyFill="1" applyBorder="1"/>
    <xf numFmtId="0" fontId="1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/>
    <xf numFmtId="0" fontId="3" fillId="0" borderId="0" xfId="0" applyFont="1" applyFill="1" applyAlignment="1">
      <alignment horizontal="left" vertical="center"/>
    </xf>
    <xf numFmtId="0" fontId="0" fillId="4" borderId="1" xfId="0" applyFont="1" applyFill="1" applyBorder="1" applyAlignment="1"/>
    <xf numFmtId="0" fontId="0" fillId="4" borderId="1" xfId="0" applyFont="1" applyFill="1" applyBorder="1"/>
    <xf numFmtId="0" fontId="0" fillId="4" borderId="1" xfId="0" applyFill="1" applyBorder="1"/>
    <xf numFmtId="0" fontId="40" fillId="0" borderId="14" xfId="0" applyFont="1" applyBorder="1"/>
    <xf numFmtId="0" fontId="0" fillId="0" borderId="19" xfId="0" applyFill="1" applyBorder="1"/>
    <xf numFmtId="0" fontId="40" fillId="4" borderId="0" xfId="0" applyFont="1" applyFill="1" applyBorder="1"/>
    <xf numFmtId="0" fontId="10" fillId="0" borderId="0" xfId="2" applyFont="1" applyFill="1" applyAlignment="1">
      <alignment horizontal="center" vertical="center"/>
    </xf>
    <xf numFmtId="0" fontId="4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49" fontId="13" fillId="0" borderId="5" xfId="0" applyNumberFormat="1" applyFont="1" applyFill="1" applyBorder="1" applyAlignment="1">
      <alignment horizontal="center" vertical="top" wrapText="1"/>
    </xf>
    <xf numFmtId="49" fontId="13" fillId="0" borderId="6" xfId="0" applyNumberFormat="1" applyFont="1" applyFill="1" applyBorder="1" applyAlignment="1">
      <alignment horizontal="center" vertical="top" wrapText="1"/>
    </xf>
    <xf numFmtId="49" fontId="13" fillId="0" borderId="7" xfId="0" applyNumberFormat="1" applyFont="1" applyFill="1" applyBorder="1" applyAlignment="1">
      <alignment horizontal="center" vertical="top" wrapText="1"/>
    </xf>
    <xf numFmtId="49" fontId="18" fillId="0" borderId="5" xfId="0" applyNumberFormat="1" applyFont="1" applyFill="1" applyBorder="1" applyAlignment="1">
      <alignment horizontal="center" vertical="top" wrapText="1"/>
    </xf>
    <xf numFmtId="49" fontId="18" fillId="0" borderId="6" xfId="0" applyNumberFormat="1" applyFont="1" applyFill="1" applyBorder="1" applyAlignment="1">
      <alignment horizontal="center" vertical="top" wrapText="1"/>
    </xf>
    <xf numFmtId="49" fontId="18" fillId="0" borderId="7" xfId="0" applyNumberFormat="1" applyFont="1" applyFill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top" wrapText="1"/>
    </xf>
    <xf numFmtId="0" fontId="18" fillId="0" borderId="6" xfId="0" applyFont="1" applyFill="1" applyBorder="1" applyAlignment="1">
      <alignment horizontal="center" vertical="top" wrapText="1"/>
    </xf>
    <xf numFmtId="0" fontId="18" fillId="0" borderId="7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6" fillId="0" borderId="0" xfId="0" applyFont="1" applyFill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46" fillId="0" borderId="13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8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2" fontId="13" fillId="0" borderId="14" xfId="0" applyNumberFormat="1" applyFont="1" applyBorder="1" applyAlignment="1">
      <alignment vertical="top"/>
    </xf>
    <xf numFmtId="2" fontId="36" fillId="0" borderId="14" xfId="0" applyNumberFormat="1" applyFont="1" applyBorder="1" applyAlignment="1">
      <alignment horizontal="center" vertical="center"/>
    </xf>
    <xf numFmtId="2" fontId="20" fillId="0" borderId="15" xfId="0" applyNumberFormat="1" applyFont="1" applyBorder="1" applyAlignment="1">
      <alignment horizontal="center" vertical="center" wrapText="1"/>
    </xf>
    <xf numFmtId="2" fontId="20" fillId="0" borderId="15" xfId="0" applyNumberFormat="1" applyFont="1" applyBorder="1" applyAlignment="1">
      <alignment horizontal="center" vertical="center"/>
    </xf>
    <xf numFmtId="2" fontId="13" fillId="0" borderId="7" xfId="0" applyNumberFormat="1" applyFont="1" applyBorder="1" applyAlignment="1">
      <alignment horizontal="center" vertical="top"/>
    </xf>
    <xf numFmtId="2" fontId="20" fillId="0" borderId="7" xfId="0" applyNumberFormat="1" applyFont="1" applyBorder="1" applyAlignment="1">
      <alignment horizontal="center" vertical="center"/>
    </xf>
    <xf numFmtId="2" fontId="20" fillId="0" borderId="7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left" vertical="top"/>
    </xf>
    <xf numFmtId="2" fontId="20" fillId="0" borderId="1" xfId="0" applyNumberFormat="1" applyFont="1" applyBorder="1" applyAlignment="1">
      <alignment horizontal="center" vertical="top"/>
    </xf>
    <xf numFmtId="2" fontId="20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vertical="top"/>
    </xf>
    <xf numFmtId="0" fontId="47" fillId="0" borderId="0" xfId="0" applyFont="1" applyFill="1" applyAlignment="1">
      <alignment horizontal="center" vertical="center"/>
    </xf>
    <xf numFmtId="0" fontId="3" fillId="0" borderId="0" xfId="0" applyFont="1" applyFill="1" applyBorder="1"/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top" wrapText="1"/>
    </xf>
    <xf numFmtId="0" fontId="52" fillId="0" borderId="0" xfId="0" applyFont="1" applyFill="1" applyBorder="1"/>
    <xf numFmtId="0" fontId="5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top"/>
    </xf>
  </cellXfs>
  <cellStyles count="6">
    <cellStyle name="Normal" xfId="0" builtinId="0"/>
    <cellStyle name="Normal 14" xfId="1"/>
    <cellStyle name="Normal 16_axalqalaqis skola " xfId="2"/>
    <cellStyle name="Normal 3" xfId="3"/>
    <cellStyle name="Обычный 2 2" xfId="4"/>
    <cellStyle name="Обычный_Лист1" xfId="5"/>
  </cellStyles>
  <dxfs count="3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47626</xdr:rowOff>
    </xdr:from>
    <xdr:to>
      <xdr:col>4</xdr:col>
      <xdr:colOff>333375</xdr:colOff>
      <xdr:row>2</xdr:row>
      <xdr:rowOff>479476</xdr:rowOff>
    </xdr:to>
    <xdr:pic>
      <xdr:nvPicPr>
        <xdr:cNvPr id="2" name="Picture 1" descr="Screenshot_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5" y="47626"/>
          <a:ext cx="2628900" cy="441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1"/>
  <sheetViews>
    <sheetView workbookViewId="0">
      <selection activeCell="Q12" sqref="Q12"/>
    </sheetView>
  </sheetViews>
  <sheetFormatPr defaultRowHeight="12.75"/>
  <cols>
    <col min="1" max="1" width="6.140625" customWidth="1"/>
    <col min="15" max="15" width="10" customWidth="1"/>
  </cols>
  <sheetData>
    <row r="3" spans="1:16" ht="53.25" customHeight="1">
      <c r="A3" s="271" t="s">
        <v>168</v>
      </c>
      <c r="B3" s="271"/>
      <c r="C3" s="271"/>
      <c r="D3" s="271"/>
      <c r="E3" s="271"/>
    </row>
    <row r="4" spans="1:16" ht="68.25" customHeight="1">
      <c r="B4" s="272" t="s">
        <v>167</v>
      </c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</row>
    <row r="5" spans="1:16" ht="34.5" customHeight="1">
      <c r="B5" s="273" t="s">
        <v>39</v>
      </c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</row>
    <row r="6" spans="1:16" ht="31.5" customHeight="1"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</row>
    <row r="7" spans="1:16" ht="84.75" customHeight="1">
      <c r="B7" s="275" t="s">
        <v>166</v>
      </c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</row>
    <row r="8" spans="1:16" ht="22.5" customHeight="1">
      <c r="B8" s="276" t="s">
        <v>165</v>
      </c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</row>
    <row r="9" spans="1:16" ht="22.5" customHeight="1"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</row>
    <row r="10" spans="1:16" ht="22.5" customHeight="1"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11"/>
    </row>
    <row r="11" spans="1:16" ht="22.5" customHeight="1"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</row>
    <row r="12" spans="1:16" ht="22.5" customHeight="1"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</row>
    <row r="13" spans="1:16" ht="22.5" customHeight="1"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</row>
    <row r="14" spans="1:16" ht="22.5" customHeight="1"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</row>
    <row r="15" spans="1:16" ht="22.5" customHeight="1"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</row>
    <row r="16" spans="1:16" ht="16.5">
      <c r="B16" s="6"/>
      <c r="C16" s="6"/>
      <c r="D16" s="7"/>
      <c r="E16" s="8"/>
      <c r="F16" s="8"/>
      <c r="G16" s="9"/>
      <c r="H16" s="10"/>
      <c r="I16" s="10"/>
    </row>
    <row r="17" spans="7:10">
      <c r="G17" s="270" t="s">
        <v>164</v>
      </c>
      <c r="H17" s="270"/>
      <c r="I17" s="270"/>
      <c r="J17" s="270"/>
    </row>
    <row r="21" spans="7:10" ht="12.75" customHeight="1"/>
  </sheetData>
  <mergeCells count="10">
    <mergeCell ref="B13:O13"/>
    <mergeCell ref="B14:O14"/>
    <mergeCell ref="B15:O15"/>
    <mergeCell ref="G17:J17"/>
    <mergeCell ref="A3:E3"/>
    <mergeCell ref="B4:O4"/>
    <mergeCell ref="B5:O5"/>
    <mergeCell ref="B6:O6"/>
    <mergeCell ref="B7:O7"/>
    <mergeCell ref="B8:O12"/>
  </mergeCells>
  <pageMargins left="0.7" right="0.7" top="0.75" bottom="0.75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649"/>
  <sheetViews>
    <sheetView tabSelected="1" zoomScale="84" zoomScaleNormal="84" workbookViewId="0">
      <selection activeCell="R170" sqref="R170"/>
    </sheetView>
  </sheetViews>
  <sheetFormatPr defaultRowHeight="13.5"/>
  <cols>
    <col min="1" max="1" width="3.7109375" style="3" customWidth="1"/>
    <col min="2" max="2" width="12.5703125" style="3" customWidth="1"/>
    <col min="3" max="3" width="56.28515625" style="3" customWidth="1"/>
    <col min="4" max="4" width="9.85546875" style="3" customWidth="1"/>
    <col min="5" max="5" width="8.28515625" style="3" customWidth="1"/>
    <col min="6" max="6" width="14.140625" style="3" customWidth="1"/>
    <col min="7" max="7" width="7.28515625" style="3" customWidth="1"/>
    <col min="8" max="8" width="8.85546875" style="3" customWidth="1"/>
    <col min="9" max="9" width="10.42578125" style="3" customWidth="1"/>
    <col min="10" max="10" width="10.7109375" style="3" customWidth="1"/>
    <col min="11" max="11" width="11" style="3" customWidth="1"/>
    <col min="12" max="12" width="12.140625" style="3" customWidth="1"/>
    <col min="13" max="13" width="12.7109375" style="3" customWidth="1"/>
    <col min="14" max="14" width="11.42578125" style="3" customWidth="1"/>
    <col min="15" max="16" width="10.42578125" style="12" customWidth="1"/>
    <col min="17" max="21" width="10.42578125" style="3" customWidth="1"/>
    <col min="22" max="16384" width="9.140625" style="3"/>
  </cols>
  <sheetData>
    <row r="1" spans="1:69" ht="21.75" customHeight="1">
      <c r="L1" s="342" t="s">
        <v>181</v>
      </c>
      <c r="M1" s="342"/>
    </row>
    <row r="2" spans="1:69" s="15" customFormat="1" ht="16.5">
      <c r="A2" s="279" t="s">
        <v>163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O2" s="16"/>
    </row>
    <row r="3" spans="1:69" s="15" customFormat="1" ht="16.5">
      <c r="A3" s="280" t="s">
        <v>180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O3" s="16"/>
    </row>
    <row r="4" spans="1:69" s="17" customFormat="1" ht="21" customHeight="1">
      <c r="A4" s="284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</row>
    <row r="5" spans="1:69" s="50" customFormat="1" ht="18" customHeight="1">
      <c r="A5" s="285" t="s">
        <v>20</v>
      </c>
      <c r="B5" s="278" t="s">
        <v>6</v>
      </c>
      <c r="C5" s="277" t="s">
        <v>0</v>
      </c>
      <c r="D5" s="278" t="s">
        <v>8</v>
      </c>
      <c r="E5" s="277" t="s">
        <v>1</v>
      </c>
      <c r="F5" s="277"/>
      <c r="G5" s="277" t="s">
        <v>18</v>
      </c>
      <c r="H5" s="277"/>
      <c r="I5" s="277"/>
      <c r="J5" s="277"/>
      <c r="K5" s="277"/>
      <c r="L5" s="277"/>
      <c r="M5" s="277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</row>
    <row r="6" spans="1:69" s="50" customFormat="1" ht="15.75">
      <c r="A6" s="285"/>
      <c r="B6" s="278"/>
      <c r="C6" s="277"/>
      <c r="D6" s="278"/>
      <c r="E6" s="278" t="s">
        <v>9</v>
      </c>
      <c r="F6" s="278" t="s">
        <v>7</v>
      </c>
      <c r="G6" s="277" t="s">
        <v>10</v>
      </c>
      <c r="H6" s="277"/>
      <c r="I6" s="277" t="s">
        <v>11</v>
      </c>
      <c r="J6" s="277"/>
      <c r="K6" s="277" t="s">
        <v>12</v>
      </c>
      <c r="L6" s="277"/>
      <c r="M6" s="278" t="s">
        <v>5</v>
      </c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</row>
    <row r="7" spans="1:69" s="50" customFormat="1" ht="12.75" customHeight="1">
      <c r="A7" s="285"/>
      <c r="B7" s="278"/>
      <c r="C7" s="277"/>
      <c r="D7" s="278"/>
      <c r="E7" s="278"/>
      <c r="F7" s="278"/>
      <c r="G7" s="277"/>
      <c r="H7" s="277"/>
      <c r="I7" s="277"/>
      <c r="J7" s="277"/>
      <c r="K7" s="277"/>
      <c r="L7" s="277"/>
      <c r="M7" s="278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</row>
    <row r="8" spans="1:69" s="50" customFormat="1" ht="15.75">
      <c r="A8" s="285"/>
      <c r="B8" s="278"/>
      <c r="C8" s="277"/>
      <c r="D8" s="278"/>
      <c r="E8" s="278"/>
      <c r="F8" s="278"/>
      <c r="G8" s="277" t="s">
        <v>13</v>
      </c>
      <c r="H8" s="277" t="s">
        <v>2</v>
      </c>
      <c r="I8" s="277" t="s">
        <v>13</v>
      </c>
      <c r="J8" s="277" t="s">
        <v>2</v>
      </c>
      <c r="K8" s="277" t="s">
        <v>13</v>
      </c>
      <c r="L8" s="277" t="s">
        <v>2</v>
      </c>
      <c r="M8" s="278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</row>
    <row r="9" spans="1:69" s="50" customFormat="1" ht="27" customHeight="1">
      <c r="A9" s="285"/>
      <c r="B9" s="278"/>
      <c r="C9" s="277"/>
      <c r="D9" s="278"/>
      <c r="E9" s="278"/>
      <c r="F9" s="278"/>
      <c r="G9" s="277"/>
      <c r="H9" s="277"/>
      <c r="I9" s="277"/>
      <c r="J9" s="277"/>
      <c r="K9" s="277"/>
      <c r="L9" s="277"/>
      <c r="M9" s="278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</row>
    <row r="10" spans="1:69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</row>
    <row r="11" spans="1:69" ht="30.75" customHeight="1">
      <c r="A11" s="14"/>
      <c r="B11" s="1"/>
      <c r="C11" s="48" t="s">
        <v>100</v>
      </c>
      <c r="D11" s="47"/>
      <c r="E11" s="20"/>
      <c r="F11" s="19"/>
      <c r="G11" s="218"/>
      <c r="H11" s="218"/>
      <c r="I11" s="218"/>
      <c r="J11" s="218"/>
      <c r="K11" s="218"/>
      <c r="L11" s="218"/>
      <c r="M11" s="218"/>
      <c r="N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</row>
    <row r="12" spans="1:69" customFormat="1" ht="55.5" customHeight="1">
      <c r="A12" s="21">
        <v>1</v>
      </c>
      <c r="B12" s="51"/>
      <c r="C12" s="52" t="s">
        <v>169</v>
      </c>
      <c r="D12" s="53" t="s">
        <v>101</v>
      </c>
      <c r="E12" s="54" t="s">
        <v>3</v>
      </c>
      <c r="F12" s="242">
        <v>19.2</v>
      </c>
      <c r="G12" s="218"/>
      <c r="H12" s="218"/>
      <c r="I12" s="218"/>
      <c r="J12" s="218"/>
      <c r="K12" s="218"/>
      <c r="L12" s="218"/>
      <c r="M12" s="218"/>
      <c r="N12" s="23"/>
    </row>
    <row r="13" spans="1:69" customFormat="1" ht="20.25" customHeight="1">
      <c r="A13" s="24"/>
      <c r="B13" s="57"/>
      <c r="C13" s="58" t="s">
        <v>66</v>
      </c>
      <c r="D13" s="59" t="s">
        <v>56</v>
      </c>
      <c r="E13" s="22">
        <v>3.4000000000000002E-2</v>
      </c>
      <c r="F13" s="83">
        <f>E13*F12</f>
        <v>0.65280000000000005</v>
      </c>
      <c r="G13" s="218"/>
      <c r="H13" s="218"/>
      <c r="I13" s="218"/>
      <c r="J13" s="218"/>
      <c r="K13" s="218"/>
      <c r="L13" s="218"/>
      <c r="M13" s="218"/>
    </row>
    <row r="14" spans="1:69" s="15" customFormat="1" ht="22.5" customHeight="1">
      <c r="A14" s="61"/>
      <c r="B14" s="61"/>
      <c r="C14" s="62" t="s">
        <v>63</v>
      </c>
      <c r="D14" s="22" t="s">
        <v>64</v>
      </c>
      <c r="E14" s="22">
        <v>0.08</v>
      </c>
      <c r="F14" s="60">
        <f>E14*F12</f>
        <v>1.536</v>
      </c>
      <c r="G14" s="218"/>
      <c r="H14" s="218"/>
      <c r="I14" s="218"/>
      <c r="J14" s="218"/>
      <c r="K14" s="218"/>
      <c r="L14" s="218"/>
      <c r="M14" s="218"/>
      <c r="O14" s="16"/>
    </row>
    <row r="15" spans="1:69" customFormat="1" ht="17.25" customHeight="1">
      <c r="A15" s="26"/>
      <c r="B15" s="64"/>
      <c r="C15" s="24" t="s">
        <v>65</v>
      </c>
      <c r="D15" s="59" t="s">
        <v>16</v>
      </c>
      <c r="E15" s="22">
        <v>0.48</v>
      </c>
      <c r="F15" s="83">
        <f>F12*E15</f>
        <v>9.2159999999999993</v>
      </c>
      <c r="G15" s="218"/>
      <c r="H15" s="218"/>
      <c r="I15" s="218"/>
      <c r="J15" s="218"/>
      <c r="K15" s="218"/>
      <c r="L15" s="218"/>
      <c r="M15" s="218"/>
    </row>
    <row r="16" spans="1:69" customFormat="1" ht="27.75" customHeight="1">
      <c r="A16" s="191">
        <v>4</v>
      </c>
      <c r="B16" s="192"/>
      <c r="C16" s="199" t="s">
        <v>122</v>
      </c>
      <c r="D16" s="200" t="s">
        <v>123</v>
      </c>
      <c r="E16" s="201"/>
      <c r="F16" s="244">
        <v>19.2</v>
      </c>
      <c r="G16" s="218"/>
      <c r="H16" s="218"/>
      <c r="I16" s="218"/>
      <c r="J16" s="218"/>
      <c r="K16" s="218"/>
      <c r="L16" s="218"/>
      <c r="M16" s="218"/>
    </row>
    <row r="17" spans="1:69" customFormat="1" ht="23.25" customHeight="1">
      <c r="A17" s="194"/>
      <c r="B17" s="195"/>
      <c r="C17" s="196" t="s">
        <v>50</v>
      </c>
      <c r="D17" s="190" t="s">
        <v>16</v>
      </c>
      <c r="E17" s="193">
        <v>0.35</v>
      </c>
      <c r="F17" s="243">
        <f>E17*F16</f>
        <v>6.72</v>
      </c>
      <c r="G17" s="218"/>
      <c r="H17" s="218"/>
      <c r="I17" s="218"/>
      <c r="J17" s="218"/>
      <c r="K17" s="218"/>
      <c r="L17" s="218"/>
      <c r="M17" s="218"/>
    </row>
    <row r="18" spans="1:69" customFormat="1" ht="17.25" customHeight="1">
      <c r="A18" s="194"/>
      <c r="B18" s="197"/>
      <c r="C18" s="196" t="s">
        <v>65</v>
      </c>
      <c r="D18" s="198" t="s">
        <v>16</v>
      </c>
      <c r="E18" s="193">
        <v>0.504</v>
      </c>
      <c r="F18" s="245">
        <f>E18*F16</f>
        <v>9.6768000000000001</v>
      </c>
      <c r="G18" s="218"/>
      <c r="H18" s="218"/>
      <c r="I18" s="218"/>
      <c r="J18" s="218"/>
      <c r="K18" s="218"/>
      <c r="L18" s="218"/>
      <c r="M18" s="218"/>
    </row>
    <row r="19" spans="1:69" customFormat="1" ht="30" customHeight="1">
      <c r="A19" s="21">
        <v>5</v>
      </c>
      <c r="B19" s="51"/>
      <c r="C19" s="173" t="s">
        <v>94</v>
      </c>
      <c r="D19" s="55" t="s">
        <v>4</v>
      </c>
      <c r="E19" s="54">
        <v>1.5</v>
      </c>
      <c r="F19" s="175">
        <f>E19*F16</f>
        <v>28.799999999999997</v>
      </c>
      <c r="G19" s="218"/>
      <c r="H19" s="218"/>
      <c r="I19" s="218"/>
      <c r="J19" s="218"/>
      <c r="K19" s="218"/>
      <c r="L19" s="218"/>
      <c r="M19" s="218"/>
    </row>
    <row r="20" spans="1:69" ht="22.5" customHeight="1">
      <c r="A20" s="98"/>
      <c r="B20" s="60"/>
      <c r="C20" s="48" t="s">
        <v>84</v>
      </c>
      <c r="D20" s="99"/>
      <c r="E20" s="100"/>
      <c r="F20" s="247"/>
      <c r="G20" s="218"/>
      <c r="H20" s="218"/>
      <c r="I20" s="218"/>
      <c r="J20" s="218"/>
      <c r="K20" s="218"/>
      <c r="L20" s="218"/>
      <c r="M20" s="218"/>
      <c r="N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</row>
    <row r="21" spans="1:69" ht="52.5" customHeight="1">
      <c r="A21" s="281">
        <v>8</v>
      </c>
      <c r="B21" s="105"/>
      <c r="C21" s="106" t="s">
        <v>55</v>
      </c>
      <c r="D21" s="101" t="s">
        <v>107</v>
      </c>
      <c r="E21" s="101" t="s">
        <v>3</v>
      </c>
      <c r="F21" s="175">
        <v>17.2</v>
      </c>
      <c r="G21" s="218"/>
      <c r="H21" s="218"/>
      <c r="I21" s="218"/>
      <c r="J21" s="218"/>
      <c r="K21" s="218"/>
      <c r="L21" s="218"/>
      <c r="M21" s="218"/>
      <c r="N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</row>
    <row r="22" spans="1:69" ht="15.75">
      <c r="A22" s="282"/>
      <c r="B22" s="107"/>
      <c r="C22" s="102" t="s">
        <v>22</v>
      </c>
      <c r="D22" s="63" t="s">
        <v>23</v>
      </c>
      <c r="E22" s="60">
        <v>14.5</v>
      </c>
      <c r="F22" s="83">
        <f>E22*F21</f>
        <v>249.39999999999998</v>
      </c>
      <c r="G22" s="218"/>
      <c r="H22" s="218"/>
      <c r="I22" s="218"/>
      <c r="J22" s="218"/>
      <c r="K22" s="218"/>
      <c r="L22" s="218"/>
      <c r="M22" s="218"/>
      <c r="N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</row>
    <row r="23" spans="1:69" ht="15.75">
      <c r="A23" s="282"/>
      <c r="B23" s="108"/>
      <c r="C23" s="102" t="s">
        <v>40</v>
      </c>
      <c r="D23" s="63" t="s">
        <v>24</v>
      </c>
      <c r="E23" s="60">
        <v>3.18</v>
      </c>
      <c r="F23" s="248">
        <f>E23*F21</f>
        <v>54.695999999999998</v>
      </c>
      <c r="G23" s="218"/>
      <c r="H23" s="218"/>
      <c r="I23" s="218"/>
      <c r="J23" s="218"/>
      <c r="K23" s="218"/>
      <c r="L23" s="218"/>
      <c r="M23" s="218"/>
      <c r="N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</row>
    <row r="24" spans="1:69" ht="15.75">
      <c r="A24" s="282"/>
      <c r="B24" s="108"/>
      <c r="C24" s="102" t="s">
        <v>49</v>
      </c>
      <c r="D24" s="63" t="s">
        <v>24</v>
      </c>
      <c r="E24" s="60">
        <v>2.42</v>
      </c>
      <c r="F24" s="83">
        <f>F21*E24</f>
        <v>41.623999999999995</v>
      </c>
      <c r="G24" s="218"/>
      <c r="H24" s="218"/>
      <c r="I24" s="218"/>
      <c r="J24" s="218"/>
      <c r="K24" s="218"/>
      <c r="L24" s="218"/>
      <c r="M24" s="218"/>
      <c r="N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</row>
    <row r="25" spans="1:69" ht="15.75">
      <c r="A25" s="283"/>
      <c r="B25" s="109"/>
      <c r="C25" s="103" t="s">
        <v>30</v>
      </c>
      <c r="D25" s="104" t="s">
        <v>16</v>
      </c>
      <c r="E25" s="60">
        <v>1.45</v>
      </c>
      <c r="F25" s="82">
        <f>F21*E25</f>
        <v>24.939999999999998</v>
      </c>
      <c r="G25" s="218"/>
      <c r="H25" s="218"/>
      <c r="I25" s="218"/>
      <c r="J25" s="218"/>
      <c r="K25" s="218"/>
      <c r="L25" s="218"/>
      <c r="M25" s="218"/>
      <c r="N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</row>
    <row r="26" spans="1:69" ht="39" customHeight="1">
      <c r="A26" s="21">
        <v>9</v>
      </c>
      <c r="B26" s="110"/>
      <c r="C26" s="111" t="s">
        <v>67</v>
      </c>
      <c r="D26" s="55" t="s">
        <v>101</v>
      </c>
      <c r="E26" s="54"/>
      <c r="F26" s="175">
        <v>1720</v>
      </c>
      <c r="G26" s="218"/>
      <c r="H26" s="218"/>
      <c r="I26" s="218"/>
      <c r="J26" s="218"/>
      <c r="K26" s="218"/>
      <c r="L26" s="218"/>
      <c r="M26" s="218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</row>
    <row r="27" spans="1:69" ht="15.75">
      <c r="A27" s="24"/>
      <c r="B27" s="112"/>
      <c r="C27" s="113" t="s">
        <v>68</v>
      </c>
      <c r="D27" s="25" t="s">
        <v>15</v>
      </c>
      <c r="E27" s="22">
        <v>3.4000000000000002E-2</v>
      </c>
      <c r="F27" s="249">
        <f>E27*F26</f>
        <v>58.480000000000004</v>
      </c>
      <c r="G27" s="218"/>
      <c r="H27" s="218"/>
      <c r="I27" s="218"/>
      <c r="J27" s="218"/>
      <c r="K27" s="218"/>
      <c r="L27" s="218"/>
      <c r="M27" s="218"/>
      <c r="N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</row>
    <row r="28" spans="1:69" ht="15.75">
      <c r="A28" s="26"/>
      <c r="B28" s="114"/>
      <c r="C28" s="113" t="s">
        <v>50</v>
      </c>
      <c r="D28" s="25" t="s">
        <v>16</v>
      </c>
      <c r="E28" s="22">
        <v>8.0299999999999996E-2</v>
      </c>
      <c r="F28" s="249">
        <f>E28*F26</f>
        <v>138.11599999999999</v>
      </c>
      <c r="G28" s="218"/>
      <c r="H28" s="218"/>
      <c r="I28" s="218"/>
      <c r="J28" s="218"/>
      <c r="K28" s="218"/>
      <c r="L28" s="218"/>
      <c r="M28" s="218"/>
      <c r="N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</row>
    <row r="29" spans="1:69" ht="24" customHeight="1">
      <c r="A29" s="21">
        <v>10</v>
      </c>
      <c r="B29" s="115"/>
      <c r="C29" s="65" t="s">
        <v>94</v>
      </c>
      <c r="D29" s="55" t="s">
        <v>4</v>
      </c>
      <c r="E29" s="116">
        <v>1.6020000000000001</v>
      </c>
      <c r="F29" s="246">
        <f>E29*F26</f>
        <v>2755.44</v>
      </c>
      <c r="G29" s="218"/>
      <c r="H29" s="218"/>
      <c r="I29" s="218"/>
      <c r="J29" s="218"/>
      <c r="K29" s="218"/>
      <c r="L29" s="218"/>
      <c r="M29" s="218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</row>
    <row r="30" spans="1:69" ht="18">
      <c r="A30" s="281">
        <v>11</v>
      </c>
      <c r="B30" s="117"/>
      <c r="C30" s="118" t="s">
        <v>33</v>
      </c>
      <c r="D30" s="101" t="s">
        <v>108</v>
      </c>
      <c r="E30" s="101"/>
      <c r="F30" s="250">
        <v>1.72</v>
      </c>
      <c r="G30" s="218"/>
      <c r="H30" s="218"/>
      <c r="I30" s="218"/>
      <c r="J30" s="218"/>
      <c r="K30" s="218"/>
      <c r="L30" s="218"/>
      <c r="M30" s="218"/>
      <c r="N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</row>
    <row r="31" spans="1:69" ht="15.75">
      <c r="A31" s="282"/>
      <c r="B31" s="119"/>
      <c r="C31" s="102" t="s">
        <v>22</v>
      </c>
      <c r="D31" s="63" t="s">
        <v>23</v>
      </c>
      <c r="E31" s="60">
        <v>3.23</v>
      </c>
      <c r="F31" s="83">
        <f>E31*F30</f>
        <v>5.5556000000000001</v>
      </c>
      <c r="G31" s="218"/>
      <c r="H31" s="218"/>
      <c r="I31" s="218"/>
      <c r="J31" s="218"/>
      <c r="K31" s="218"/>
      <c r="L31" s="218"/>
      <c r="M31" s="218"/>
      <c r="N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</row>
    <row r="32" spans="1:69" ht="15.75">
      <c r="A32" s="282"/>
      <c r="B32" s="117"/>
      <c r="C32" s="102" t="s">
        <v>48</v>
      </c>
      <c r="D32" s="63" t="s">
        <v>24</v>
      </c>
      <c r="E32" s="60">
        <v>3.62</v>
      </c>
      <c r="F32" s="83">
        <f>E32*F30</f>
        <v>6.2263999999999999</v>
      </c>
      <c r="G32" s="218"/>
      <c r="H32" s="218"/>
      <c r="I32" s="218"/>
      <c r="J32" s="218"/>
      <c r="K32" s="218"/>
      <c r="L32" s="218"/>
      <c r="M32" s="218"/>
      <c r="N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</row>
    <row r="33" spans="1:69" ht="15.75">
      <c r="A33" s="282"/>
      <c r="B33" s="120"/>
      <c r="C33" s="121" t="s">
        <v>30</v>
      </c>
      <c r="D33" s="104" t="s">
        <v>16</v>
      </c>
      <c r="E33" s="60">
        <v>1.7999999999999999E-2</v>
      </c>
      <c r="F33" s="82">
        <f>F30*E33</f>
        <v>3.0959999999999998E-2</v>
      </c>
      <c r="G33" s="218"/>
      <c r="H33" s="218"/>
      <c r="I33" s="218"/>
      <c r="J33" s="218"/>
      <c r="K33" s="218"/>
      <c r="L33" s="218"/>
      <c r="M33" s="218"/>
      <c r="N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</row>
    <row r="34" spans="1:69" ht="18">
      <c r="A34" s="283"/>
      <c r="B34" s="122"/>
      <c r="C34" s="102" t="s">
        <v>34</v>
      </c>
      <c r="D34" s="60" t="s">
        <v>109</v>
      </c>
      <c r="E34" s="60">
        <v>0.04</v>
      </c>
      <c r="F34" s="82">
        <f>F30*E34</f>
        <v>6.88E-2</v>
      </c>
      <c r="G34" s="218"/>
      <c r="H34" s="218"/>
      <c r="I34" s="218"/>
      <c r="J34" s="218"/>
      <c r="K34" s="218"/>
      <c r="L34" s="218"/>
      <c r="M34" s="218"/>
      <c r="N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1:69" customFormat="1" ht="48.75" customHeight="1">
      <c r="A35" s="123">
        <v>12</v>
      </c>
      <c r="B35" s="105"/>
      <c r="C35" s="124" t="s">
        <v>125</v>
      </c>
      <c r="D35" s="101" t="s">
        <v>110</v>
      </c>
      <c r="E35" s="125"/>
      <c r="F35" s="70">
        <v>3</v>
      </c>
      <c r="G35" s="218"/>
      <c r="H35" s="218"/>
      <c r="I35" s="218"/>
      <c r="J35" s="218"/>
      <c r="K35" s="218"/>
      <c r="L35" s="218"/>
      <c r="M35" s="218"/>
    </row>
    <row r="36" spans="1:69" customFormat="1" ht="15.75">
      <c r="A36" s="126"/>
      <c r="B36" s="127"/>
      <c r="C36" s="128" t="s">
        <v>98</v>
      </c>
      <c r="D36" s="22" t="s">
        <v>15</v>
      </c>
      <c r="E36" s="129">
        <v>42.9</v>
      </c>
      <c r="F36" s="76">
        <f>E36*F35</f>
        <v>128.69999999999999</v>
      </c>
      <c r="G36" s="218"/>
      <c r="H36" s="218"/>
      <c r="I36" s="218"/>
      <c r="J36" s="218"/>
      <c r="K36" s="218"/>
      <c r="L36" s="218"/>
      <c r="M36" s="218"/>
    </row>
    <row r="37" spans="1:69" ht="15.75">
      <c r="A37" s="126"/>
      <c r="B37" s="127"/>
      <c r="C37" s="130" t="s">
        <v>69</v>
      </c>
      <c r="D37" s="131" t="s">
        <v>31</v>
      </c>
      <c r="E37" s="131">
        <v>2.69</v>
      </c>
      <c r="F37" s="251">
        <f>E37*F35</f>
        <v>8.07</v>
      </c>
      <c r="G37" s="218"/>
      <c r="H37" s="218"/>
      <c r="I37" s="218"/>
      <c r="J37" s="218"/>
      <c r="K37" s="218"/>
      <c r="L37" s="218"/>
      <c r="M37" s="218"/>
      <c r="N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</row>
    <row r="38" spans="1:69" ht="15.75">
      <c r="A38" s="126"/>
      <c r="B38" s="127"/>
      <c r="C38" s="102" t="s">
        <v>70</v>
      </c>
      <c r="D38" s="132" t="s">
        <v>16</v>
      </c>
      <c r="E38" s="133">
        <v>7.6</v>
      </c>
      <c r="F38" s="249">
        <f>F35*E38</f>
        <v>22.799999999999997</v>
      </c>
      <c r="G38" s="218"/>
      <c r="H38" s="218"/>
      <c r="I38" s="218"/>
      <c r="J38" s="218"/>
      <c r="K38" s="218"/>
      <c r="L38" s="218"/>
      <c r="M38" s="218"/>
      <c r="N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</row>
    <row r="39" spans="1:69" ht="15.75">
      <c r="A39" s="126"/>
      <c r="B39" s="127"/>
      <c r="C39" s="102" t="s">
        <v>79</v>
      </c>
      <c r="D39" s="132" t="s">
        <v>16</v>
      </c>
      <c r="E39" s="134">
        <v>1.48</v>
      </c>
      <c r="F39" s="82">
        <f>F35*E39</f>
        <v>4.4399999999999995</v>
      </c>
      <c r="G39" s="218"/>
      <c r="H39" s="218"/>
      <c r="I39" s="218"/>
      <c r="J39" s="218"/>
      <c r="K39" s="218"/>
      <c r="L39" s="218"/>
      <c r="M39" s="218"/>
      <c r="N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</row>
    <row r="40" spans="1:69" ht="18">
      <c r="A40" s="126"/>
      <c r="B40" s="127"/>
      <c r="C40" s="102" t="s">
        <v>36</v>
      </c>
      <c r="D40" s="60" t="s">
        <v>109</v>
      </c>
      <c r="E40" s="60">
        <v>210</v>
      </c>
      <c r="F40" s="83">
        <f>E40*F35</f>
        <v>630</v>
      </c>
      <c r="G40" s="218"/>
      <c r="H40" s="218"/>
      <c r="I40" s="218"/>
      <c r="J40" s="218"/>
      <c r="K40" s="218"/>
      <c r="L40" s="218"/>
      <c r="M40" s="218"/>
      <c r="N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</row>
    <row r="41" spans="1:69" ht="15.75">
      <c r="A41" s="126"/>
      <c r="B41" s="127"/>
      <c r="C41" s="102" t="s">
        <v>152</v>
      </c>
      <c r="D41" s="132" t="s">
        <v>4</v>
      </c>
      <c r="E41" s="132">
        <v>1.61</v>
      </c>
      <c r="F41" s="82">
        <f>E41*F40</f>
        <v>1014.3000000000001</v>
      </c>
      <c r="G41" s="218"/>
      <c r="H41" s="218"/>
      <c r="I41" s="218"/>
      <c r="J41" s="218"/>
      <c r="K41" s="218"/>
      <c r="L41" s="218"/>
      <c r="M41" s="218"/>
      <c r="N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</row>
    <row r="42" spans="1:69" customFormat="1" ht="52.5" customHeight="1">
      <c r="A42" s="27">
        <v>13</v>
      </c>
      <c r="B42" s="135"/>
      <c r="C42" s="136" t="s">
        <v>124</v>
      </c>
      <c r="D42" s="54" t="s">
        <v>111</v>
      </c>
      <c r="E42" s="101"/>
      <c r="F42" s="246">
        <v>3</v>
      </c>
      <c r="G42" s="218"/>
      <c r="H42" s="218"/>
      <c r="I42" s="218"/>
      <c r="J42" s="218"/>
      <c r="K42" s="218"/>
      <c r="L42" s="218"/>
      <c r="M42" s="218"/>
    </row>
    <row r="43" spans="1:69" customFormat="1" ht="15.75">
      <c r="A43" s="31"/>
      <c r="B43" s="137"/>
      <c r="C43" s="138" t="s">
        <v>71</v>
      </c>
      <c r="D43" s="139" t="s">
        <v>72</v>
      </c>
      <c r="E43" s="140">
        <v>49.4</v>
      </c>
      <c r="F43" s="252">
        <f>F42*E43</f>
        <v>148.19999999999999</v>
      </c>
      <c r="G43" s="218"/>
      <c r="H43" s="218"/>
      <c r="I43" s="218"/>
      <c r="J43" s="218"/>
      <c r="K43" s="218"/>
      <c r="L43" s="218"/>
      <c r="M43" s="218"/>
    </row>
    <row r="44" spans="1:69" customFormat="1" ht="15.75">
      <c r="A44" s="26"/>
      <c r="B44" s="57"/>
      <c r="C44" s="130" t="s">
        <v>69</v>
      </c>
      <c r="D44" s="139" t="s">
        <v>73</v>
      </c>
      <c r="E44" s="140">
        <v>2.5</v>
      </c>
      <c r="F44" s="140">
        <f>F42*E44</f>
        <v>7.5</v>
      </c>
      <c r="G44" s="218"/>
      <c r="H44" s="218"/>
      <c r="I44" s="218"/>
      <c r="J44" s="218"/>
      <c r="K44" s="218"/>
      <c r="L44" s="218"/>
      <c r="M44" s="218"/>
    </row>
    <row r="45" spans="1:69" customFormat="1" ht="15.75">
      <c r="A45" s="26"/>
      <c r="B45" s="142"/>
      <c r="C45" s="143" t="s">
        <v>74</v>
      </c>
      <c r="D45" s="139" t="s">
        <v>75</v>
      </c>
      <c r="E45" s="144">
        <f>7.6*1.2*1.15</f>
        <v>10.487999999999998</v>
      </c>
      <c r="F45" s="144">
        <f>F42*E45</f>
        <v>31.463999999999992</v>
      </c>
      <c r="G45" s="218"/>
      <c r="H45" s="218"/>
      <c r="I45" s="218"/>
      <c r="J45" s="218"/>
      <c r="K45" s="218"/>
      <c r="L45" s="218"/>
      <c r="M45" s="218"/>
    </row>
    <row r="46" spans="1:69" ht="15.75">
      <c r="A46" s="26"/>
      <c r="B46" s="31"/>
      <c r="C46" s="143" t="s">
        <v>80</v>
      </c>
      <c r="D46" s="139" t="s">
        <v>75</v>
      </c>
      <c r="E46" s="144">
        <f>2.76*1.2*1.15</f>
        <v>3.8087999999999993</v>
      </c>
      <c r="F46" s="144">
        <f>F42*E46</f>
        <v>11.426399999999997</v>
      </c>
      <c r="G46" s="218"/>
      <c r="H46" s="218"/>
      <c r="I46" s="218"/>
      <c r="J46" s="218"/>
      <c r="K46" s="218"/>
      <c r="L46" s="218"/>
      <c r="M46" s="218"/>
      <c r="N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</row>
    <row r="47" spans="1:69" ht="15.75">
      <c r="A47" s="26"/>
      <c r="B47" s="107"/>
      <c r="C47" s="143" t="s">
        <v>76</v>
      </c>
      <c r="D47" s="139" t="s">
        <v>77</v>
      </c>
      <c r="E47" s="140">
        <v>20</v>
      </c>
      <c r="F47" s="140">
        <f>F42*E47</f>
        <v>60</v>
      </c>
      <c r="G47" s="218"/>
      <c r="H47" s="218"/>
      <c r="I47" s="218"/>
      <c r="J47" s="218"/>
      <c r="K47" s="218"/>
      <c r="L47" s="218"/>
      <c r="M47" s="218"/>
      <c r="N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</row>
    <row r="48" spans="1:69" ht="17.25">
      <c r="A48" s="26"/>
      <c r="B48" s="142"/>
      <c r="C48" s="143" t="s">
        <v>126</v>
      </c>
      <c r="D48" s="139" t="s">
        <v>112</v>
      </c>
      <c r="E48" s="60">
        <v>122</v>
      </c>
      <c r="F48" s="140">
        <f>E48*F42</f>
        <v>366</v>
      </c>
      <c r="G48" s="218"/>
      <c r="H48" s="218"/>
      <c r="I48" s="218"/>
      <c r="J48" s="218"/>
      <c r="K48" s="218"/>
      <c r="L48" s="218"/>
      <c r="M48" s="218"/>
      <c r="N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</row>
    <row r="49" spans="1:69" ht="15.75">
      <c r="A49" s="26"/>
      <c r="B49" s="142"/>
      <c r="C49" s="145" t="s">
        <v>81</v>
      </c>
      <c r="D49" s="139" t="s">
        <v>78</v>
      </c>
      <c r="E49" s="141">
        <v>1.65</v>
      </c>
      <c r="F49" s="144">
        <f>F48*E49</f>
        <v>603.9</v>
      </c>
      <c r="G49" s="218"/>
      <c r="H49" s="218"/>
      <c r="I49" s="218"/>
      <c r="J49" s="218"/>
      <c r="K49" s="218"/>
      <c r="L49" s="218"/>
      <c r="M49" s="218"/>
      <c r="N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</row>
    <row r="50" spans="1:69" ht="54.75" customHeight="1">
      <c r="A50" s="281">
        <v>14</v>
      </c>
      <c r="B50" s="289"/>
      <c r="C50" s="118" t="s">
        <v>113</v>
      </c>
      <c r="D50" s="101" t="s">
        <v>41</v>
      </c>
      <c r="E50" s="101"/>
      <c r="F50" s="246">
        <v>3</v>
      </c>
      <c r="G50" s="218"/>
      <c r="H50" s="218"/>
      <c r="I50" s="218"/>
      <c r="J50" s="218"/>
      <c r="K50" s="218"/>
      <c r="L50" s="218"/>
      <c r="M50" s="218"/>
      <c r="N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</row>
    <row r="51" spans="1:69" ht="15.75">
      <c r="A51" s="282"/>
      <c r="B51" s="290"/>
      <c r="C51" s="102" t="s">
        <v>28</v>
      </c>
      <c r="D51" s="60" t="s">
        <v>15</v>
      </c>
      <c r="E51" s="60">
        <v>191</v>
      </c>
      <c r="F51" s="82">
        <f>F50*E51</f>
        <v>573</v>
      </c>
      <c r="G51" s="218"/>
      <c r="H51" s="218"/>
      <c r="I51" s="218"/>
      <c r="J51" s="218"/>
      <c r="K51" s="218"/>
      <c r="L51" s="218"/>
      <c r="M51" s="218"/>
      <c r="N51" s="4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</row>
    <row r="52" spans="1:69" ht="15.75">
      <c r="A52" s="282"/>
      <c r="B52" s="290"/>
      <c r="C52" s="102" t="s">
        <v>82</v>
      </c>
      <c r="D52" s="60" t="s">
        <v>16</v>
      </c>
      <c r="E52" s="60">
        <v>9.5</v>
      </c>
      <c r="F52" s="83">
        <f>F50*E52</f>
        <v>28.5</v>
      </c>
      <c r="G52" s="218"/>
      <c r="H52" s="218"/>
      <c r="I52" s="218"/>
      <c r="J52" s="218"/>
      <c r="K52" s="218"/>
      <c r="L52" s="218"/>
      <c r="M52" s="218"/>
      <c r="N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</row>
    <row r="53" spans="1:69" ht="15.75">
      <c r="A53" s="282"/>
      <c r="B53" s="290"/>
      <c r="C53" s="102" t="s">
        <v>114</v>
      </c>
      <c r="D53" s="60" t="s">
        <v>21</v>
      </c>
      <c r="E53" s="60">
        <v>182</v>
      </c>
      <c r="F53" s="83">
        <f>F50*E53</f>
        <v>546</v>
      </c>
      <c r="G53" s="218"/>
      <c r="H53" s="218"/>
      <c r="I53" s="218"/>
      <c r="J53" s="218"/>
      <c r="K53" s="218"/>
      <c r="L53" s="218"/>
      <c r="M53" s="218"/>
      <c r="N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</row>
    <row r="54" spans="1:69" ht="15.75">
      <c r="A54" s="282"/>
      <c r="B54" s="290"/>
      <c r="C54" s="102" t="s">
        <v>115</v>
      </c>
      <c r="D54" s="60" t="s">
        <v>4</v>
      </c>
      <c r="E54" s="146" t="s">
        <v>37</v>
      </c>
      <c r="F54" s="60">
        <v>0.57999999999999996</v>
      </c>
      <c r="G54" s="218"/>
      <c r="H54" s="218"/>
      <c r="I54" s="218"/>
      <c r="J54" s="218"/>
      <c r="K54" s="218"/>
      <c r="L54" s="218"/>
      <c r="M54" s="218"/>
      <c r="N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</row>
    <row r="55" spans="1:69" ht="36.75" customHeight="1">
      <c r="A55" s="282"/>
      <c r="B55" s="290"/>
      <c r="C55" s="102" t="s">
        <v>116</v>
      </c>
      <c r="D55" s="60" t="s">
        <v>117</v>
      </c>
      <c r="E55" s="147">
        <v>1005</v>
      </c>
      <c r="F55" s="83">
        <f>F50*E55</f>
        <v>3015</v>
      </c>
      <c r="G55" s="218"/>
      <c r="H55" s="218"/>
      <c r="I55" s="218"/>
      <c r="J55" s="218"/>
      <c r="K55" s="218"/>
      <c r="L55" s="218"/>
      <c r="M55" s="218"/>
      <c r="N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</row>
    <row r="56" spans="1:69" ht="18">
      <c r="A56" s="282"/>
      <c r="B56" s="290"/>
      <c r="C56" s="102" t="s">
        <v>118</v>
      </c>
      <c r="D56" s="60" t="s">
        <v>46</v>
      </c>
      <c r="E56" s="147">
        <v>1600</v>
      </c>
      <c r="F56" s="83">
        <f>F50*E56</f>
        <v>4800</v>
      </c>
      <c r="G56" s="218"/>
      <c r="H56" s="218"/>
      <c r="I56" s="218"/>
      <c r="J56" s="218"/>
      <c r="K56" s="218"/>
      <c r="L56" s="218"/>
      <c r="M56" s="218"/>
      <c r="N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</row>
    <row r="57" spans="1:69" ht="18">
      <c r="A57" s="282"/>
      <c r="B57" s="290"/>
      <c r="C57" s="102" t="s">
        <v>119</v>
      </c>
      <c r="D57" s="60" t="s">
        <v>117</v>
      </c>
      <c r="E57" s="206">
        <v>5.1999999999999998E-2</v>
      </c>
      <c r="F57" s="83">
        <v>905</v>
      </c>
      <c r="G57" s="218"/>
      <c r="H57" s="218"/>
      <c r="I57" s="218"/>
      <c r="J57" s="218"/>
      <c r="K57" s="218"/>
      <c r="L57" s="218"/>
      <c r="M57" s="218"/>
      <c r="N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</row>
    <row r="58" spans="1:69" ht="15.75">
      <c r="A58" s="282"/>
      <c r="B58" s="290"/>
      <c r="C58" s="102" t="s">
        <v>83</v>
      </c>
      <c r="D58" s="60" t="s">
        <v>26</v>
      </c>
      <c r="E58" s="60">
        <v>7.0000000000000007E-2</v>
      </c>
      <c r="F58" s="60">
        <f>F50*E58</f>
        <v>0.21000000000000002</v>
      </c>
      <c r="G58" s="218"/>
      <c r="H58" s="218"/>
      <c r="I58" s="218"/>
      <c r="J58" s="218"/>
      <c r="K58" s="218"/>
      <c r="L58" s="218"/>
      <c r="M58" s="218"/>
      <c r="N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</row>
    <row r="59" spans="1:69" ht="15.75">
      <c r="A59" s="283"/>
      <c r="B59" s="291"/>
      <c r="C59" s="102" t="s">
        <v>35</v>
      </c>
      <c r="D59" s="60" t="s">
        <v>17</v>
      </c>
      <c r="E59" s="60">
        <v>18.5</v>
      </c>
      <c r="F59" s="82">
        <f>F50*E59</f>
        <v>55.5</v>
      </c>
      <c r="G59" s="218"/>
      <c r="H59" s="218"/>
      <c r="I59" s="218"/>
      <c r="J59" s="218"/>
      <c r="K59" s="218"/>
      <c r="L59" s="218"/>
      <c r="M59" s="218"/>
      <c r="N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</row>
    <row r="60" spans="1:69" ht="37.5" customHeight="1">
      <c r="A60" s="281">
        <v>15</v>
      </c>
      <c r="B60" s="286"/>
      <c r="C60" s="118" t="s">
        <v>52</v>
      </c>
      <c r="D60" s="101" t="s">
        <v>43</v>
      </c>
      <c r="E60" s="60"/>
      <c r="F60" s="242">
        <v>10.199999999999999</v>
      </c>
      <c r="G60" s="218"/>
      <c r="H60" s="218"/>
      <c r="I60" s="218"/>
      <c r="J60" s="218"/>
      <c r="K60" s="218"/>
      <c r="L60" s="218"/>
      <c r="M60" s="218"/>
      <c r="N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</row>
    <row r="61" spans="1:69" ht="15.75">
      <c r="A61" s="282"/>
      <c r="B61" s="287"/>
      <c r="C61" s="102" t="s">
        <v>44</v>
      </c>
      <c r="D61" s="60" t="s">
        <v>15</v>
      </c>
      <c r="E61" s="60">
        <v>7.7</v>
      </c>
      <c r="F61" s="60">
        <f>F60*E61</f>
        <v>78.539999999999992</v>
      </c>
      <c r="G61" s="218"/>
      <c r="H61" s="218"/>
      <c r="I61" s="218"/>
      <c r="J61" s="218"/>
      <c r="K61" s="218"/>
      <c r="L61" s="218"/>
      <c r="M61" s="218"/>
      <c r="N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</row>
    <row r="62" spans="1:69" ht="14.25" customHeight="1">
      <c r="A62" s="282"/>
      <c r="B62" s="287"/>
      <c r="C62" s="102" t="s">
        <v>45</v>
      </c>
      <c r="D62" s="60" t="s">
        <v>16</v>
      </c>
      <c r="E62" s="60">
        <v>19.399999999999999</v>
      </c>
      <c r="F62" s="83">
        <f>F60*E62</f>
        <v>197.87999999999997</v>
      </c>
      <c r="G62" s="218"/>
      <c r="H62" s="218"/>
      <c r="I62" s="218"/>
      <c r="J62" s="218"/>
      <c r="K62" s="218"/>
      <c r="L62" s="218"/>
      <c r="M62" s="218"/>
      <c r="N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</row>
    <row r="63" spans="1:69" ht="14.25" customHeight="1">
      <c r="A63" s="282"/>
      <c r="B63" s="287"/>
      <c r="C63" s="102" t="s">
        <v>42</v>
      </c>
      <c r="D63" s="60" t="s">
        <v>26</v>
      </c>
      <c r="E63" s="60">
        <v>6.0000000000000001E-3</v>
      </c>
      <c r="F63" s="82">
        <f>F60*E63</f>
        <v>6.1199999999999997E-2</v>
      </c>
      <c r="G63" s="218"/>
      <c r="H63" s="218"/>
      <c r="I63" s="218"/>
      <c r="J63" s="218"/>
      <c r="K63" s="218"/>
      <c r="L63" s="218"/>
      <c r="M63" s="218"/>
      <c r="N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</row>
    <row r="64" spans="1:69" ht="17.25" customHeight="1">
      <c r="A64" s="283"/>
      <c r="B64" s="288"/>
      <c r="C64" s="102" t="s">
        <v>35</v>
      </c>
      <c r="D64" s="60" t="s">
        <v>17</v>
      </c>
      <c r="E64" s="60">
        <v>1.78</v>
      </c>
      <c r="F64" s="82">
        <f>F60*E64</f>
        <v>18.155999999999999</v>
      </c>
      <c r="G64" s="218"/>
      <c r="H64" s="218"/>
      <c r="I64" s="218"/>
      <c r="J64" s="218"/>
      <c r="K64" s="218"/>
      <c r="L64" s="218"/>
      <c r="M64" s="218"/>
      <c r="N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</row>
    <row r="65" spans="1:125" s="15" customFormat="1" ht="24.75" customHeight="1">
      <c r="A65" s="148">
        <v>16</v>
      </c>
      <c r="B65" s="51"/>
      <c r="C65" s="149" t="s">
        <v>85</v>
      </c>
      <c r="D65" s="54" t="s">
        <v>120</v>
      </c>
      <c r="E65" s="150"/>
      <c r="F65" s="242">
        <v>3000</v>
      </c>
      <c r="G65" s="218"/>
      <c r="H65" s="218"/>
      <c r="I65" s="218"/>
      <c r="J65" s="218"/>
      <c r="K65" s="218"/>
      <c r="L65" s="218"/>
      <c r="M65" s="218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</row>
    <row r="66" spans="1:125" s="15" customFormat="1" ht="17.25" customHeight="1">
      <c r="A66" s="152"/>
      <c r="B66" s="153"/>
      <c r="C66" s="154" t="s">
        <v>44</v>
      </c>
      <c r="D66" s="107" t="s">
        <v>15</v>
      </c>
      <c r="E66" s="155">
        <v>6.3200000000000006E-2</v>
      </c>
      <c r="F66" s="253">
        <f>F65*E66</f>
        <v>189.60000000000002</v>
      </c>
      <c r="G66" s="218"/>
      <c r="H66" s="218"/>
      <c r="I66" s="218"/>
      <c r="J66" s="218"/>
      <c r="K66" s="218"/>
      <c r="L66" s="218"/>
      <c r="M66" s="218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</row>
    <row r="67" spans="1:125" s="15" customFormat="1" ht="17.25" customHeight="1">
      <c r="A67" s="156"/>
      <c r="B67" s="157"/>
      <c r="C67" s="158" t="s">
        <v>86</v>
      </c>
      <c r="D67" s="159" t="s">
        <v>17</v>
      </c>
      <c r="E67" s="160">
        <v>2.7E-2</v>
      </c>
      <c r="F67" s="174">
        <f>F65*E67</f>
        <v>81</v>
      </c>
      <c r="G67" s="218"/>
      <c r="H67" s="218"/>
      <c r="I67" s="218"/>
      <c r="J67" s="218"/>
      <c r="K67" s="218"/>
      <c r="L67" s="218"/>
      <c r="M67" s="218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</row>
    <row r="68" spans="1:125" ht="35.25" customHeight="1">
      <c r="A68" s="281">
        <v>17</v>
      </c>
      <c r="B68" s="289"/>
      <c r="C68" s="118" t="s">
        <v>38</v>
      </c>
      <c r="D68" s="101" t="s">
        <v>121</v>
      </c>
      <c r="E68" s="101"/>
      <c r="F68" s="175">
        <v>11.2</v>
      </c>
      <c r="G68" s="218"/>
      <c r="H68" s="218"/>
      <c r="I68" s="218"/>
      <c r="J68" s="218"/>
      <c r="K68" s="218"/>
      <c r="L68" s="218"/>
      <c r="M68" s="218"/>
      <c r="N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</row>
    <row r="69" spans="1:125" ht="16.5" customHeight="1">
      <c r="A69" s="282"/>
      <c r="B69" s="290"/>
      <c r="C69" s="102" t="s">
        <v>22</v>
      </c>
      <c r="D69" s="63" t="s">
        <v>23</v>
      </c>
      <c r="E69" s="60">
        <v>2.56</v>
      </c>
      <c r="F69" s="83">
        <f>E69*F68</f>
        <v>28.671999999999997</v>
      </c>
      <c r="G69" s="218"/>
      <c r="H69" s="218"/>
      <c r="I69" s="218"/>
      <c r="J69" s="218"/>
      <c r="K69" s="218"/>
      <c r="L69" s="218"/>
      <c r="M69" s="218"/>
      <c r="N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</row>
    <row r="70" spans="1:125" ht="16.5" customHeight="1">
      <c r="A70" s="282"/>
      <c r="B70" s="290"/>
      <c r="C70" s="102" t="s">
        <v>32</v>
      </c>
      <c r="D70" s="63" t="s">
        <v>24</v>
      </c>
      <c r="E70" s="60">
        <v>2.16</v>
      </c>
      <c r="F70" s="83">
        <f>E70*F68</f>
        <v>24.192</v>
      </c>
      <c r="G70" s="218"/>
      <c r="H70" s="218"/>
      <c r="I70" s="218"/>
      <c r="J70" s="218"/>
      <c r="K70" s="218"/>
      <c r="L70" s="218"/>
      <c r="M70" s="218"/>
      <c r="N70" s="2"/>
      <c r="O70" s="13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</row>
    <row r="71" spans="1:125" ht="19.5" customHeight="1">
      <c r="A71" s="282"/>
      <c r="B71" s="290"/>
      <c r="C71" s="102" t="s">
        <v>25</v>
      </c>
      <c r="D71" s="63" t="s">
        <v>24</v>
      </c>
      <c r="E71" s="60">
        <v>1.46</v>
      </c>
      <c r="F71" s="83">
        <f>E71*F68</f>
        <v>16.352</v>
      </c>
      <c r="G71" s="218"/>
      <c r="H71" s="218"/>
      <c r="I71" s="218"/>
      <c r="J71" s="218"/>
      <c r="K71" s="218"/>
      <c r="L71" s="218"/>
      <c r="M71" s="218"/>
      <c r="N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</row>
    <row r="72" spans="1:125" ht="21.75" customHeight="1">
      <c r="A72" s="282"/>
      <c r="B72" s="290"/>
      <c r="C72" s="102" t="s">
        <v>87</v>
      </c>
      <c r="D72" s="60" t="s">
        <v>109</v>
      </c>
      <c r="E72" s="60">
        <v>2</v>
      </c>
      <c r="F72" s="83">
        <f>E72*F68</f>
        <v>22.4</v>
      </c>
      <c r="G72" s="218"/>
      <c r="H72" s="218"/>
      <c r="I72" s="218"/>
      <c r="J72" s="218"/>
      <c r="K72" s="218"/>
      <c r="L72" s="218"/>
      <c r="M72" s="218"/>
      <c r="N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</row>
    <row r="73" spans="1:125" ht="15" customHeight="1">
      <c r="A73" s="282"/>
      <c r="B73" s="290"/>
      <c r="C73" s="102" t="s">
        <v>88</v>
      </c>
      <c r="D73" s="60" t="s">
        <v>109</v>
      </c>
      <c r="E73" s="60">
        <v>0.36399999999999999</v>
      </c>
      <c r="F73" s="83">
        <f>F68*E73*100</f>
        <v>407.67999999999995</v>
      </c>
      <c r="G73" s="218"/>
      <c r="H73" s="218"/>
      <c r="I73" s="218"/>
      <c r="J73" s="218"/>
      <c r="K73" s="218"/>
      <c r="L73" s="218"/>
      <c r="M73" s="218"/>
      <c r="N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</row>
    <row r="74" spans="1:125" ht="15" customHeight="1">
      <c r="A74" s="283"/>
      <c r="B74" s="291"/>
      <c r="C74" s="102" t="s">
        <v>89</v>
      </c>
      <c r="D74" s="63" t="s">
        <v>4</v>
      </c>
      <c r="E74" s="60">
        <v>1.65</v>
      </c>
      <c r="F74" s="82">
        <f>F73*E74</f>
        <v>672.67199999999991</v>
      </c>
      <c r="G74" s="218"/>
      <c r="H74" s="218"/>
      <c r="I74" s="218"/>
      <c r="J74" s="218"/>
      <c r="K74" s="218"/>
      <c r="L74" s="218"/>
      <c r="M74" s="218"/>
      <c r="N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</row>
    <row r="75" spans="1:125" s="15" customFormat="1" ht="48.75" customHeight="1">
      <c r="A75" s="208">
        <v>18</v>
      </c>
      <c r="B75" s="120"/>
      <c r="C75" s="161" t="s">
        <v>151</v>
      </c>
      <c r="D75" s="53" t="s">
        <v>46</v>
      </c>
      <c r="E75" s="53"/>
      <c r="F75" s="254">
        <v>15</v>
      </c>
      <c r="G75" s="218"/>
      <c r="H75" s="218"/>
      <c r="I75" s="218"/>
      <c r="J75" s="218"/>
      <c r="K75" s="218"/>
      <c r="L75" s="218"/>
      <c r="M75" s="218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</row>
    <row r="76" spans="1:125" s="15" customFormat="1" ht="15" customHeight="1">
      <c r="A76" s="162"/>
      <c r="B76" s="153"/>
      <c r="C76" s="66" t="s">
        <v>99</v>
      </c>
      <c r="D76" s="22" t="s">
        <v>15</v>
      </c>
      <c r="E76" s="59">
        <v>0.96</v>
      </c>
      <c r="F76" s="60">
        <f>F75*E76</f>
        <v>14.399999999999999</v>
      </c>
      <c r="G76" s="218"/>
      <c r="H76" s="218"/>
      <c r="I76" s="218"/>
      <c r="J76" s="218"/>
      <c r="K76" s="218"/>
      <c r="L76" s="218"/>
      <c r="M76" s="218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</row>
    <row r="77" spans="1:125" s="15" customFormat="1" ht="15" customHeight="1">
      <c r="A77" s="162"/>
      <c r="B77" s="153"/>
      <c r="C77" s="66" t="s">
        <v>50</v>
      </c>
      <c r="D77" s="159" t="s">
        <v>16</v>
      </c>
      <c r="E77" s="240">
        <v>2.31</v>
      </c>
      <c r="F77" s="83">
        <f>F75*E77</f>
        <v>34.65</v>
      </c>
      <c r="G77" s="218"/>
      <c r="H77" s="218"/>
      <c r="I77" s="218"/>
      <c r="J77" s="218"/>
      <c r="K77" s="218"/>
      <c r="L77" s="218"/>
      <c r="M77" s="218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</row>
    <row r="78" spans="1:125" s="15" customFormat="1" ht="20.25" customHeight="1">
      <c r="A78" s="163"/>
      <c r="B78" s="153"/>
      <c r="C78" s="66" t="s">
        <v>90</v>
      </c>
      <c r="D78" s="159" t="s">
        <v>46</v>
      </c>
      <c r="E78" s="240">
        <v>1</v>
      </c>
      <c r="F78" s="83">
        <f>F75*E78</f>
        <v>15</v>
      </c>
      <c r="G78" s="218"/>
      <c r="H78" s="218"/>
      <c r="I78" s="218"/>
      <c r="J78" s="218"/>
      <c r="K78" s="218"/>
      <c r="L78" s="218"/>
      <c r="M78" s="21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</row>
    <row r="79" spans="1:125" s="15" customFormat="1" ht="18" customHeight="1">
      <c r="A79" s="164"/>
      <c r="B79" s="157"/>
      <c r="C79" s="158" t="s">
        <v>91</v>
      </c>
      <c r="D79" s="159" t="s">
        <v>109</v>
      </c>
      <c r="E79" s="160">
        <v>1.7999999999999999E-2</v>
      </c>
      <c r="F79" s="174">
        <f>F75*E79</f>
        <v>0.26999999999999996</v>
      </c>
      <c r="G79" s="218"/>
      <c r="H79" s="218"/>
      <c r="I79" s="218"/>
      <c r="J79" s="218"/>
      <c r="K79" s="218"/>
      <c r="L79" s="218"/>
      <c r="M79" s="218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</row>
    <row r="80" spans="1:125" s="15" customFormat="1" ht="104.25" customHeight="1">
      <c r="A80" s="241">
        <v>19</v>
      </c>
      <c r="B80" s="120"/>
      <c r="C80" s="161" t="s">
        <v>156</v>
      </c>
      <c r="D80" s="53" t="s">
        <v>157</v>
      </c>
      <c r="E80" s="53"/>
      <c r="F80" s="254">
        <v>0.6</v>
      </c>
      <c r="G80" s="218"/>
      <c r="H80" s="218"/>
      <c r="I80" s="218"/>
      <c r="J80" s="218"/>
      <c r="K80" s="218"/>
      <c r="L80" s="218"/>
      <c r="M80" s="218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</row>
    <row r="81" spans="1:125" s="15" customFormat="1" ht="15" customHeight="1">
      <c r="A81" s="162"/>
      <c r="B81" s="153"/>
      <c r="C81" s="66" t="s">
        <v>99</v>
      </c>
      <c r="D81" s="22" t="s">
        <v>15</v>
      </c>
      <c r="E81" s="59">
        <v>3.25</v>
      </c>
      <c r="F81" s="60">
        <f>F80*E81</f>
        <v>1.95</v>
      </c>
      <c r="G81" s="218"/>
      <c r="H81" s="218"/>
      <c r="I81" s="218"/>
      <c r="J81" s="218"/>
      <c r="K81" s="218"/>
      <c r="L81" s="218"/>
      <c r="M81" s="218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</row>
    <row r="82" spans="1:125" s="15" customFormat="1" ht="15" customHeight="1">
      <c r="A82" s="162"/>
      <c r="B82" s="120"/>
      <c r="C82" s="66" t="s">
        <v>158</v>
      </c>
      <c r="D82" s="159" t="s">
        <v>16</v>
      </c>
      <c r="E82" s="240">
        <v>0.88</v>
      </c>
      <c r="F82" s="83">
        <f>F80*E82</f>
        <v>0.52800000000000002</v>
      </c>
      <c r="G82" s="218"/>
      <c r="H82" s="218"/>
      <c r="I82" s="218"/>
      <c r="J82" s="218"/>
      <c r="K82" s="218"/>
      <c r="L82" s="218"/>
      <c r="M82" s="218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</row>
    <row r="83" spans="1:125" s="15" customFormat="1" ht="20.25" customHeight="1">
      <c r="A83" s="163"/>
      <c r="B83" s="153"/>
      <c r="C83" s="66" t="s">
        <v>159</v>
      </c>
      <c r="D83" s="159" t="s">
        <v>160</v>
      </c>
      <c r="E83" s="240">
        <v>3.52</v>
      </c>
      <c r="F83" s="83">
        <f>F80*E83</f>
        <v>2.1120000000000001</v>
      </c>
      <c r="G83" s="218"/>
      <c r="H83" s="218"/>
      <c r="I83" s="218"/>
      <c r="J83" s="218"/>
      <c r="K83" s="218"/>
      <c r="L83" s="218"/>
      <c r="M83" s="218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</row>
    <row r="84" spans="1:125" s="15" customFormat="1" ht="18" customHeight="1">
      <c r="A84" s="164"/>
      <c r="B84" s="157"/>
      <c r="C84" s="158" t="s">
        <v>161</v>
      </c>
      <c r="D84" s="159" t="s">
        <v>162</v>
      </c>
      <c r="E84" s="160">
        <v>42</v>
      </c>
      <c r="F84" s="174">
        <f>F80*E84</f>
        <v>25.2</v>
      </c>
      <c r="G84" s="218"/>
      <c r="H84" s="218"/>
      <c r="I84" s="218"/>
      <c r="J84" s="218"/>
      <c r="K84" s="218"/>
      <c r="L84" s="218"/>
      <c r="M84" s="218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</row>
    <row r="85" spans="1:125" ht="30.75" customHeight="1">
      <c r="A85" s="98"/>
      <c r="B85" s="60"/>
      <c r="C85" s="48" t="s">
        <v>153</v>
      </c>
      <c r="D85" s="99"/>
      <c r="E85" s="100"/>
      <c r="F85" s="247"/>
      <c r="G85" s="218"/>
      <c r="H85" s="218"/>
      <c r="I85" s="218"/>
      <c r="J85" s="218"/>
      <c r="K85" s="218"/>
      <c r="L85" s="218"/>
      <c r="M85" s="218"/>
      <c r="N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</row>
    <row r="86" spans="1:125" customFormat="1" ht="52.5" customHeight="1">
      <c r="A86" s="27">
        <v>21</v>
      </c>
      <c r="B86" s="135"/>
      <c r="C86" s="136" t="s">
        <v>154</v>
      </c>
      <c r="D86" s="54" t="s">
        <v>111</v>
      </c>
      <c r="E86" s="209"/>
      <c r="F86" s="175">
        <v>0.24</v>
      </c>
      <c r="G86" s="218"/>
      <c r="H86" s="218"/>
      <c r="I86" s="218"/>
      <c r="J86" s="218"/>
      <c r="K86" s="218"/>
      <c r="L86" s="218"/>
      <c r="M86" s="218"/>
    </row>
    <row r="87" spans="1:125" customFormat="1" ht="15.75">
      <c r="A87" s="31"/>
      <c r="B87" s="137"/>
      <c r="C87" s="138" t="s">
        <v>71</v>
      </c>
      <c r="D87" s="139" t="s">
        <v>72</v>
      </c>
      <c r="E87" s="140">
        <v>49.4</v>
      </c>
      <c r="F87" s="252">
        <f>F86*E87</f>
        <v>11.856</v>
      </c>
      <c r="G87" s="218"/>
      <c r="H87" s="218"/>
      <c r="I87" s="218"/>
      <c r="J87" s="218"/>
      <c r="K87" s="218"/>
      <c r="L87" s="218"/>
      <c r="M87" s="218"/>
    </row>
    <row r="88" spans="1:125" customFormat="1" ht="15.75">
      <c r="A88" s="26"/>
      <c r="B88" s="57"/>
      <c r="C88" s="130" t="s">
        <v>69</v>
      </c>
      <c r="D88" s="139" t="s">
        <v>73</v>
      </c>
      <c r="E88" s="140">
        <v>2.5</v>
      </c>
      <c r="F88" s="140">
        <f>F86*E88</f>
        <v>0.6</v>
      </c>
      <c r="G88" s="218"/>
      <c r="H88" s="218"/>
      <c r="I88" s="218"/>
      <c r="J88" s="218"/>
      <c r="K88" s="218"/>
      <c r="L88" s="218"/>
      <c r="M88" s="218"/>
    </row>
    <row r="89" spans="1:125" customFormat="1" ht="15.75">
      <c r="A89" s="26"/>
      <c r="B89" s="142"/>
      <c r="C89" s="143" t="s">
        <v>74</v>
      </c>
      <c r="D89" s="139" t="s">
        <v>75</v>
      </c>
      <c r="E89" s="144">
        <f>7.6*1.2*1.15</f>
        <v>10.487999999999998</v>
      </c>
      <c r="F89" s="144">
        <f>F86*E89</f>
        <v>2.5171199999999994</v>
      </c>
      <c r="G89" s="218"/>
      <c r="H89" s="218"/>
      <c r="I89" s="218"/>
      <c r="J89" s="218"/>
      <c r="K89" s="218"/>
      <c r="L89" s="218"/>
      <c r="M89" s="218"/>
    </row>
    <row r="90" spans="1:125" ht="15.75">
      <c r="A90" s="26"/>
      <c r="B90" s="31"/>
      <c r="C90" s="143" t="s">
        <v>80</v>
      </c>
      <c r="D90" s="139" t="s">
        <v>75</v>
      </c>
      <c r="E90" s="144">
        <f>2.76*1.2*1.15</f>
        <v>3.8087999999999993</v>
      </c>
      <c r="F90" s="144">
        <f>F86*E90</f>
        <v>0.91411199999999981</v>
      </c>
      <c r="G90" s="218"/>
      <c r="H90" s="218"/>
      <c r="I90" s="218"/>
      <c r="J90" s="218"/>
      <c r="K90" s="218"/>
      <c r="L90" s="218"/>
      <c r="M90" s="218"/>
      <c r="N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</row>
    <row r="91" spans="1:125" ht="15.75">
      <c r="A91" s="26"/>
      <c r="B91" s="107"/>
      <c r="C91" s="143" t="s">
        <v>76</v>
      </c>
      <c r="D91" s="139" t="s">
        <v>77</v>
      </c>
      <c r="E91" s="140">
        <v>20</v>
      </c>
      <c r="F91" s="140">
        <f>F86*E91</f>
        <v>4.8</v>
      </c>
      <c r="G91" s="218"/>
      <c r="H91" s="218"/>
      <c r="I91" s="218"/>
      <c r="J91" s="218"/>
      <c r="K91" s="218"/>
      <c r="L91" s="218"/>
      <c r="M91" s="218"/>
      <c r="N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</row>
    <row r="92" spans="1:125" ht="17.25">
      <c r="A92" s="26"/>
      <c r="B92" s="142"/>
      <c r="C92" s="143" t="s">
        <v>126</v>
      </c>
      <c r="D92" s="139" t="s">
        <v>112</v>
      </c>
      <c r="E92" s="60">
        <v>80</v>
      </c>
      <c r="F92" s="140">
        <f>E92*F86</f>
        <v>19.2</v>
      </c>
      <c r="G92" s="218"/>
      <c r="H92" s="218"/>
      <c r="I92" s="218"/>
      <c r="J92" s="218"/>
      <c r="K92" s="218"/>
      <c r="L92" s="218"/>
      <c r="M92" s="218"/>
      <c r="N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</row>
    <row r="93" spans="1:125" ht="15.75">
      <c r="A93" s="26"/>
      <c r="B93" s="142"/>
      <c r="C93" s="145" t="s">
        <v>81</v>
      </c>
      <c r="D93" s="139" t="s">
        <v>78</v>
      </c>
      <c r="E93" s="141">
        <v>1.65</v>
      </c>
      <c r="F93" s="144">
        <f>F92*E93</f>
        <v>31.679999999999996</v>
      </c>
      <c r="G93" s="218"/>
      <c r="H93" s="218"/>
      <c r="I93" s="218"/>
      <c r="J93" s="218"/>
      <c r="K93" s="218"/>
      <c r="L93" s="218"/>
      <c r="M93" s="218"/>
      <c r="N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</row>
    <row r="94" spans="1:125" ht="54.75" customHeight="1">
      <c r="A94" s="298">
        <v>22</v>
      </c>
      <c r="B94" s="289"/>
      <c r="C94" s="118" t="s">
        <v>155</v>
      </c>
      <c r="D94" s="209" t="s">
        <v>41</v>
      </c>
      <c r="E94" s="209"/>
      <c r="F94" s="250">
        <v>0.24</v>
      </c>
      <c r="G94" s="218"/>
      <c r="H94" s="218"/>
      <c r="I94" s="218"/>
      <c r="J94" s="218"/>
      <c r="K94" s="218"/>
      <c r="L94" s="218"/>
      <c r="M94" s="218"/>
      <c r="N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</row>
    <row r="95" spans="1:125" ht="15.75">
      <c r="A95" s="299"/>
      <c r="B95" s="290"/>
      <c r="C95" s="102" t="s">
        <v>28</v>
      </c>
      <c r="D95" s="60" t="s">
        <v>15</v>
      </c>
      <c r="E95" s="60">
        <v>191</v>
      </c>
      <c r="F95" s="82">
        <f>F94*E95</f>
        <v>45.839999999999996</v>
      </c>
      <c r="G95" s="218"/>
      <c r="H95" s="218"/>
      <c r="I95" s="218"/>
      <c r="J95" s="218"/>
      <c r="K95" s="218"/>
      <c r="L95" s="218"/>
      <c r="M95" s="218"/>
      <c r="N95" s="4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</row>
    <row r="96" spans="1:125" ht="15.75">
      <c r="A96" s="299"/>
      <c r="B96" s="290"/>
      <c r="C96" s="102" t="s">
        <v>82</v>
      </c>
      <c r="D96" s="60" t="s">
        <v>16</v>
      </c>
      <c r="E96" s="60">
        <v>9.5</v>
      </c>
      <c r="F96" s="83">
        <f>F94*E96</f>
        <v>2.2799999999999998</v>
      </c>
      <c r="G96" s="218"/>
      <c r="H96" s="218"/>
      <c r="I96" s="218"/>
      <c r="J96" s="218"/>
      <c r="K96" s="218"/>
      <c r="L96" s="218"/>
      <c r="M96" s="218"/>
      <c r="N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</row>
    <row r="97" spans="1:69" ht="15.75">
      <c r="A97" s="299"/>
      <c r="B97" s="290"/>
      <c r="C97" s="102" t="s">
        <v>114</v>
      </c>
      <c r="D97" s="60" t="s">
        <v>21</v>
      </c>
      <c r="E97" s="60">
        <v>140</v>
      </c>
      <c r="F97" s="83">
        <f>F94*E97</f>
        <v>33.6</v>
      </c>
      <c r="G97" s="218"/>
      <c r="H97" s="218"/>
      <c r="I97" s="218"/>
      <c r="J97" s="218"/>
      <c r="K97" s="218"/>
      <c r="L97" s="218"/>
      <c r="M97" s="218"/>
      <c r="N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</row>
    <row r="98" spans="1:69" ht="36.75" customHeight="1">
      <c r="A98" s="299"/>
      <c r="B98" s="290"/>
      <c r="C98" s="102" t="s">
        <v>116</v>
      </c>
      <c r="D98" s="60" t="s">
        <v>117</v>
      </c>
      <c r="E98" s="147">
        <v>1000</v>
      </c>
      <c r="F98" s="83">
        <f>F94*E98</f>
        <v>240</v>
      </c>
      <c r="G98" s="218"/>
      <c r="H98" s="218"/>
      <c r="I98" s="218"/>
      <c r="J98" s="218"/>
      <c r="K98" s="218"/>
      <c r="L98" s="218"/>
      <c r="M98" s="218"/>
      <c r="N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</row>
    <row r="99" spans="1:69" ht="18">
      <c r="A99" s="299"/>
      <c r="B99" s="290"/>
      <c r="C99" s="102" t="s">
        <v>118</v>
      </c>
      <c r="D99" s="60" t="s">
        <v>46</v>
      </c>
      <c r="E99" s="147">
        <v>1600</v>
      </c>
      <c r="F99" s="83">
        <f>F94*E99</f>
        <v>384</v>
      </c>
      <c r="G99" s="218"/>
      <c r="H99" s="218"/>
      <c r="I99" s="218"/>
      <c r="J99" s="218"/>
      <c r="K99" s="218"/>
      <c r="L99" s="218"/>
      <c r="M99" s="218"/>
      <c r="N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</row>
    <row r="100" spans="1:69" ht="15.75">
      <c r="A100" s="299"/>
      <c r="B100" s="290"/>
      <c r="C100" s="102" t="s">
        <v>83</v>
      </c>
      <c r="D100" s="60" t="s">
        <v>26</v>
      </c>
      <c r="E100" s="60">
        <v>7.0000000000000007E-2</v>
      </c>
      <c r="F100" s="60">
        <f>F94*E100</f>
        <v>1.6800000000000002E-2</v>
      </c>
      <c r="G100" s="218"/>
      <c r="H100" s="218"/>
      <c r="I100" s="218"/>
      <c r="J100" s="218"/>
      <c r="K100" s="218"/>
      <c r="L100" s="218"/>
      <c r="M100" s="218"/>
      <c r="N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</row>
    <row r="101" spans="1:69" ht="15.75">
      <c r="A101" s="300"/>
      <c r="B101" s="291"/>
      <c r="C101" s="102" t="s">
        <v>35</v>
      </c>
      <c r="D101" s="60" t="s">
        <v>17</v>
      </c>
      <c r="E101" s="60">
        <v>18.5</v>
      </c>
      <c r="F101" s="82">
        <f>F94*E101</f>
        <v>4.4399999999999995</v>
      </c>
      <c r="G101" s="218"/>
      <c r="H101" s="218"/>
      <c r="I101" s="218"/>
      <c r="J101" s="218"/>
      <c r="K101" s="218"/>
      <c r="L101" s="218"/>
      <c r="M101" s="218"/>
      <c r="N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</row>
    <row r="102" spans="1:69" ht="30" customHeight="1">
      <c r="A102" s="207"/>
      <c r="B102" s="174"/>
      <c r="C102" s="48" t="s">
        <v>127</v>
      </c>
      <c r="D102" s="99"/>
      <c r="E102" s="100"/>
      <c r="F102" s="247"/>
      <c r="G102" s="218"/>
      <c r="H102" s="218"/>
      <c r="I102" s="218"/>
      <c r="J102" s="218"/>
      <c r="K102" s="218"/>
      <c r="L102" s="218"/>
      <c r="M102" s="218"/>
      <c r="N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</row>
    <row r="103" spans="1:69" customFormat="1" ht="54.75" customHeight="1">
      <c r="A103" s="67">
        <v>23</v>
      </c>
      <c r="B103" s="165"/>
      <c r="C103" s="166" t="s">
        <v>128</v>
      </c>
      <c r="D103" s="55" t="s">
        <v>101</v>
      </c>
      <c r="E103" s="25"/>
      <c r="F103" s="175">
        <v>26</v>
      </c>
      <c r="G103" s="218"/>
      <c r="H103" s="218"/>
      <c r="I103" s="218"/>
      <c r="J103" s="218"/>
      <c r="K103" s="218"/>
      <c r="L103" s="218"/>
      <c r="M103" s="218"/>
      <c r="N103" s="32"/>
      <c r="O103" s="33"/>
      <c r="P103" s="34"/>
      <c r="Q103" s="35"/>
      <c r="R103" s="35"/>
      <c r="S103" s="36"/>
      <c r="T103" s="37"/>
      <c r="U103" s="38"/>
      <c r="V103" s="38"/>
      <c r="W103" s="38"/>
      <c r="X103" s="38"/>
      <c r="Y103" s="38"/>
      <c r="Z103" s="39"/>
    </row>
    <row r="104" spans="1:69" customFormat="1" ht="16.5" customHeight="1">
      <c r="A104" s="167"/>
      <c r="B104" s="168"/>
      <c r="C104" s="113" t="s">
        <v>92</v>
      </c>
      <c r="D104" s="67" t="s">
        <v>15</v>
      </c>
      <c r="E104" s="25">
        <v>3.4000000000000002E-2</v>
      </c>
      <c r="F104" s="82">
        <f>E104*F103</f>
        <v>0.88400000000000012</v>
      </c>
      <c r="G104" s="218"/>
      <c r="H104" s="218"/>
      <c r="I104" s="218"/>
      <c r="J104" s="218"/>
      <c r="K104" s="218"/>
      <c r="L104" s="218"/>
      <c r="M104" s="218"/>
      <c r="N104" s="32"/>
      <c r="O104" s="40"/>
      <c r="P104" s="34"/>
      <c r="Q104" s="34"/>
      <c r="R104" s="34"/>
      <c r="S104" s="41"/>
      <c r="T104" s="42"/>
      <c r="U104" s="38"/>
      <c r="V104" s="38"/>
      <c r="W104" s="38"/>
      <c r="X104" s="38"/>
      <c r="Y104" s="38"/>
      <c r="Z104" s="39"/>
    </row>
    <row r="105" spans="1:69" customFormat="1" ht="16.5" customHeight="1">
      <c r="A105" s="169"/>
      <c r="B105" s="170"/>
      <c r="C105" s="171" t="s">
        <v>50</v>
      </c>
      <c r="D105" s="67" t="s">
        <v>16</v>
      </c>
      <c r="E105" s="25">
        <v>0.08</v>
      </c>
      <c r="F105" s="82">
        <f>F103*E105</f>
        <v>2.08</v>
      </c>
      <c r="G105" s="218"/>
      <c r="H105" s="218"/>
      <c r="I105" s="218"/>
      <c r="J105" s="218"/>
      <c r="K105" s="218"/>
      <c r="L105" s="218"/>
      <c r="M105" s="218"/>
      <c r="N105" s="43"/>
      <c r="O105" s="40"/>
      <c r="P105" s="34"/>
      <c r="Q105" s="35"/>
      <c r="R105" s="35"/>
      <c r="S105" s="44"/>
      <c r="T105" s="35"/>
      <c r="U105" s="45"/>
      <c r="V105" s="45"/>
      <c r="W105" s="45"/>
      <c r="X105" s="45"/>
      <c r="Y105" s="45"/>
      <c r="Z105" s="45"/>
    </row>
    <row r="106" spans="1:69" s="18" customFormat="1" ht="24.75" customHeight="1">
      <c r="A106" s="172"/>
      <c r="B106" s="22"/>
      <c r="C106" s="65" t="s">
        <v>93</v>
      </c>
      <c r="D106" s="54" t="s">
        <v>4</v>
      </c>
      <c r="E106" s="54">
        <v>1.6</v>
      </c>
      <c r="F106" s="175">
        <f>E106*F103</f>
        <v>41.6</v>
      </c>
      <c r="G106" s="218"/>
      <c r="H106" s="218"/>
      <c r="I106" s="218"/>
      <c r="J106" s="218"/>
      <c r="K106" s="218"/>
      <c r="L106" s="218"/>
      <c r="M106" s="218"/>
    </row>
    <row r="107" spans="1:69" ht="48.75" customHeight="1">
      <c r="A107" s="98"/>
      <c r="B107" s="301" t="s">
        <v>176</v>
      </c>
      <c r="C107" s="302"/>
      <c r="D107" s="302"/>
      <c r="E107" s="257"/>
      <c r="F107" s="257"/>
      <c r="G107" s="218"/>
      <c r="H107" s="218"/>
      <c r="I107" s="218"/>
      <c r="J107" s="218"/>
      <c r="K107" s="218"/>
      <c r="L107" s="218"/>
      <c r="M107" s="218"/>
      <c r="N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</row>
    <row r="108" spans="1:69" customFormat="1" ht="51.75" customHeight="1">
      <c r="A108" s="21">
        <v>29</v>
      </c>
      <c r="B108" s="51"/>
      <c r="C108" s="52" t="s">
        <v>135</v>
      </c>
      <c r="D108" s="53" t="s">
        <v>101</v>
      </c>
      <c r="E108" s="54" t="s">
        <v>3</v>
      </c>
      <c r="F108" s="242">
        <v>21.6</v>
      </c>
      <c r="G108" s="218"/>
      <c r="H108" s="218"/>
      <c r="I108" s="218"/>
      <c r="J108" s="218"/>
      <c r="K108" s="218"/>
      <c r="L108" s="218"/>
      <c r="M108" s="218"/>
      <c r="N108" s="23"/>
    </row>
    <row r="109" spans="1:69" customFormat="1" ht="16.5" customHeight="1">
      <c r="A109" s="24"/>
      <c r="B109" s="57"/>
      <c r="C109" s="58" t="s">
        <v>136</v>
      </c>
      <c r="D109" s="59" t="s">
        <v>56</v>
      </c>
      <c r="E109" s="22">
        <v>3.44</v>
      </c>
      <c r="F109" s="83">
        <f>E109*F108</f>
        <v>74.304000000000002</v>
      </c>
      <c r="G109" s="218"/>
      <c r="H109" s="218"/>
      <c r="I109" s="218"/>
      <c r="J109" s="218"/>
      <c r="K109" s="218"/>
      <c r="L109" s="218"/>
      <c r="M109" s="218"/>
    </row>
    <row r="110" spans="1:69" customFormat="1" ht="23.25" customHeight="1">
      <c r="A110" s="21">
        <v>30</v>
      </c>
      <c r="B110" s="51"/>
      <c r="C110" s="173" t="s">
        <v>137</v>
      </c>
      <c r="D110" s="55" t="s">
        <v>4</v>
      </c>
      <c r="E110" s="54">
        <v>1.5</v>
      </c>
      <c r="F110" s="175">
        <f>E110*F108</f>
        <v>32.400000000000006</v>
      </c>
      <c r="G110" s="218"/>
      <c r="H110" s="218"/>
      <c r="I110" s="218"/>
      <c r="J110" s="218"/>
      <c r="K110" s="218"/>
      <c r="L110" s="218"/>
      <c r="M110" s="218"/>
    </row>
    <row r="111" spans="1:69" customFormat="1" ht="37.5" customHeight="1">
      <c r="A111" s="21">
        <v>31</v>
      </c>
      <c r="B111" s="21"/>
      <c r="C111" s="65" t="s">
        <v>144</v>
      </c>
      <c r="D111" s="53" t="s">
        <v>27</v>
      </c>
      <c r="E111" s="54"/>
      <c r="F111" s="242">
        <v>6</v>
      </c>
      <c r="G111" s="218"/>
      <c r="H111" s="218"/>
      <c r="I111" s="218"/>
      <c r="J111" s="218"/>
      <c r="K111" s="218"/>
      <c r="L111" s="218"/>
      <c r="M111" s="218"/>
    </row>
    <row r="112" spans="1:69" customFormat="1" ht="20.25" customHeight="1">
      <c r="A112" s="26"/>
      <c r="C112" s="66" t="s">
        <v>138</v>
      </c>
      <c r="D112" s="21" t="s">
        <v>15</v>
      </c>
      <c r="E112" s="21">
        <v>1.69</v>
      </c>
      <c r="F112" s="27">
        <f>E112*F111</f>
        <v>10.14</v>
      </c>
      <c r="G112" s="218"/>
      <c r="H112" s="218"/>
      <c r="I112" s="218"/>
      <c r="J112" s="218"/>
      <c r="K112" s="218"/>
      <c r="L112" s="218"/>
      <c r="M112" s="218"/>
    </row>
    <row r="113" spans="1:13" customFormat="1" ht="20.25" customHeight="1">
      <c r="A113" s="26"/>
      <c r="C113" s="66" t="s">
        <v>139</v>
      </c>
      <c r="D113" s="59" t="s">
        <v>16</v>
      </c>
      <c r="E113" s="22">
        <v>0.504</v>
      </c>
      <c r="F113" s="83">
        <f>F111*E113</f>
        <v>3.024</v>
      </c>
      <c r="G113" s="218"/>
      <c r="H113" s="218"/>
      <c r="I113" s="218"/>
      <c r="J113" s="218"/>
      <c r="K113" s="218"/>
      <c r="L113" s="218"/>
      <c r="M113" s="218"/>
    </row>
    <row r="114" spans="1:13" customFormat="1" ht="20.25" customHeight="1">
      <c r="A114" s="26"/>
      <c r="C114" s="66" t="s">
        <v>140</v>
      </c>
      <c r="D114" s="21" t="s">
        <v>143</v>
      </c>
      <c r="E114" s="21" t="s">
        <v>3</v>
      </c>
      <c r="F114" s="27">
        <v>6</v>
      </c>
      <c r="G114" s="218"/>
      <c r="H114" s="218"/>
      <c r="I114" s="218"/>
      <c r="J114" s="218"/>
      <c r="K114" s="218"/>
      <c r="L114" s="218"/>
      <c r="M114" s="218"/>
    </row>
    <row r="115" spans="1:13" customFormat="1" ht="20.25" customHeight="1">
      <c r="A115" s="26"/>
      <c r="B115" s="213"/>
      <c r="C115" s="24" t="s">
        <v>141</v>
      </c>
      <c r="D115" s="21" t="s">
        <v>4</v>
      </c>
      <c r="E115" s="21">
        <v>0.83</v>
      </c>
      <c r="F115" s="27">
        <f>E115*F111</f>
        <v>4.9799999999999995</v>
      </c>
      <c r="G115" s="218"/>
      <c r="H115" s="218"/>
      <c r="I115" s="218"/>
      <c r="J115" s="218"/>
      <c r="K115" s="218"/>
      <c r="L115" s="218"/>
      <c r="M115" s="218"/>
    </row>
    <row r="116" spans="1:13" s="12" customFormat="1" ht="54.75" customHeight="1">
      <c r="A116" s="28">
        <v>32</v>
      </c>
      <c r="B116" s="68"/>
      <c r="C116" s="69" t="s">
        <v>142</v>
      </c>
      <c r="D116" s="70" t="s">
        <v>102</v>
      </c>
      <c r="E116" s="71"/>
      <c r="F116" s="175">
        <v>2.2000000000000002</v>
      </c>
      <c r="G116" s="218"/>
      <c r="H116" s="218"/>
      <c r="I116" s="218"/>
      <c r="J116" s="218"/>
      <c r="K116" s="218"/>
      <c r="L116" s="218"/>
      <c r="M116" s="218"/>
    </row>
    <row r="117" spans="1:13" s="12" customFormat="1" ht="15.75">
      <c r="A117" s="29"/>
      <c r="B117" s="72"/>
      <c r="C117" s="73" t="s">
        <v>29</v>
      </c>
      <c r="D117" s="74" t="s">
        <v>15</v>
      </c>
      <c r="E117" s="75">
        <v>8.3000000000000007</v>
      </c>
      <c r="F117" s="76">
        <f>E117*F116</f>
        <v>18.260000000000002</v>
      </c>
      <c r="G117" s="218"/>
      <c r="H117" s="218"/>
      <c r="I117" s="218"/>
      <c r="J117" s="218"/>
      <c r="K117" s="218"/>
      <c r="L117" s="218"/>
      <c r="M117" s="218"/>
    </row>
    <row r="118" spans="1:13" s="12" customFormat="1" ht="15.75">
      <c r="A118" s="29"/>
      <c r="B118" s="77"/>
      <c r="C118" s="73" t="s">
        <v>57</v>
      </c>
      <c r="D118" s="74" t="s">
        <v>16</v>
      </c>
      <c r="E118" s="75">
        <v>1.2</v>
      </c>
      <c r="F118" s="76">
        <f>E118*F116</f>
        <v>2.64</v>
      </c>
      <c r="G118" s="218"/>
      <c r="H118" s="218"/>
      <c r="I118" s="218"/>
      <c r="J118" s="218"/>
      <c r="K118" s="218"/>
      <c r="L118" s="218"/>
      <c r="M118" s="218"/>
    </row>
    <row r="119" spans="1:13" s="12" customFormat="1" ht="18">
      <c r="A119" s="29"/>
      <c r="B119" s="77"/>
      <c r="C119" s="215" t="s">
        <v>58</v>
      </c>
      <c r="D119" s="216" t="s">
        <v>103</v>
      </c>
      <c r="E119" s="94">
        <v>1.02</v>
      </c>
      <c r="F119" s="93">
        <f>E119*F116</f>
        <v>2.2440000000000002</v>
      </c>
      <c r="G119" s="218"/>
      <c r="H119" s="218"/>
      <c r="I119" s="218"/>
      <c r="J119" s="218"/>
      <c r="K119" s="218"/>
      <c r="L119" s="218"/>
      <c r="M119" s="218"/>
    </row>
    <row r="120" spans="1:13" s="12" customFormat="1" ht="18">
      <c r="A120" s="29"/>
      <c r="B120" s="77"/>
      <c r="C120" s="73" t="s">
        <v>59</v>
      </c>
      <c r="D120" s="79" t="s">
        <v>104</v>
      </c>
      <c r="E120" s="75">
        <v>1.76</v>
      </c>
      <c r="F120" s="76">
        <f>F116*E120</f>
        <v>3.8720000000000003</v>
      </c>
      <c r="G120" s="218"/>
      <c r="H120" s="218"/>
      <c r="I120" s="218"/>
      <c r="J120" s="218"/>
      <c r="K120" s="218"/>
      <c r="L120" s="218"/>
      <c r="M120" s="218"/>
    </row>
    <row r="121" spans="1:13" s="12" customFormat="1" ht="21" customHeight="1">
      <c r="A121" s="29"/>
      <c r="B121" s="80"/>
      <c r="C121" s="73" t="s">
        <v>60</v>
      </c>
      <c r="D121" s="78" t="s">
        <v>103</v>
      </c>
      <c r="E121" s="75">
        <v>3.9899999999999998E-2</v>
      </c>
      <c r="F121" s="76">
        <f>F116*E121</f>
        <v>8.7779999999999997E-2</v>
      </c>
      <c r="G121" s="218"/>
      <c r="H121" s="218"/>
      <c r="I121" s="218"/>
      <c r="J121" s="218"/>
      <c r="K121" s="218"/>
      <c r="L121" s="218"/>
      <c r="M121" s="218"/>
    </row>
    <row r="122" spans="1:13" s="12" customFormat="1" ht="15.75">
      <c r="A122" s="29"/>
      <c r="B122" s="80"/>
      <c r="C122" s="73" t="s">
        <v>105</v>
      </c>
      <c r="D122" s="78" t="s">
        <v>4</v>
      </c>
      <c r="E122" s="81"/>
      <c r="F122" s="249">
        <v>7.0000000000000007E-2</v>
      </c>
      <c r="G122" s="218"/>
      <c r="H122" s="218"/>
      <c r="I122" s="218"/>
      <c r="J122" s="218"/>
      <c r="K122" s="218"/>
      <c r="L122" s="218"/>
      <c r="M122" s="218"/>
    </row>
    <row r="123" spans="1:13" s="12" customFormat="1" ht="15.75">
      <c r="A123" s="29"/>
      <c r="B123" s="84"/>
      <c r="C123" s="85" t="s">
        <v>35</v>
      </c>
      <c r="D123" s="86" t="s">
        <v>61</v>
      </c>
      <c r="E123" s="87">
        <v>0.39</v>
      </c>
      <c r="F123" s="88">
        <f>F116*E123</f>
        <v>0.8580000000000001</v>
      </c>
      <c r="G123" s="218"/>
      <c r="H123" s="218"/>
      <c r="I123" s="218"/>
      <c r="J123" s="218"/>
      <c r="K123" s="218"/>
      <c r="L123" s="218"/>
      <c r="M123" s="218"/>
    </row>
    <row r="124" spans="1:13" s="12" customFormat="1" ht="15.75">
      <c r="A124" s="30"/>
      <c r="B124" s="89"/>
      <c r="C124" s="90" t="s">
        <v>62</v>
      </c>
      <c r="D124" s="91" t="s">
        <v>4</v>
      </c>
      <c r="E124" s="92">
        <v>2.2000000000000002</v>
      </c>
      <c r="F124" s="214">
        <f>F116*E124</f>
        <v>4.8400000000000007</v>
      </c>
      <c r="G124" s="218"/>
      <c r="H124" s="218"/>
      <c r="I124" s="218"/>
      <c r="J124" s="218"/>
      <c r="K124" s="218"/>
      <c r="L124" s="218"/>
      <c r="M124" s="218"/>
    </row>
    <row r="125" spans="1:13" customFormat="1" ht="37.5" customHeight="1">
      <c r="A125" s="21">
        <v>33</v>
      </c>
      <c r="B125" s="67"/>
      <c r="C125" s="65" t="s">
        <v>145</v>
      </c>
      <c r="D125" s="53" t="s">
        <v>27</v>
      </c>
      <c r="E125" s="54"/>
      <c r="F125" s="242">
        <v>6</v>
      </c>
      <c r="G125" s="218"/>
      <c r="H125" s="218"/>
      <c r="I125" s="218"/>
      <c r="J125" s="218"/>
      <c r="K125" s="218"/>
      <c r="L125" s="218"/>
      <c r="M125" s="218"/>
    </row>
    <row r="126" spans="1:13" customFormat="1" ht="20.25" customHeight="1">
      <c r="A126" s="26"/>
      <c r="B126" s="213"/>
      <c r="C126" s="66" t="s">
        <v>138</v>
      </c>
      <c r="D126" s="21" t="s">
        <v>15</v>
      </c>
      <c r="E126" s="21">
        <v>1.69</v>
      </c>
      <c r="F126" s="27">
        <f>E126*F125</f>
        <v>10.14</v>
      </c>
      <c r="G126" s="218"/>
      <c r="H126" s="218"/>
      <c r="I126" s="218"/>
      <c r="J126" s="218"/>
      <c r="K126" s="218"/>
      <c r="L126" s="218"/>
      <c r="M126" s="218"/>
    </row>
    <row r="127" spans="1:13" customFormat="1" ht="20.25" customHeight="1">
      <c r="A127" s="26"/>
      <c r="C127" s="66" t="s">
        <v>139</v>
      </c>
      <c r="D127" s="59" t="s">
        <v>16</v>
      </c>
      <c r="E127" s="22">
        <v>0.504</v>
      </c>
      <c r="F127" s="83">
        <f>F125*E127</f>
        <v>3.024</v>
      </c>
      <c r="G127" s="218"/>
      <c r="H127" s="218"/>
      <c r="I127" s="218"/>
      <c r="J127" s="218"/>
      <c r="K127" s="218"/>
      <c r="L127" s="218"/>
      <c r="M127" s="218"/>
    </row>
    <row r="128" spans="1:13" customFormat="1" ht="20.25" customHeight="1">
      <c r="A128" s="26"/>
      <c r="C128" s="66" t="s">
        <v>146</v>
      </c>
      <c r="D128" s="21" t="s">
        <v>143</v>
      </c>
      <c r="E128" s="21" t="s">
        <v>3</v>
      </c>
      <c r="F128" s="27">
        <v>6</v>
      </c>
      <c r="G128" s="218"/>
      <c r="H128" s="218"/>
      <c r="I128" s="218"/>
      <c r="J128" s="218"/>
      <c r="K128" s="218"/>
      <c r="L128" s="218"/>
      <c r="M128" s="218"/>
    </row>
    <row r="129" spans="1:69" customFormat="1" ht="20.25" customHeight="1">
      <c r="A129" s="26"/>
      <c r="B129" s="213"/>
      <c r="C129" s="24" t="s">
        <v>141</v>
      </c>
      <c r="D129" s="21" t="s">
        <v>4</v>
      </c>
      <c r="E129" s="21" t="s">
        <v>3</v>
      </c>
      <c r="F129" s="27">
        <v>1.67</v>
      </c>
      <c r="G129" s="218"/>
      <c r="H129" s="218"/>
      <c r="I129" s="218"/>
      <c r="J129" s="218"/>
      <c r="K129" s="218"/>
      <c r="L129" s="218"/>
      <c r="M129" s="218"/>
    </row>
    <row r="130" spans="1:69" s="12" customFormat="1" ht="45" customHeight="1">
      <c r="A130" s="28">
        <v>34</v>
      </c>
      <c r="B130" s="68"/>
      <c r="C130" s="69" t="s">
        <v>142</v>
      </c>
      <c r="D130" s="70" t="s">
        <v>102</v>
      </c>
      <c r="E130" s="71"/>
      <c r="F130" s="175">
        <v>0.85</v>
      </c>
      <c r="G130" s="218"/>
      <c r="H130" s="218"/>
      <c r="I130" s="218"/>
      <c r="J130" s="218"/>
      <c r="K130" s="218"/>
      <c r="L130" s="218"/>
      <c r="M130" s="218"/>
    </row>
    <row r="131" spans="1:69" s="12" customFormat="1" ht="15.75">
      <c r="A131" s="29"/>
      <c r="B131" s="72"/>
      <c r="C131" s="73" t="s">
        <v>29</v>
      </c>
      <c r="D131" s="74" t="s">
        <v>15</v>
      </c>
      <c r="E131" s="75">
        <v>8.3000000000000007</v>
      </c>
      <c r="F131" s="76">
        <f>E131*F130</f>
        <v>7.0550000000000006</v>
      </c>
      <c r="G131" s="218"/>
      <c r="H131" s="218"/>
      <c r="I131" s="218"/>
      <c r="J131" s="218"/>
      <c r="K131" s="218"/>
      <c r="L131" s="218"/>
      <c r="M131" s="218"/>
    </row>
    <row r="132" spans="1:69" s="12" customFormat="1" ht="15.75">
      <c r="A132" s="29"/>
      <c r="B132" s="77"/>
      <c r="C132" s="73" t="s">
        <v>57</v>
      </c>
      <c r="D132" s="74" t="s">
        <v>16</v>
      </c>
      <c r="E132" s="75">
        <v>1.2</v>
      </c>
      <c r="F132" s="76">
        <f>E132*F130</f>
        <v>1.02</v>
      </c>
      <c r="G132" s="218"/>
      <c r="H132" s="218"/>
      <c r="I132" s="218"/>
      <c r="J132" s="218"/>
      <c r="K132" s="218"/>
      <c r="L132" s="218"/>
      <c r="M132" s="218"/>
    </row>
    <row r="133" spans="1:69" s="12" customFormat="1" ht="18">
      <c r="A133" s="29"/>
      <c r="B133" s="77"/>
      <c r="C133" s="215" t="s">
        <v>58</v>
      </c>
      <c r="D133" s="216" t="s">
        <v>103</v>
      </c>
      <c r="E133" s="94">
        <v>1.02</v>
      </c>
      <c r="F133" s="93">
        <f>E133*F130</f>
        <v>0.86699999999999999</v>
      </c>
      <c r="G133" s="218"/>
      <c r="H133" s="218"/>
      <c r="I133" s="218"/>
      <c r="J133" s="218"/>
      <c r="K133" s="218"/>
      <c r="L133" s="218"/>
      <c r="M133" s="218"/>
    </row>
    <row r="134" spans="1:69" s="12" customFormat="1" ht="18">
      <c r="A134" s="29"/>
      <c r="B134" s="77"/>
      <c r="C134" s="73" t="s">
        <v>59</v>
      </c>
      <c r="D134" s="79" t="s">
        <v>104</v>
      </c>
      <c r="E134" s="75">
        <v>1.76</v>
      </c>
      <c r="F134" s="76">
        <f>F130*E134</f>
        <v>1.496</v>
      </c>
      <c r="G134" s="218"/>
      <c r="H134" s="218"/>
      <c r="I134" s="218"/>
      <c r="J134" s="218"/>
      <c r="K134" s="218"/>
      <c r="L134" s="218"/>
      <c r="M134" s="218"/>
    </row>
    <row r="135" spans="1:69" s="12" customFormat="1" ht="21" customHeight="1">
      <c r="A135" s="29"/>
      <c r="B135" s="80"/>
      <c r="C135" s="73" t="s">
        <v>60</v>
      </c>
      <c r="D135" s="78" t="s">
        <v>103</v>
      </c>
      <c r="E135" s="75">
        <v>3.9899999999999998E-2</v>
      </c>
      <c r="F135" s="76">
        <f>F130*E135</f>
        <v>3.3915000000000001E-2</v>
      </c>
      <c r="G135" s="218"/>
      <c r="H135" s="218"/>
      <c r="I135" s="218"/>
      <c r="J135" s="218"/>
      <c r="K135" s="218"/>
      <c r="L135" s="218"/>
      <c r="M135" s="218"/>
    </row>
    <row r="136" spans="1:69" s="12" customFormat="1" ht="15.75">
      <c r="A136" s="29"/>
      <c r="B136" s="80"/>
      <c r="C136" s="73" t="s">
        <v>105</v>
      </c>
      <c r="D136" s="78" t="s">
        <v>4</v>
      </c>
      <c r="E136" s="81"/>
      <c r="F136" s="249">
        <v>1.7999999999999999E-2</v>
      </c>
      <c r="G136" s="218"/>
      <c r="H136" s="218"/>
      <c r="I136" s="218"/>
      <c r="J136" s="218"/>
      <c r="K136" s="218"/>
      <c r="L136" s="218"/>
      <c r="M136" s="218"/>
    </row>
    <row r="137" spans="1:69" s="12" customFormat="1" ht="15.75">
      <c r="A137" s="29"/>
      <c r="B137" s="84"/>
      <c r="C137" s="85" t="s">
        <v>35</v>
      </c>
      <c r="D137" s="86" t="s">
        <v>61</v>
      </c>
      <c r="E137" s="87">
        <v>0.39</v>
      </c>
      <c r="F137" s="88">
        <f>F130*E137</f>
        <v>0.33150000000000002</v>
      </c>
      <c r="G137" s="218"/>
      <c r="H137" s="218"/>
      <c r="I137" s="218"/>
      <c r="J137" s="218"/>
      <c r="K137" s="218"/>
      <c r="L137" s="218"/>
      <c r="M137" s="218"/>
    </row>
    <row r="138" spans="1:69" s="12" customFormat="1" ht="15.75">
      <c r="A138" s="30"/>
      <c r="B138" s="89"/>
      <c r="C138" s="90" t="s">
        <v>62</v>
      </c>
      <c r="D138" s="91" t="s">
        <v>4</v>
      </c>
      <c r="E138" s="92">
        <v>2.2000000000000002</v>
      </c>
      <c r="F138" s="214">
        <f>F130*E138</f>
        <v>1.87</v>
      </c>
      <c r="G138" s="218"/>
      <c r="H138" s="218"/>
      <c r="I138" s="218"/>
      <c r="J138" s="218"/>
      <c r="K138" s="218"/>
      <c r="L138" s="218"/>
      <c r="M138" s="218"/>
    </row>
    <row r="139" spans="1:69" ht="31.5">
      <c r="A139" s="281">
        <v>35</v>
      </c>
      <c r="B139" s="289"/>
      <c r="C139" s="95" t="s">
        <v>54</v>
      </c>
      <c r="D139" s="96" t="s">
        <v>106</v>
      </c>
      <c r="E139" s="60"/>
      <c r="F139" s="242">
        <v>0.03</v>
      </c>
      <c r="G139" s="218"/>
      <c r="H139" s="218"/>
      <c r="I139" s="218"/>
      <c r="J139" s="218"/>
      <c r="K139" s="218"/>
      <c r="L139" s="218"/>
      <c r="M139" s="218"/>
      <c r="N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</row>
    <row r="140" spans="1:69" ht="15.75">
      <c r="A140" s="282"/>
      <c r="B140" s="290"/>
      <c r="C140" s="203" t="s">
        <v>28</v>
      </c>
      <c r="D140" s="60" t="s">
        <v>15</v>
      </c>
      <c r="E140" s="60">
        <v>17.8</v>
      </c>
      <c r="F140" s="60">
        <f>F139*E140</f>
        <v>0.53400000000000003</v>
      </c>
      <c r="G140" s="218"/>
      <c r="H140" s="218"/>
      <c r="I140" s="218"/>
      <c r="J140" s="218"/>
      <c r="K140" s="218"/>
      <c r="L140" s="218"/>
      <c r="M140" s="218"/>
      <c r="N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</row>
    <row r="141" spans="1:69" ht="15.75">
      <c r="A141" s="282"/>
      <c r="B141" s="290"/>
      <c r="C141" s="203" t="s">
        <v>50</v>
      </c>
      <c r="D141" s="60" t="s">
        <v>16</v>
      </c>
      <c r="E141" s="60">
        <v>1.4</v>
      </c>
      <c r="F141" s="83">
        <f>F139*E141</f>
        <v>4.1999999999999996E-2</v>
      </c>
      <c r="G141" s="218"/>
      <c r="H141" s="218"/>
      <c r="I141" s="218"/>
      <c r="J141" s="218"/>
      <c r="K141" s="218"/>
      <c r="L141" s="218"/>
      <c r="M141" s="218"/>
      <c r="N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</row>
    <row r="142" spans="1:69" ht="15.75">
      <c r="A142" s="282"/>
      <c r="B142" s="290"/>
      <c r="C142" s="203" t="s">
        <v>53</v>
      </c>
      <c r="D142" s="60" t="s">
        <v>51</v>
      </c>
      <c r="E142" s="60">
        <v>58</v>
      </c>
      <c r="F142" s="60">
        <f>F139*E142</f>
        <v>1.74</v>
      </c>
      <c r="G142" s="218"/>
      <c r="H142" s="218"/>
      <c r="I142" s="218"/>
      <c r="J142" s="218"/>
      <c r="K142" s="218"/>
      <c r="L142" s="218"/>
      <c r="M142" s="218"/>
      <c r="N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</row>
    <row r="143" spans="1:69" ht="15.75">
      <c r="A143" s="283"/>
      <c r="B143" s="291"/>
      <c r="C143" s="203" t="s">
        <v>47</v>
      </c>
      <c r="D143" s="63" t="s">
        <v>17</v>
      </c>
      <c r="E143" s="97">
        <v>1.99</v>
      </c>
      <c r="F143" s="206">
        <f>F139*E143</f>
        <v>5.9699999999999996E-2</v>
      </c>
      <c r="G143" s="218"/>
      <c r="H143" s="218"/>
      <c r="I143" s="218"/>
      <c r="J143" s="218"/>
      <c r="K143" s="218"/>
      <c r="L143" s="218"/>
      <c r="M143" s="218"/>
      <c r="N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</row>
    <row r="144" spans="1:69" s="211" customFormat="1" ht="33" customHeight="1">
      <c r="A144" s="221"/>
      <c r="B144" s="225"/>
      <c r="C144" s="48" t="s">
        <v>150</v>
      </c>
      <c r="D144" s="212"/>
      <c r="E144" s="212"/>
      <c r="F144" s="255"/>
      <c r="G144" s="218"/>
      <c r="H144" s="218"/>
      <c r="I144" s="218"/>
      <c r="J144" s="218"/>
      <c r="K144" s="218"/>
      <c r="L144" s="218"/>
      <c r="M144" s="218"/>
    </row>
    <row r="145" spans="1:15" s="211" customFormat="1" ht="18.75" customHeight="1">
      <c r="A145" s="228">
        <v>36</v>
      </c>
      <c r="B145" s="202"/>
      <c r="C145" s="222" t="s">
        <v>149</v>
      </c>
      <c r="D145" s="220" t="s">
        <v>129</v>
      </c>
      <c r="E145" s="220"/>
      <c r="F145" s="256">
        <v>0.01</v>
      </c>
      <c r="G145" s="218"/>
      <c r="H145" s="218"/>
      <c r="I145" s="218"/>
      <c r="J145" s="218"/>
      <c r="K145" s="218"/>
      <c r="L145" s="218"/>
      <c r="M145" s="218"/>
    </row>
    <row r="146" spans="1:15" s="211" customFormat="1" ht="18.75" customHeight="1">
      <c r="A146" s="226"/>
      <c r="B146" s="229"/>
      <c r="C146" s="223" t="s">
        <v>130</v>
      </c>
      <c r="D146" s="63" t="s">
        <v>15</v>
      </c>
      <c r="E146" s="97">
        <v>323</v>
      </c>
      <c r="F146" s="97">
        <f>ROUND(F145*E146,2)</f>
        <v>3.23</v>
      </c>
      <c r="G146" s="218"/>
      <c r="H146" s="218"/>
      <c r="I146" s="218"/>
      <c r="J146" s="218"/>
      <c r="K146" s="218"/>
      <c r="L146" s="218"/>
      <c r="M146" s="218"/>
    </row>
    <row r="147" spans="1:15" s="211" customFormat="1" ht="18.75" customHeight="1">
      <c r="A147" s="226"/>
      <c r="B147" s="229"/>
      <c r="C147" s="223" t="s">
        <v>131</v>
      </c>
      <c r="D147" s="63" t="s">
        <v>16</v>
      </c>
      <c r="E147" s="97">
        <v>15</v>
      </c>
      <c r="F147" s="217">
        <f>ROUND(E147*F145,2)</f>
        <v>0.15</v>
      </c>
      <c r="G147" s="218"/>
      <c r="H147" s="218"/>
      <c r="I147" s="218"/>
      <c r="J147" s="218"/>
      <c r="K147" s="218"/>
      <c r="L147" s="218"/>
      <c r="M147" s="218"/>
    </row>
    <row r="148" spans="1:15" s="211" customFormat="1" ht="18.75" customHeight="1">
      <c r="A148" s="226"/>
      <c r="B148" s="230"/>
      <c r="C148" s="224" t="s">
        <v>132</v>
      </c>
      <c r="D148" s="63" t="s">
        <v>16</v>
      </c>
      <c r="E148" s="97">
        <v>28.6</v>
      </c>
      <c r="F148" s="97">
        <f>ROUND(E148*F145,2)</f>
        <v>0.28999999999999998</v>
      </c>
      <c r="G148" s="218"/>
      <c r="H148" s="218"/>
      <c r="I148" s="218"/>
      <c r="J148" s="218"/>
      <c r="K148" s="218"/>
      <c r="L148" s="218"/>
      <c r="M148" s="218"/>
    </row>
    <row r="149" spans="1:15" s="211" customFormat="1" ht="18.75" customHeight="1">
      <c r="A149" s="226"/>
      <c r="B149" s="231"/>
      <c r="C149" s="224" t="s">
        <v>147</v>
      </c>
      <c r="D149" s="63" t="s">
        <v>109</v>
      </c>
      <c r="E149" s="97">
        <v>15</v>
      </c>
      <c r="F149" s="97">
        <f>ROUND(E149*F145,2)</f>
        <v>0.15</v>
      </c>
      <c r="G149" s="218"/>
      <c r="H149" s="218"/>
      <c r="I149" s="218"/>
      <c r="J149" s="218"/>
      <c r="K149" s="218"/>
      <c r="L149" s="218"/>
      <c r="M149" s="218"/>
    </row>
    <row r="150" spans="1:15" s="211" customFormat="1" ht="18.75" customHeight="1">
      <c r="A150" s="226"/>
      <c r="B150" s="231"/>
      <c r="C150" s="224" t="s">
        <v>148</v>
      </c>
      <c r="D150" s="219" t="s">
        <v>46</v>
      </c>
      <c r="E150" s="97">
        <v>100</v>
      </c>
      <c r="F150" s="97">
        <f>ROUND(E150*F145,2)</f>
        <v>1</v>
      </c>
      <c r="G150" s="218"/>
      <c r="H150" s="218"/>
      <c r="I150" s="218"/>
      <c r="J150" s="218"/>
      <c r="K150" s="218"/>
      <c r="L150" s="218"/>
      <c r="M150" s="218"/>
    </row>
    <row r="151" spans="1:15" s="211" customFormat="1" ht="18.75" customHeight="1">
      <c r="A151" s="226"/>
      <c r="B151" s="231"/>
      <c r="C151" s="232" t="s">
        <v>30</v>
      </c>
      <c r="D151" s="233" t="s">
        <v>133</v>
      </c>
      <c r="E151" s="234">
        <v>64.900000000000006</v>
      </c>
      <c r="F151" s="234">
        <f>ROUND(E151*F145,2)</f>
        <v>0.65</v>
      </c>
      <c r="G151" s="218"/>
      <c r="H151" s="218"/>
      <c r="I151" s="218"/>
      <c r="J151" s="218"/>
      <c r="K151" s="218"/>
      <c r="L151" s="218"/>
      <c r="M151" s="218"/>
    </row>
    <row r="152" spans="1:15" s="211" customFormat="1" ht="24.75" customHeight="1" thickBot="1">
      <c r="A152" s="227"/>
      <c r="B152" s="237"/>
      <c r="C152" s="235" t="s">
        <v>134</v>
      </c>
      <c r="D152" s="204" t="s">
        <v>46</v>
      </c>
      <c r="E152" s="205"/>
      <c r="F152" s="236">
        <v>1</v>
      </c>
      <c r="G152" s="205"/>
      <c r="H152" s="205"/>
      <c r="I152" s="205"/>
      <c r="J152" s="205"/>
      <c r="K152" s="205"/>
      <c r="L152" s="205"/>
      <c r="M152" s="205"/>
    </row>
    <row r="153" spans="1:15" s="15" customFormat="1" ht="16.5" customHeight="1">
      <c r="A153" s="176"/>
      <c r="B153" s="177"/>
      <c r="C153" s="178" t="s">
        <v>95</v>
      </c>
      <c r="D153" s="177"/>
      <c r="E153" s="177"/>
      <c r="F153" s="179"/>
      <c r="G153" s="331"/>
      <c r="H153" s="332"/>
      <c r="I153" s="333"/>
      <c r="J153" s="334"/>
      <c r="K153" s="333"/>
      <c r="L153" s="334"/>
      <c r="M153" s="334"/>
      <c r="N153" s="46"/>
    </row>
    <row r="154" spans="1:15" s="15" customFormat="1" ht="18" customHeight="1">
      <c r="A154" s="180"/>
      <c r="B154" s="181"/>
      <c r="C154" s="292" t="s">
        <v>177</v>
      </c>
      <c r="D154" s="293"/>
      <c r="E154" s="293"/>
      <c r="F154" s="294"/>
      <c r="G154" s="335"/>
      <c r="H154" s="336"/>
      <c r="I154" s="337"/>
      <c r="J154" s="336"/>
      <c r="K154" s="337"/>
      <c r="L154" s="336"/>
      <c r="M154" s="336"/>
    </row>
    <row r="155" spans="1:15" s="15" customFormat="1" ht="18" customHeight="1">
      <c r="A155" s="183"/>
      <c r="B155" s="184"/>
      <c r="C155" s="180" t="s">
        <v>96</v>
      </c>
      <c r="D155" s="185"/>
      <c r="E155" s="185"/>
      <c r="F155" s="182"/>
      <c r="G155" s="335"/>
      <c r="H155" s="336"/>
      <c r="I155" s="337"/>
      <c r="J155" s="336"/>
      <c r="K155" s="337"/>
      <c r="L155" s="336"/>
      <c r="M155" s="336"/>
    </row>
    <row r="156" spans="1:15" s="15" customFormat="1" ht="18" customHeight="1">
      <c r="A156" s="186"/>
      <c r="B156" s="187"/>
      <c r="C156" s="180" t="s">
        <v>178</v>
      </c>
      <c r="D156" s="180"/>
      <c r="E156" s="180"/>
      <c r="F156" s="188"/>
      <c r="G156" s="338"/>
      <c r="H156" s="339"/>
      <c r="I156" s="339"/>
      <c r="J156" s="339"/>
      <c r="K156" s="339"/>
      <c r="L156" s="339"/>
      <c r="M156" s="340"/>
    </row>
    <row r="157" spans="1:15" s="15" customFormat="1" ht="18" customHeight="1">
      <c r="A157" s="186"/>
      <c r="B157" s="187"/>
      <c r="C157" s="180" t="s">
        <v>96</v>
      </c>
      <c r="D157" s="151"/>
      <c r="E157" s="151"/>
      <c r="F157" s="189"/>
      <c r="G157" s="239"/>
      <c r="H157" s="339"/>
      <c r="I157" s="339"/>
      <c r="J157" s="339"/>
      <c r="K157" s="339"/>
      <c r="L157" s="339"/>
      <c r="M157" s="340"/>
      <c r="O157" s="238"/>
    </row>
    <row r="158" spans="1:15" s="15" customFormat="1" ht="18" customHeight="1">
      <c r="A158" s="186"/>
      <c r="B158" s="187"/>
      <c r="C158" s="295" t="s">
        <v>179</v>
      </c>
      <c r="D158" s="296"/>
      <c r="E158" s="180"/>
      <c r="F158" s="188"/>
      <c r="G158" s="341"/>
      <c r="H158" s="339"/>
      <c r="I158" s="339"/>
      <c r="J158" s="339"/>
      <c r="K158" s="339"/>
      <c r="L158" s="339"/>
      <c r="M158" s="340"/>
      <c r="O158" s="238"/>
    </row>
    <row r="159" spans="1:15" s="15" customFormat="1" ht="18" customHeight="1">
      <c r="A159" s="186"/>
      <c r="B159" s="187"/>
      <c r="C159" s="180" t="s">
        <v>96</v>
      </c>
      <c r="D159" s="151"/>
      <c r="E159" s="151"/>
      <c r="F159" s="189"/>
      <c r="G159" s="239"/>
      <c r="H159" s="339"/>
      <c r="I159" s="339"/>
      <c r="J159" s="339"/>
      <c r="K159" s="339"/>
      <c r="L159" s="339"/>
      <c r="M159" s="340"/>
    </row>
    <row r="160" spans="1:15" s="15" customFormat="1" ht="18" customHeight="1">
      <c r="A160" s="186"/>
      <c r="B160" s="187"/>
      <c r="C160" s="295" t="s">
        <v>19</v>
      </c>
      <c r="D160" s="297"/>
      <c r="E160" s="296"/>
      <c r="F160" s="188"/>
      <c r="G160" s="338"/>
      <c r="H160" s="339"/>
      <c r="I160" s="339"/>
      <c r="J160" s="339"/>
      <c r="K160" s="339"/>
      <c r="L160" s="339"/>
      <c r="M160" s="340"/>
    </row>
    <row r="161" spans="1:69" s="15" customFormat="1" ht="18" customHeight="1">
      <c r="A161" s="186"/>
      <c r="B161" s="187"/>
      <c r="C161" s="180" t="s">
        <v>96</v>
      </c>
      <c r="D161" s="151"/>
      <c r="E161" s="151"/>
      <c r="F161" s="189"/>
      <c r="G161" s="239"/>
      <c r="H161" s="339"/>
      <c r="I161" s="339"/>
      <c r="J161" s="339"/>
      <c r="K161" s="339"/>
      <c r="L161" s="339"/>
      <c r="M161" s="340"/>
    </row>
    <row r="162" spans="1:69" s="15" customFormat="1" ht="18" customHeight="1">
      <c r="A162" s="186"/>
      <c r="B162" s="187"/>
      <c r="C162" s="180" t="s">
        <v>14</v>
      </c>
      <c r="D162" s="180"/>
      <c r="E162" s="180"/>
      <c r="F162" s="188"/>
      <c r="G162" s="338"/>
      <c r="H162" s="339"/>
      <c r="I162" s="339"/>
      <c r="J162" s="339"/>
      <c r="K162" s="339"/>
      <c r="L162" s="339"/>
      <c r="M162" s="340"/>
    </row>
    <row r="163" spans="1:69" s="15" customFormat="1" ht="18" customHeight="1">
      <c r="A163" s="187"/>
      <c r="B163" s="187"/>
      <c r="C163" s="180" t="s">
        <v>97</v>
      </c>
      <c r="D163" s="151"/>
      <c r="E163" s="151"/>
      <c r="F163" s="151"/>
      <c r="G163" s="56"/>
      <c r="H163" s="340"/>
      <c r="I163" s="340"/>
      <c r="J163" s="340"/>
      <c r="K163" s="340"/>
      <c r="L163" s="340"/>
      <c r="M163" s="340"/>
    </row>
    <row r="164" spans="1:69" ht="15.7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</row>
    <row r="165" spans="1:69">
      <c r="N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</row>
    <row r="166" spans="1:69" ht="24.75" customHeight="1">
      <c r="B166" s="343"/>
      <c r="C166" s="344" t="s">
        <v>182</v>
      </c>
      <c r="D166" s="344"/>
      <c r="E166" s="344"/>
      <c r="F166" s="344"/>
      <c r="G166" s="344"/>
      <c r="H166" s="344"/>
      <c r="I166" s="344"/>
      <c r="J166" s="344"/>
      <c r="K166" s="343"/>
      <c r="L166" s="343"/>
      <c r="M166" s="343"/>
      <c r="N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</row>
    <row r="167" spans="1:69">
      <c r="B167" s="343"/>
      <c r="C167" s="345" t="s">
        <v>183</v>
      </c>
      <c r="D167" s="345"/>
      <c r="E167" s="345"/>
      <c r="F167" s="345"/>
      <c r="G167" s="345"/>
      <c r="H167" s="345"/>
      <c r="I167" s="345"/>
      <c r="J167" s="345"/>
      <c r="K167" s="343"/>
      <c r="L167" s="343"/>
      <c r="M167" s="343"/>
      <c r="N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</row>
    <row r="168" spans="1:69" ht="15">
      <c r="B168" s="346" t="s">
        <v>184</v>
      </c>
      <c r="C168" s="346"/>
      <c r="D168" s="346"/>
      <c r="E168" s="346"/>
      <c r="F168" s="346"/>
      <c r="G168" s="346"/>
      <c r="H168" s="346"/>
      <c r="I168" s="346"/>
      <c r="J168" s="346"/>
      <c r="K168" s="343"/>
      <c r="L168" s="343"/>
      <c r="M168" s="343"/>
      <c r="N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</row>
    <row r="169" spans="1:69" ht="64.5" customHeight="1">
      <c r="B169" s="347" t="s">
        <v>185</v>
      </c>
      <c r="C169" s="347"/>
      <c r="D169" s="347"/>
      <c r="E169" s="347"/>
      <c r="F169" s="347"/>
      <c r="G169" s="347"/>
      <c r="H169" s="347"/>
      <c r="I169" s="347"/>
      <c r="J169" s="347"/>
      <c r="K169" s="347"/>
      <c r="L169" s="347"/>
      <c r="M169" s="347"/>
      <c r="N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</row>
    <row r="170" spans="1:69" ht="15">
      <c r="B170" s="343"/>
      <c r="C170" s="348"/>
      <c r="D170" s="349"/>
      <c r="E170" s="350"/>
      <c r="F170" s="350"/>
      <c r="G170" s="350"/>
      <c r="H170" s="350"/>
      <c r="I170" s="350"/>
      <c r="J170" s="350"/>
      <c r="K170" s="343"/>
      <c r="L170" s="343"/>
      <c r="M170" s="343"/>
      <c r="N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</row>
    <row r="171" spans="1:69" ht="49.5" customHeight="1">
      <c r="B171" s="347" t="s">
        <v>186</v>
      </c>
      <c r="C171" s="347"/>
      <c r="D171" s="347"/>
      <c r="E171" s="347"/>
      <c r="F171" s="347"/>
      <c r="G171" s="347"/>
      <c r="H171" s="347"/>
      <c r="I171" s="347"/>
      <c r="J171" s="347"/>
      <c r="K171" s="347"/>
      <c r="L171" s="347"/>
      <c r="M171" s="347"/>
      <c r="N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</row>
    <row r="172" spans="1:69" ht="15">
      <c r="B172" s="343"/>
      <c r="C172" s="348"/>
      <c r="D172" s="349"/>
      <c r="E172" s="350"/>
      <c r="F172" s="350"/>
      <c r="G172" s="350"/>
      <c r="H172" s="350"/>
      <c r="I172" s="350"/>
      <c r="J172" s="350"/>
      <c r="K172" s="343"/>
      <c r="L172" s="343"/>
      <c r="M172" s="343"/>
      <c r="N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</row>
    <row r="173" spans="1:69" ht="15" customHeight="1">
      <c r="B173" s="347" t="s">
        <v>187</v>
      </c>
      <c r="C173" s="347"/>
      <c r="D173" s="347"/>
      <c r="E173" s="347"/>
      <c r="F173" s="347"/>
      <c r="G173" s="347"/>
      <c r="H173" s="347"/>
      <c r="I173" s="347"/>
      <c r="J173" s="347"/>
      <c r="K173" s="347"/>
      <c r="L173" s="347"/>
      <c r="M173" s="347"/>
      <c r="N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</row>
    <row r="174" spans="1:69" ht="15">
      <c r="B174" s="343"/>
      <c r="C174" s="348"/>
      <c r="D174" s="349"/>
      <c r="E174" s="350"/>
      <c r="F174" s="350"/>
      <c r="G174" s="350"/>
      <c r="H174" s="350"/>
      <c r="I174" s="350"/>
      <c r="J174" s="350"/>
      <c r="K174" s="343"/>
      <c r="L174" s="343"/>
      <c r="M174" s="343"/>
      <c r="N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</row>
    <row r="175" spans="1:69" ht="32.25" customHeight="1">
      <c r="B175" s="347" t="s">
        <v>188</v>
      </c>
      <c r="C175" s="347"/>
      <c r="D175" s="347"/>
      <c r="E175" s="347"/>
      <c r="F175" s="347"/>
      <c r="G175" s="347"/>
      <c r="H175" s="347"/>
      <c r="I175" s="347"/>
      <c r="J175" s="347"/>
      <c r="K175" s="347"/>
      <c r="L175" s="347"/>
      <c r="M175" s="347"/>
      <c r="N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</row>
    <row r="176" spans="1:69" ht="15">
      <c r="B176" s="343"/>
      <c r="C176" s="348"/>
      <c r="D176" s="349"/>
      <c r="E176" s="350"/>
      <c r="F176" s="350"/>
      <c r="G176" s="350"/>
      <c r="H176" s="350"/>
      <c r="I176" s="350"/>
      <c r="J176" s="350"/>
      <c r="K176" s="343"/>
      <c r="L176" s="343"/>
      <c r="M176" s="343"/>
      <c r="N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</row>
    <row r="177" spans="2:69" ht="15">
      <c r="B177" s="351" t="s">
        <v>189</v>
      </c>
      <c r="C177" s="351"/>
      <c r="D177" s="351"/>
      <c r="E177" s="351"/>
      <c r="F177" s="351"/>
      <c r="G177" s="351"/>
      <c r="H177" s="351"/>
      <c r="I177" s="351"/>
      <c r="J177" s="351"/>
      <c r="K177" s="351"/>
      <c r="L177" s="351"/>
      <c r="M177" s="351"/>
      <c r="N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</row>
    <row r="178" spans="2:69" ht="15">
      <c r="B178" s="343"/>
      <c r="C178" s="348"/>
      <c r="D178" s="349"/>
      <c r="E178" s="350"/>
      <c r="F178" s="350"/>
      <c r="G178" s="350"/>
      <c r="H178" s="350"/>
      <c r="I178" s="350"/>
      <c r="J178" s="350"/>
      <c r="K178" s="343"/>
      <c r="L178" s="343"/>
      <c r="M178" s="343"/>
      <c r="N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</row>
    <row r="179" spans="2:69" ht="15">
      <c r="B179" s="351" t="s">
        <v>190</v>
      </c>
      <c r="C179" s="351"/>
      <c r="D179" s="351"/>
      <c r="E179" s="351"/>
      <c r="F179" s="351"/>
      <c r="G179" s="351"/>
      <c r="H179" s="351"/>
      <c r="I179" s="351"/>
      <c r="J179" s="351"/>
      <c r="K179" s="351"/>
      <c r="L179" s="351"/>
      <c r="M179" s="351"/>
      <c r="N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</row>
    <row r="180" spans="2:69" ht="15">
      <c r="B180" s="343"/>
      <c r="C180" s="348"/>
      <c r="D180" s="349"/>
      <c r="E180" s="350"/>
      <c r="F180" s="350"/>
      <c r="G180" s="350"/>
      <c r="H180" s="350"/>
      <c r="I180" s="350"/>
      <c r="J180" s="350"/>
      <c r="K180" s="343"/>
      <c r="L180" s="343"/>
      <c r="M180" s="343"/>
      <c r="N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</row>
    <row r="181" spans="2:69" ht="47.25" customHeight="1">
      <c r="B181" s="347" t="s">
        <v>191</v>
      </c>
      <c r="C181" s="347"/>
      <c r="D181" s="347"/>
      <c r="E181" s="347"/>
      <c r="F181" s="347"/>
      <c r="G181" s="347"/>
      <c r="H181" s="347"/>
      <c r="I181" s="347"/>
      <c r="J181" s="347"/>
      <c r="K181" s="347"/>
      <c r="L181" s="347"/>
      <c r="M181" s="347"/>
      <c r="N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</row>
    <row r="182" spans="2:69" ht="15">
      <c r="B182" s="343"/>
      <c r="C182" s="348"/>
      <c r="D182" s="349"/>
      <c r="E182" s="350"/>
      <c r="F182" s="350"/>
      <c r="G182" s="350"/>
      <c r="H182" s="350"/>
      <c r="I182" s="350"/>
      <c r="J182" s="350"/>
      <c r="K182" s="343"/>
      <c r="L182" s="343"/>
      <c r="M182" s="343"/>
      <c r="N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</row>
    <row r="183" spans="2:69" ht="33.75" customHeight="1">
      <c r="B183" s="347" t="s">
        <v>192</v>
      </c>
      <c r="C183" s="347"/>
      <c r="D183" s="347"/>
      <c r="E183" s="347"/>
      <c r="F183" s="347"/>
      <c r="G183" s="347"/>
      <c r="H183" s="347"/>
      <c r="I183" s="347"/>
      <c r="J183" s="347"/>
      <c r="K183" s="347"/>
      <c r="L183" s="347"/>
      <c r="M183" s="347"/>
      <c r="N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</row>
    <row r="184" spans="2:69">
      <c r="N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</row>
    <row r="185" spans="2:69">
      <c r="N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</row>
    <row r="186" spans="2:69">
      <c r="N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</row>
    <row r="187" spans="2:69">
      <c r="N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</row>
    <row r="188" spans="2:69">
      <c r="N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</row>
    <row r="189" spans="2:69">
      <c r="N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</row>
    <row r="190" spans="2:69">
      <c r="N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</row>
    <row r="191" spans="2:69">
      <c r="N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</row>
    <row r="192" spans="2:69">
      <c r="N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</row>
    <row r="193" spans="14:69">
      <c r="N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</row>
    <row r="194" spans="14:69">
      <c r="N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</row>
    <row r="195" spans="14:69">
      <c r="N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</row>
    <row r="196" spans="14:69">
      <c r="N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</row>
    <row r="197" spans="14:69">
      <c r="N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</row>
    <row r="198" spans="14:69">
      <c r="N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</row>
    <row r="199" spans="14:69">
      <c r="N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</row>
    <row r="200" spans="14:69">
      <c r="N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</row>
    <row r="201" spans="14:69">
      <c r="N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</row>
    <row r="202" spans="14:69">
      <c r="N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</row>
    <row r="203" spans="14:69">
      <c r="N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</row>
    <row r="204" spans="14:69">
      <c r="N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</row>
    <row r="205" spans="14:69">
      <c r="N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</row>
    <row r="206" spans="14:69">
      <c r="N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</row>
    <row r="207" spans="14:69">
      <c r="N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</row>
    <row r="208" spans="14:69">
      <c r="N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</row>
    <row r="209" spans="14:69">
      <c r="N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</row>
    <row r="210" spans="14:69">
      <c r="N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</row>
    <row r="211" spans="14:69">
      <c r="N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</row>
    <row r="212" spans="14:69">
      <c r="N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</row>
    <row r="213" spans="14:69">
      <c r="N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</row>
    <row r="214" spans="14:69">
      <c r="N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</row>
    <row r="215" spans="14:69">
      <c r="N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</row>
    <row r="216" spans="14:69">
      <c r="N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</row>
    <row r="217" spans="14:69">
      <c r="N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</row>
    <row r="218" spans="14:69">
      <c r="N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</row>
    <row r="219" spans="14:69">
      <c r="N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</row>
    <row r="220" spans="14:69">
      <c r="N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</row>
    <row r="221" spans="14:69">
      <c r="N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</row>
    <row r="222" spans="14:69">
      <c r="N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</row>
    <row r="223" spans="14:69">
      <c r="N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</row>
    <row r="224" spans="14:69">
      <c r="N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</row>
    <row r="225" spans="14:69">
      <c r="N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</row>
    <row r="226" spans="14:69">
      <c r="N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</row>
    <row r="227" spans="14:69">
      <c r="N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</row>
    <row r="228" spans="14:69">
      <c r="N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</row>
    <row r="229" spans="14:69">
      <c r="N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</row>
    <row r="230" spans="14:69">
      <c r="N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</row>
    <row r="231" spans="14:69">
      <c r="N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</row>
    <row r="232" spans="14:69">
      <c r="N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</row>
    <row r="233" spans="14:69">
      <c r="N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</row>
    <row r="234" spans="14:69">
      <c r="N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</row>
    <row r="235" spans="14:69">
      <c r="N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</row>
    <row r="236" spans="14:69">
      <c r="N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</row>
    <row r="237" spans="14:69">
      <c r="N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</row>
    <row r="238" spans="14:69">
      <c r="N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</row>
    <row r="239" spans="14:69">
      <c r="N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</row>
    <row r="240" spans="14:69">
      <c r="N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</row>
    <row r="241" spans="14:69">
      <c r="N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</row>
    <row r="242" spans="14:69">
      <c r="N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</row>
    <row r="243" spans="14:69">
      <c r="N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</row>
    <row r="244" spans="14:69">
      <c r="N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</row>
    <row r="245" spans="14:69">
      <c r="N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</row>
    <row r="246" spans="14:69">
      <c r="N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</row>
    <row r="247" spans="14:69">
      <c r="N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</row>
    <row r="248" spans="14:69">
      <c r="N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</row>
    <row r="249" spans="14:69">
      <c r="N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</row>
    <row r="250" spans="14:69">
      <c r="N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</row>
    <row r="251" spans="14:69">
      <c r="N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</row>
    <row r="252" spans="14:69">
      <c r="N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</row>
    <row r="253" spans="14:69">
      <c r="N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</row>
    <row r="254" spans="14:69">
      <c r="N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</row>
    <row r="255" spans="14:69">
      <c r="N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</row>
    <row r="256" spans="14:69">
      <c r="N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</row>
    <row r="257" spans="14:69">
      <c r="N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</row>
    <row r="258" spans="14:69">
      <c r="N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</row>
    <row r="259" spans="14:69">
      <c r="N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</row>
    <row r="260" spans="14:69">
      <c r="N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</row>
    <row r="261" spans="14:69">
      <c r="N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</row>
    <row r="262" spans="14:69">
      <c r="N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</row>
    <row r="263" spans="14:69">
      <c r="N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</row>
    <row r="264" spans="14:69">
      <c r="N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</row>
    <row r="265" spans="14:69">
      <c r="N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</row>
    <row r="266" spans="14:69">
      <c r="N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</row>
    <row r="267" spans="14:69">
      <c r="N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</row>
    <row r="268" spans="14:69">
      <c r="N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</row>
    <row r="269" spans="14:69">
      <c r="N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</row>
    <row r="270" spans="14:69">
      <c r="N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</row>
    <row r="271" spans="14:69">
      <c r="N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</row>
    <row r="272" spans="14:69">
      <c r="N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</row>
    <row r="273" spans="14:69">
      <c r="N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</row>
    <row r="274" spans="14:69">
      <c r="N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</row>
    <row r="275" spans="14:69">
      <c r="N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</row>
    <row r="276" spans="14:69">
      <c r="N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</row>
    <row r="277" spans="14:69">
      <c r="N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</row>
    <row r="278" spans="14:69">
      <c r="N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</row>
    <row r="279" spans="14:69">
      <c r="N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</row>
    <row r="280" spans="14:69">
      <c r="N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</row>
    <row r="281" spans="14:69">
      <c r="N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</row>
    <row r="282" spans="14:69">
      <c r="N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</row>
    <row r="283" spans="14:69">
      <c r="N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</row>
    <row r="284" spans="14:69">
      <c r="N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</row>
    <row r="285" spans="14:69">
      <c r="N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</row>
    <row r="286" spans="14:69">
      <c r="N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</row>
    <row r="287" spans="14:69">
      <c r="N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</row>
    <row r="288" spans="14:69">
      <c r="N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</row>
    <row r="289" spans="14:69">
      <c r="N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</row>
    <row r="290" spans="14:69">
      <c r="N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</row>
    <row r="291" spans="14:69">
      <c r="N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</row>
    <row r="292" spans="14:69">
      <c r="N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</row>
    <row r="293" spans="14:69">
      <c r="N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</row>
    <row r="294" spans="14:69">
      <c r="N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</row>
    <row r="295" spans="14:69">
      <c r="N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</row>
    <row r="296" spans="14:69">
      <c r="N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</row>
    <row r="297" spans="14:69">
      <c r="N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</row>
    <row r="298" spans="14:69">
      <c r="N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</row>
    <row r="299" spans="14:69">
      <c r="N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</row>
    <row r="300" spans="14:69">
      <c r="N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</row>
    <row r="301" spans="14:69">
      <c r="N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</row>
    <row r="302" spans="14:69">
      <c r="N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</row>
    <row r="303" spans="14:69">
      <c r="N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</row>
    <row r="304" spans="14:69">
      <c r="N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</row>
    <row r="305" spans="14:69">
      <c r="N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</row>
    <row r="306" spans="14:69">
      <c r="N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</row>
    <row r="307" spans="14:69">
      <c r="N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</row>
    <row r="308" spans="14:69">
      <c r="N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</row>
    <row r="309" spans="14:69">
      <c r="N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</row>
    <row r="310" spans="14:69">
      <c r="N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</row>
    <row r="311" spans="14:69">
      <c r="N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</row>
    <row r="312" spans="14:69">
      <c r="N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</row>
    <row r="313" spans="14:69">
      <c r="N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</row>
    <row r="314" spans="14:69">
      <c r="N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</row>
    <row r="315" spans="14:69">
      <c r="N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</row>
    <row r="316" spans="14:69">
      <c r="N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</row>
    <row r="317" spans="14:69">
      <c r="N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</row>
    <row r="318" spans="14:69">
      <c r="N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</row>
    <row r="319" spans="14:69">
      <c r="N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</row>
    <row r="320" spans="14:69">
      <c r="N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</row>
    <row r="321" spans="14:69">
      <c r="N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</row>
    <row r="322" spans="14:69">
      <c r="N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</row>
    <row r="323" spans="14:69">
      <c r="N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</row>
    <row r="324" spans="14:69">
      <c r="N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</row>
    <row r="325" spans="14:69">
      <c r="N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</row>
    <row r="326" spans="14:69">
      <c r="N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</row>
    <row r="327" spans="14:69">
      <c r="N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</row>
    <row r="328" spans="14:69">
      <c r="N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</row>
    <row r="329" spans="14:69">
      <c r="N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</row>
    <row r="330" spans="14:69">
      <c r="N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</row>
    <row r="331" spans="14:69">
      <c r="N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</row>
    <row r="332" spans="14:69">
      <c r="N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</row>
    <row r="333" spans="14:69">
      <c r="N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</row>
    <row r="334" spans="14:69">
      <c r="N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</row>
    <row r="335" spans="14:69">
      <c r="N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</row>
    <row r="336" spans="14:69">
      <c r="N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</row>
    <row r="337" spans="14:69">
      <c r="N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</row>
    <row r="338" spans="14:69">
      <c r="N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</row>
    <row r="339" spans="14:69">
      <c r="N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</row>
    <row r="340" spans="14:69">
      <c r="N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</row>
    <row r="341" spans="14:69">
      <c r="N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</row>
    <row r="342" spans="14:69">
      <c r="N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</row>
    <row r="343" spans="14:69">
      <c r="N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</row>
    <row r="344" spans="14:69">
      <c r="N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</row>
    <row r="345" spans="14:69">
      <c r="N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</row>
    <row r="346" spans="14:69">
      <c r="N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</row>
    <row r="347" spans="14:69">
      <c r="N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</row>
    <row r="348" spans="14:69">
      <c r="N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</row>
    <row r="349" spans="14:69">
      <c r="N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</row>
    <row r="350" spans="14:69">
      <c r="N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</row>
    <row r="351" spans="14:69">
      <c r="N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</row>
    <row r="352" spans="14:69">
      <c r="N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</row>
    <row r="353" spans="14:69">
      <c r="N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</row>
    <row r="354" spans="14:69">
      <c r="N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</row>
    <row r="355" spans="14:69">
      <c r="N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</row>
    <row r="356" spans="14:69">
      <c r="N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</row>
    <row r="357" spans="14:69">
      <c r="N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</row>
    <row r="358" spans="14:69">
      <c r="N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</row>
    <row r="359" spans="14:69">
      <c r="N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</row>
    <row r="360" spans="14:69">
      <c r="N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</row>
    <row r="361" spans="14:69">
      <c r="N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</row>
    <row r="362" spans="14:69">
      <c r="N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</row>
    <row r="363" spans="14:69">
      <c r="N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</row>
    <row r="364" spans="14:69">
      <c r="N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</row>
    <row r="365" spans="14:69">
      <c r="N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</row>
    <row r="366" spans="14:69">
      <c r="N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</row>
    <row r="367" spans="14:69">
      <c r="N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</row>
    <row r="368" spans="14:69">
      <c r="N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</row>
    <row r="369" spans="14:69">
      <c r="N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</row>
    <row r="370" spans="14:69">
      <c r="N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</row>
    <row r="371" spans="14:69">
      <c r="N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</row>
    <row r="372" spans="14:69">
      <c r="N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</row>
    <row r="373" spans="14:69">
      <c r="N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</row>
    <row r="374" spans="14:69">
      <c r="N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</row>
    <row r="375" spans="14:69">
      <c r="N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</row>
    <row r="376" spans="14:69">
      <c r="N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</row>
    <row r="377" spans="14:69">
      <c r="N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</row>
    <row r="378" spans="14:69">
      <c r="N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</row>
    <row r="379" spans="14:69">
      <c r="N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</row>
    <row r="380" spans="14:69">
      <c r="N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</row>
    <row r="381" spans="14:69">
      <c r="N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</row>
    <row r="382" spans="14:69">
      <c r="N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</row>
    <row r="383" spans="14:69">
      <c r="N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</row>
    <row r="384" spans="14:69">
      <c r="N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</row>
    <row r="385" spans="14:69">
      <c r="N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</row>
    <row r="386" spans="14:69">
      <c r="N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</row>
    <row r="387" spans="14:69">
      <c r="N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</row>
    <row r="388" spans="14:69">
      <c r="N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</row>
    <row r="389" spans="14:69">
      <c r="N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</row>
    <row r="390" spans="14:69">
      <c r="N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</row>
    <row r="391" spans="14:69">
      <c r="N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</row>
    <row r="392" spans="14:69">
      <c r="N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</row>
    <row r="393" spans="14:69">
      <c r="N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</row>
    <row r="394" spans="14:69">
      <c r="N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</row>
    <row r="395" spans="14:69">
      <c r="N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</row>
    <row r="396" spans="14:69">
      <c r="N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</row>
    <row r="397" spans="14:69">
      <c r="N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</row>
    <row r="398" spans="14:69">
      <c r="N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</row>
    <row r="399" spans="14:69">
      <c r="N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</row>
    <row r="400" spans="14:69">
      <c r="N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</row>
    <row r="401" spans="14:69">
      <c r="N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</row>
    <row r="402" spans="14:69">
      <c r="N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</row>
    <row r="403" spans="14:69">
      <c r="N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</row>
    <row r="404" spans="14:69">
      <c r="N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</row>
    <row r="405" spans="14:69">
      <c r="N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</row>
    <row r="406" spans="14:69">
      <c r="N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</row>
    <row r="407" spans="14:69">
      <c r="N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</row>
    <row r="408" spans="14:69">
      <c r="N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</row>
    <row r="409" spans="14:69">
      <c r="N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</row>
    <row r="410" spans="14:69">
      <c r="N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</row>
    <row r="411" spans="14:69">
      <c r="N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</row>
    <row r="412" spans="14:69">
      <c r="N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</row>
    <row r="413" spans="14:69">
      <c r="N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</row>
    <row r="414" spans="14:69">
      <c r="N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</row>
    <row r="415" spans="14:69">
      <c r="N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</row>
    <row r="416" spans="14:69">
      <c r="N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</row>
    <row r="417" spans="14:69">
      <c r="N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</row>
    <row r="418" spans="14:69">
      <c r="N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</row>
    <row r="419" spans="14:69">
      <c r="N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</row>
    <row r="420" spans="14:69">
      <c r="N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</row>
    <row r="421" spans="14:69">
      <c r="N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</row>
    <row r="422" spans="14:69">
      <c r="N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</row>
    <row r="423" spans="14:69">
      <c r="N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</row>
    <row r="424" spans="14:69">
      <c r="N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</row>
    <row r="425" spans="14:69">
      <c r="N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</row>
    <row r="426" spans="14:69">
      <c r="N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</row>
    <row r="427" spans="14:69">
      <c r="N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</row>
    <row r="428" spans="14:69">
      <c r="N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</row>
    <row r="429" spans="14:69">
      <c r="N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</row>
    <row r="430" spans="14:69">
      <c r="N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</row>
    <row r="431" spans="14:69">
      <c r="N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</row>
    <row r="432" spans="14:69">
      <c r="N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</row>
    <row r="433" spans="14:69">
      <c r="N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</row>
    <row r="434" spans="14:69">
      <c r="N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</row>
    <row r="435" spans="14:69">
      <c r="N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</row>
    <row r="436" spans="14:69">
      <c r="N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</row>
    <row r="437" spans="14:69">
      <c r="N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</row>
    <row r="438" spans="14:69">
      <c r="N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</row>
    <row r="439" spans="14:69">
      <c r="N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</row>
    <row r="440" spans="14:69">
      <c r="N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</row>
    <row r="441" spans="14:69">
      <c r="N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</row>
    <row r="442" spans="14:69">
      <c r="N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</row>
    <row r="443" spans="14:69">
      <c r="N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</row>
    <row r="444" spans="14:69">
      <c r="N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</row>
    <row r="445" spans="14:69">
      <c r="N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</row>
    <row r="446" spans="14:69">
      <c r="N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</row>
    <row r="447" spans="14:69">
      <c r="N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</row>
    <row r="448" spans="14:69">
      <c r="N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</row>
    <row r="449" spans="14:69">
      <c r="N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</row>
    <row r="450" spans="14:69">
      <c r="N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</row>
    <row r="451" spans="14:69">
      <c r="N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</row>
    <row r="452" spans="14:69">
      <c r="N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</row>
    <row r="453" spans="14:69">
      <c r="N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</row>
    <row r="454" spans="14:69">
      <c r="N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</row>
    <row r="455" spans="14:69">
      <c r="N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</row>
    <row r="456" spans="14:69">
      <c r="N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</row>
    <row r="457" spans="14:69">
      <c r="N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</row>
    <row r="458" spans="14:69">
      <c r="N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</row>
    <row r="459" spans="14:69">
      <c r="N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</row>
    <row r="460" spans="14:69">
      <c r="N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</row>
    <row r="461" spans="14:69">
      <c r="N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</row>
    <row r="462" spans="14:69">
      <c r="N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</row>
    <row r="463" spans="14:69">
      <c r="N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</row>
    <row r="464" spans="14:69">
      <c r="N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</row>
    <row r="465" spans="14:69">
      <c r="N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</row>
    <row r="466" spans="14:69">
      <c r="N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</row>
    <row r="467" spans="14:69">
      <c r="N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</row>
    <row r="468" spans="14:69">
      <c r="N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</row>
    <row r="469" spans="14:69">
      <c r="N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</row>
    <row r="470" spans="14:69">
      <c r="N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</row>
    <row r="471" spans="14:69">
      <c r="N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</row>
    <row r="472" spans="14:69">
      <c r="N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</row>
    <row r="473" spans="14:69">
      <c r="N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</row>
    <row r="474" spans="14:69">
      <c r="N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</row>
    <row r="475" spans="14:69">
      <c r="N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</row>
    <row r="476" spans="14:69">
      <c r="N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</row>
    <row r="477" spans="14:69">
      <c r="N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</row>
    <row r="478" spans="14:69">
      <c r="N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</row>
    <row r="479" spans="14:69">
      <c r="N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</row>
    <row r="480" spans="14:69">
      <c r="N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</row>
    <row r="481" spans="14:69">
      <c r="N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</row>
    <row r="482" spans="14:69">
      <c r="N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</row>
    <row r="483" spans="14:69">
      <c r="N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</row>
    <row r="484" spans="14:69">
      <c r="N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</row>
    <row r="485" spans="14:69">
      <c r="N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</row>
    <row r="486" spans="14:69">
      <c r="N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</row>
    <row r="487" spans="14:69">
      <c r="N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</row>
    <row r="488" spans="14:69">
      <c r="N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</row>
    <row r="489" spans="14:69">
      <c r="N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</row>
    <row r="490" spans="14:69">
      <c r="N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</row>
    <row r="491" spans="14:69">
      <c r="N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</row>
    <row r="492" spans="14:69">
      <c r="N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</row>
    <row r="493" spans="14:69">
      <c r="N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</row>
    <row r="494" spans="14:69">
      <c r="N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</row>
    <row r="495" spans="14:69">
      <c r="N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</row>
    <row r="496" spans="14:69">
      <c r="N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</row>
    <row r="497" spans="14:69">
      <c r="N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</row>
    <row r="498" spans="14:69">
      <c r="N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</row>
    <row r="499" spans="14:69">
      <c r="N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</row>
    <row r="500" spans="14:69">
      <c r="N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</row>
    <row r="501" spans="14:69">
      <c r="N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</row>
    <row r="502" spans="14:69">
      <c r="N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</row>
    <row r="503" spans="14:69">
      <c r="N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</row>
    <row r="504" spans="14:69">
      <c r="N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</row>
    <row r="505" spans="14:69">
      <c r="N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</row>
    <row r="506" spans="14:69">
      <c r="N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</row>
    <row r="507" spans="14:69">
      <c r="N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</row>
    <row r="508" spans="14:69">
      <c r="N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</row>
    <row r="509" spans="14:69">
      <c r="N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</row>
    <row r="510" spans="14:69">
      <c r="N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</row>
    <row r="511" spans="14:69">
      <c r="N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</row>
    <row r="512" spans="14:69">
      <c r="N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</row>
    <row r="513" spans="14:69">
      <c r="N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</row>
    <row r="514" spans="14:69">
      <c r="N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</row>
    <row r="515" spans="14:69">
      <c r="N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</row>
    <row r="516" spans="14:69">
      <c r="N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</row>
    <row r="517" spans="14:69">
      <c r="N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</row>
    <row r="518" spans="14:69">
      <c r="N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</row>
    <row r="519" spans="14:69">
      <c r="N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</row>
    <row r="520" spans="14:69">
      <c r="N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</row>
    <row r="521" spans="14:69">
      <c r="N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</row>
    <row r="522" spans="14:69">
      <c r="N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</row>
    <row r="523" spans="14:69">
      <c r="N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</row>
    <row r="524" spans="14:69">
      <c r="N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</row>
    <row r="525" spans="14:69">
      <c r="N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</row>
    <row r="526" spans="14:69">
      <c r="N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</row>
    <row r="527" spans="14:69">
      <c r="N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</row>
    <row r="528" spans="14:69">
      <c r="N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</row>
    <row r="529" spans="14:69">
      <c r="N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</row>
    <row r="530" spans="14:69">
      <c r="N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</row>
    <row r="531" spans="14:69">
      <c r="N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</row>
    <row r="532" spans="14:69">
      <c r="N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</row>
    <row r="533" spans="14:69">
      <c r="N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</row>
    <row r="534" spans="14:69">
      <c r="N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</row>
    <row r="535" spans="14:69">
      <c r="N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</row>
    <row r="536" spans="14:69">
      <c r="N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</row>
    <row r="537" spans="14:69">
      <c r="N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</row>
    <row r="538" spans="14:69">
      <c r="N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</row>
    <row r="539" spans="14:69">
      <c r="N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</row>
    <row r="540" spans="14:69">
      <c r="N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</row>
    <row r="541" spans="14:69">
      <c r="N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</row>
    <row r="542" spans="14:69">
      <c r="N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</row>
    <row r="543" spans="14:69">
      <c r="N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</row>
    <row r="544" spans="14:69">
      <c r="N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</row>
    <row r="545" spans="14:69">
      <c r="N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</row>
    <row r="546" spans="14:69">
      <c r="N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</row>
    <row r="547" spans="14:69">
      <c r="N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</row>
    <row r="548" spans="14:69">
      <c r="N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</row>
    <row r="549" spans="14:69">
      <c r="N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</row>
    <row r="550" spans="14:69">
      <c r="N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</row>
    <row r="551" spans="14:69">
      <c r="N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</row>
    <row r="552" spans="14:69">
      <c r="N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</row>
    <row r="553" spans="14:69">
      <c r="N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</row>
    <row r="554" spans="14:69">
      <c r="N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</row>
    <row r="555" spans="14:69">
      <c r="N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</row>
    <row r="556" spans="14:69">
      <c r="N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</row>
    <row r="557" spans="14:69">
      <c r="N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</row>
    <row r="558" spans="14:69">
      <c r="N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</row>
    <row r="559" spans="14:69">
      <c r="N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</row>
    <row r="560" spans="14:69">
      <c r="N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</row>
    <row r="561" spans="14:69">
      <c r="N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</row>
    <row r="562" spans="14:69">
      <c r="N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</row>
    <row r="563" spans="14:69">
      <c r="N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</row>
    <row r="564" spans="14:69">
      <c r="N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</row>
    <row r="565" spans="14:69">
      <c r="N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</row>
    <row r="566" spans="14:69">
      <c r="N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</row>
    <row r="567" spans="14:69">
      <c r="N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</row>
    <row r="568" spans="14:69">
      <c r="N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</row>
    <row r="569" spans="14:69">
      <c r="N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</row>
    <row r="570" spans="14:69">
      <c r="N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</row>
    <row r="571" spans="14:69">
      <c r="N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</row>
    <row r="572" spans="14:69">
      <c r="N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</row>
    <row r="573" spans="14:69">
      <c r="N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</row>
    <row r="574" spans="14:69">
      <c r="N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</row>
    <row r="575" spans="14:69">
      <c r="N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</row>
    <row r="576" spans="14:69">
      <c r="N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</row>
    <row r="577" spans="14:69">
      <c r="N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</row>
    <row r="578" spans="14:69">
      <c r="N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</row>
    <row r="579" spans="14:69">
      <c r="N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</row>
    <row r="580" spans="14:69">
      <c r="N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</row>
    <row r="581" spans="14:69">
      <c r="N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</row>
    <row r="582" spans="14:69">
      <c r="N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</row>
    <row r="583" spans="14:69">
      <c r="N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</row>
    <row r="584" spans="14:69">
      <c r="N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</row>
    <row r="585" spans="14:69">
      <c r="N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</row>
    <row r="586" spans="14:69">
      <c r="N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</row>
    <row r="587" spans="14:69">
      <c r="N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</row>
    <row r="588" spans="14:69">
      <c r="N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</row>
    <row r="589" spans="14:69">
      <c r="N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</row>
    <row r="590" spans="14:69">
      <c r="N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</row>
    <row r="591" spans="14:69">
      <c r="N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</row>
    <row r="592" spans="14:69">
      <c r="N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</row>
    <row r="593" spans="14:69">
      <c r="N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</row>
    <row r="594" spans="14:69">
      <c r="N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</row>
    <row r="595" spans="14:69">
      <c r="N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</row>
    <row r="596" spans="14:69">
      <c r="N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</row>
    <row r="597" spans="14:69">
      <c r="N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</row>
    <row r="598" spans="14:69">
      <c r="N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</row>
    <row r="599" spans="14:69">
      <c r="N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</row>
    <row r="600" spans="14:69">
      <c r="N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</row>
    <row r="601" spans="14:69">
      <c r="N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</row>
    <row r="602" spans="14:69">
      <c r="N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</row>
    <row r="603" spans="14:69">
      <c r="N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</row>
    <row r="604" spans="14:69">
      <c r="N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</row>
    <row r="605" spans="14:69">
      <c r="N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</row>
    <row r="606" spans="14:69">
      <c r="N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</row>
    <row r="607" spans="14:69">
      <c r="N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</row>
    <row r="608" spans="14:69">
      <c r="N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</row>
    <row r="609" spans="14:69">
      <c r="N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</row>
    <row r="610" spans="14:69">
      <c r="N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</row>
    <row r="611" spans="14:69">
      <c r="N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</row>
    <row r="612" spans="14:69">
      <c r="N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</row>
    <row r="613" spans="14:69">
      <c r="N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</row>
    <row r="614" spans="14:69">
      <c r="N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</row>
    <row r="615" spans="14:69">
      <c r="N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</row>
    <row r="616" spans="14:69">
      <c r="N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</row>
    <row r="617" spans="14:69">
      <c r="N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</row>
    <row r="618" spans="14:69">
      <c r="N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</row>
    <row r="619" spans="14:69">
      <c r="N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</row>
    <row r="620" spans="14:69">
      <c r="N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</row>
    <row r="621" spans="14:69">
      <c r="N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</row>
    <row r="622" spans="14:69">
      <c r="N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</row>
    <row r="623" spans="14:69">
      <c r="N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</row>
    <row r="624" spans="14:69">
      <c r="N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</row>
    <row r="625" spans="14:69">
      <c r="N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</row>
    <row r="626" spans="14:69">
      <c r="N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</row>
    <row r="627" spans="14:69">
      <c r="N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</row>
    <row r="628" spans="14:69">
      <c r="N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</row>
    <row r="629" spans="14:69">
      <c r="N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</row>
    <row r="630" spans="14:69">
      <c r="N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</row>
    <row r="631" spans="14:69">
      <c r="N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</row>
    <row r="632" spans="14:69">
      <c r="N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</row>
    <row r="633" spans="14:69">
      <c r="N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</row>
    <row r="634" spans="14:69">
      <c r="N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</row>
    <row r="635" spans="14:69">
      <c r="N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</row>
    <row r="636" spans="14:69">
      <c r="N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</row>
    <row r="637" spans="14:69">
      <c r="N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</row>
    <row r="638" spans="14:69">
      <c r="N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</row>
    <row r="639" spans="14:69">
      <c r="N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</row>
    <row r="640" spans="14:69">
      <c r="N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</row>
    <row r="641" spans="14:69">
      <c r="N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</row>
    <row r="642" spans="14:69">
      <c r="N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</row>
    <row r="643" spans="14:69">
      <c r="N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</row>
    <row r="644" spans="14:69">
      <c r="N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</row>
    <row r="645" spans="14:69">
      <c r="N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</row>
    <row r="646" spans="14:69">
      <c r="N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</row>
    <row r="647" spans="14:69">
      <c r="N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</row>
    <row r="648" spans="14:69">
      <c r="N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</row>
    <row r="649" spans="14:69">
      <c r="N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</row>
  </sheetData>
  <mergeCells count="49">
    <mergeCell ref="B181:M181"/>
    <mergeCell ref="B183:M183"/>
    <mergeCell ref="B171:M171"/>
    <mergeCell ref="B173:M173"/>
    <mergeCell ref="B175:M175"/>
    <mergeCell ref="B177:M177"/>
    <mergeCell ref="B179:M179"/>
    <mergeCell ref="L1:M1"/>
    <mergeCell ref="C166:J166"/>
    <mergeCell ref="C167:J167"/>
    <mergeCell ref="B168:J168"/>
    <mergeCell ref="B169:M169"/>
    <mergeCell ref="A68:A74"/>
    <mergeCell ref="A60:A64"/>
    <mergeCell ref="A50:A59"/>
    <mergeCell ref="B60:B64"/>
    <mergeCell ref="B68:B74"/>
    <mergeCell ref="C154:F154"/>
    <mergeCell ref="C158:D158"/>
    <mergeCell ref="C160:E160"/>
    <mergeCell ref="B50:B59"/>
    <mergeCell ref="A139:A143"/>
    <mergeCell ref="B139:B143"/>
    <mergeCell ref="A94:A101"/>
    <mergeCell ref="B107:D107"/>
    <mergeCell ref="B94:B101"/>
    <mergeCell ref="A2:M2"/>
    <mergeCell ref="A3:M3"/>
    <mergeCell ref="A21:A25"/>
    <mergeCell ref="A30:A34"/>
    <mergeCell ref="A4:M4"/>
    <mergeCell ref="I6:J7"/>
    <mergeCell ref="K6:L7"/>
    <mergeCell ref="M6:M9"/>
    <mergeCell ref="G8:G9"/>
    <mergeCell ref="A5:A9"/>
    <mergeCell ref="B5:B9"/>
    <mergeCell ref="C5:C9"/>
    <mergeCell ref="G5:M5"/>
    <mergeCell ref="E6:E9"/>
    <mergeCell ref="F6:F9"/>
    <mergeCell ref="G6:H7"/>
    <mergeCell ref="K8:K9"/>
    <mergeCell ref="L8:L9"/>
    <mergeCell ref="D5:D9"/>
    <mergeCell ref="E5:F5"/>
    <mergeCell ref="H8:H9"/>
    <mergeCell ref="I8:I9"/>
    <mergeCell ref="J8:J9"/>
  </mergeCells>
  <conditionalFormatting sqref="G11:M151 A145:M152">
    <cfRule type="cellIs" dxfId="0" priority="1" stopIfTrue="1" operator="equal">
      <formula>8223.307275</formula>
    </cfRule>
  </conditionalFormatting>
  <pageMargins left="0.7" right="0.7" top="0.47" bottom="0.41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08"/>
  <sheetViews>
    <sheetView zoomScaleNormal="100" workbookViewId="0">
      <selection activeCell="F17" sqref="F17"/>
    </sheetView>
  </sheetViews>
  <sheetFormatPr defaultRowHeight="13.5"/>
  <cols>
    <col min="1" max="1" width="3.28515625" style="3" bestFit="1" customWidth="1"/>
    <col min="2" max="2" width="3.7109375" style="3" customWidth="1"/>
    <col min="3" max="3" width="51.28515625" style="3" customWidth="1"/>
    <col min="4" max="4" width="8" style="3" customWidth="1"/>
    <col min="5" max="5" width="8.5703125" style="12" customWidth="1"/>
    <col min="6" max="6" width="7.7109375" style="12" customWidth="1"/>
    <col min="7" max="7" width="4.42578125" style="12" customWidth="1"/>
    <col min="8" max="8" width="4.42578125" style="3" customWidth="1"/>
    <col min="9" max="9" width="8.28515625" style="3" customWidth="1"/>
    <col min="10" max="10" width="8" style="3" customWidth="1"/>
    <col min="11" max="11" width="9.5703125" style="3" customWidth="1"/>
    <col min="12" max="12" width="8.140625" style="3" customWidth="1"/>
    <col min="13" max="13" width="7.85546875" style="3" customWidth="1"/>
    <col min="14" max="16384" width="9.140625" style="3"/>
  </cols>
  <sheetData>
    <row r="1" spans="1:34" s="15" customFormat="1" ht="16.5" customHeight="1">
      <c r="A1" s="314" t="s">
        <v>163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</row>
    <row r="2" spans="1:34" s="15" customFormat="1" ht="15.75">
      <c r="A2" s="315" t="s">
        <v>170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</row>
    <row r="3" spans="1:34" s="15" customFormat="1" ht="16.5">
      <c r="A3" s="280" t="s">
        <v>172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</row>
    <row r="4" spans="1:34" s="17" customFormat="1" ht="14.25" customHeight="1">
      <c r="B4" s="322"/>
      <c r="C4" s="284"/>
    </row>
    <row r="5" spans="1:34" s="50" customFormat="1" ht="18" customHeight="1">
      <c r="A5" s="316" t="s">
        <v>175</v>
      </c>
      <c r="B5" s="317"/>
      <c r="C5" s="318"/>
      <c r="D5" s="323" t="s">
        <v>171</v>
      </c>
      <c r="E5" s="324"/>
      <c r="F5" s="324"/>
      <c r="G5" s="324"/>
      <c r="H5" s="324"/>
      <c r="I5" s="324"/>
      <c r="J5" s="324"/>
      <c r="K5" s="324"/>
      <c r="L5" s="324"/>
      <c r="M5" s="325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</row>
    <row r="6" spans="1:34" s="50" customFormat="1" ht="15.75" customHeight="1">
      <c r="A6" s="319"/>
      <c r="B6" s="320"/>
      <c r="C6" s="321"/>
      <c r="D6" s="326"/>
      <c r="E6" s="327"/>
      <c r="F6" s="327"/>
      <c r="G6" s="327"/>
      <c r="H6" s="327"/>
      <c r="I6" s="327"/>
      <c r="J6" s="327"/>
      <c r="K6" s="327"/>
      <c r="L6" s="327"/>
      <c r="M6" s="328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</row>
    <row r="7" spans="1:34" ht="15.75">
      <c r="A7" s="260" t="s">
        <v>20</v>
      </c>
      <c r="B7" s="309"/>
      <c r="C7" s="310"/>
      <c r="D7" s="311">
        <v>1</v>
      </c>
      <c r="E7" s="312"/>
      <c r="F7" s="313"/>
      <c r="G7" s="311">
        <v>2</v>
      </c>
      <c r="H7" s="312"/>
      <c r="I7" s="312"/>
      <c r="J7" s="313"/>
      <c r="K7" s="311">
        <v>3</v>
      </c>
      <c r="L7" s="312"/>
      <c r="M7" s="313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3.5" customHeight="1">
      <c r="A8" s="260">
        <v>1</v>
      </c>
      <c r="B8" s="307" t="s">
        <v>100</v>
      </c>
      <c r="C8" s="308"/>
      <c r="D8" s="263"/>
      <c r="E8" s="261"/>
      <c r="F8" s="261"/>
      <c r="G8" s="329"/>
      <c r="H8" s="330"/>
      <c r="I8" s="261"/>
      <c r="J8" s="261"/>
      <c r="K8" s="261"/>
      <c r="L8" s="261"/>
      <c r="M8" s="261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15.75" customHeight="1">
      <c r="A9" s="260">
        <v>2</v>
      </c>
      <c r="B9" s="307" t="s">
        <v>84</v>
      </c>
      <c r="C9" s="308"/>
      <c r="D9" s="264"/>
      <c r="E9" s="265"/>
      <c r="F9" s="265"/>
      <c r="G9" s="303"/>
      <c r="H9" s="304"/>
      <c r="I9" s="258"/>
      <c r="J9" s="258"/>
      <c r="K9" s="258"/>
      <c r="L9" s="258"/>
      <c r="M9" s="258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5.75" customHeight="1">
      <c r="A10" s="260">
        <v>3</v>
      </c>
      <c r="B10" s="307" t="s">
        <v>153</v>
      </c>
      <c r="C10" s="308"/>
      <c r="D10" s="258"/>
      <c r="E10" s="259"/>
      <c r="F10" s="265"/>
      <c r="G10" s="303"/>
      <c r="H10" s="304"/>
      <c r="I10" s="258"/>
      <c r="J10" s="258"/>
      <c r="K10" s="258"/>
      <c r="L10" s="258"/>
      <c r="M10" s="258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30" customHeight="1">
      <c r="A11" s="260">
        <v>4</v>
      </c>
      <c r="B11" s="307" t="s">
        <v>173</v>
      </c>
      <c r="C11" s="308"/>
      <c r="D11" s="118"/>
      <c r="E11" s="265"/>
      <c r="F11" s="259"/>
      <c r="G11" s="305"/>
      <c r="H11" s="305"/>
      <c r="I11" s="258"/>
      <c r="J11" s="258"/>
      <c r="K11" s="258"/>
      <c r="L11" s="258"/>
      <c r="M11" s="258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s="211" customFormat="1" ht="15" customHeight="1">
      <c r="A12" s="260">
        <v>5</v>
      </c>
      <c r="B12" s="307" t="s">
        <v>150</v>
      </c>
      <c r="C12" s="308"/>
      <c r="D12" s="210"/>
      <c r="E12" s="210"/>
      <c r="F12" s="210"/>
      <c r="G12" s="268"/>
      <c r="H12" s="266"/>
      <c r="I12" s="210"/>
      <c r="J12" s="210"/>
      <c r="K12" s="210"/>
      <c r="L12" s="210"/>
      <c r="M12" s="210"/>
    </row>
    <row r="13" spans="1:34">
      <c r="D13" s="2"/>
      <c r="G13" s="26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5">
      <c r="D14" s="2"/>
      <c r="H14" s="2"/>
      <c r="I14" s="2"/>
      <c r="J14" s="306" t="s">
        <v>174</v>
      </c>
      <c r="K14" s="306"/>
      <c r="L14" s="306"/>
      <c r="M14" s="306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>
      <c r="D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>
      <c r="D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3:34">
      <c r="D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3:34">
      <c r="C18" s="262"/>
      <c r="D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3:34">
      <c r="D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3:34">
      <c r="D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3:34">
      <c r="D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3:34">
      <c r="D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3:34">
      <c r="D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3:34">
      <c r="D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3:34">
      <c r="D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3:34">
      <c r="D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3:34">
      <c r="D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3:34">
      <c r="D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3:34">
      <c r="D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3:34">
      <c r="D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3:34">
      <c r="D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3:34">
      <c r="D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4:34">
      <c r="D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4:34">
      <c r="D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4:34">
      <c r="D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4:34">
      <c r="D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4:34">
      <c r="D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4:34">
      <c r="D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4:34">
      <c r="D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4:34">
      <c r="D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4:34">
      <c r="D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4:34">
      <c r="D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4:34">
      <c r="D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4:34">
      <c r="D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4:34">
      <c r="D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4:34">
      <c r="D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4:34">
      <c r="D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4:34">
      <c r="D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4:34">
      <c r="D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4:34">
      <c r="D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4:34">
      <c r="D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4:34">
      <c r="D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4:34">
      <c r="D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4:34">
      <c r="D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4:34">
      <c r="D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4:34">
      <c r="D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4:34">
      <c r="D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4:34">
      <c r="D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4:34">
      <c r="D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4:34">
      <c r="D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4:34">
      <c r="D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4:34">
      <c r="D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4:34">
      <c r="D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4:34">
      <c r="D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4:34">
      <c r="D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4:34">
      <c r="D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4:34">
      <c r="D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4:34">
      <c r="D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4:34">
      <c r="D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4:34">
      <c r="D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4:34">
      <c r="D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4:34">
      <c r="D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4:34">
      <c r="D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4:34">
      <c r="D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4:34">
      <c r="D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4:34">
      <c r="D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4:34">
      <c r="D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4:34">
      <c r="D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4:34">
      <c r="D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4:34">
      <c r="D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4:34">
      <c r="D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4:34">
      <c r="D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4:34">
      <c r="D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4:34">
      <c r="D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4:34">
      <c r="D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4:34">
      <c r="D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4:34">
      <c r="D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4:34">
      <c r="D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4:34">
      <c r="D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4:34">
      <c r="D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4:34">
      <c r="D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4:34">
      <c r="D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4:34">
      <c r="D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4:34">
      <c r="D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4:34">
      <c r="D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4:34">
      <c r="D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4:34">
      <c r="D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4:34">
      <c r="D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4:34">
      <c r="D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4:34">
      <c r="D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4:34">
      <c r="D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4:34">
      <c r="D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4:34">
      <c r="D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4:34">
      <c r="D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4:34">
      <c r="D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4:34">
      <c r="D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4:34">
      <c r="D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4:34">
      <c r="D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4:34">
      <c r="D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4:34">
      <c r="D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4:34">
      <c r="D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4:34">
      <c r="D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4:34">
      <c r="D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4:34">
      <c r="D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4:34">
      <c r="D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4:34">
      <c r="D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4:34">
      <c r="D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4:34">
      <c r="D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4:34">
      <c r="D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4:34">
      <c r="D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4:34">
      <c r="D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4:34">
      <c r="D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4:34">
      <c r="D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4:34">
      <c r="D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4:34">
      <c r="D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4:34">
      <c r="D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4:34">
      <c r="D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4:34">
      <c r="D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4:34">
      <c r="D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4:34">
      <c r="D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4:34">
      <c r="D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4:34">
      <c r="D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4:34">
      <c r="D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4:34">
      <c r="D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4:34">
      <c r="D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4:34">
      <c r="D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4:34">
      <c r="D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4:34">
      <c r="D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4:34">
      <c r="D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4:34">
      <c r="D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4:34">
      <c r="D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4:34">
      <c r="D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4:34">
      <c r="D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4:34">
      <c r="D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4:34">
      <c r="D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4:34">
      <c r="D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4:34">
      <c r="D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4:34">
      <c r="D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4:34">
      <c r="D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4:34">
      <c r="D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4:34">
      <c r="D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4:34">
      <c r="D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4:34">
      <c r="D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4:34">
      <c r="D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4:34">
      <c r="D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4:34">
      <c r="D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4:34">
      <c r="D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4:34">
      <c r="D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4:34">
      <c r="D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spans="4:34">
      <c r="D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spans="4:34">
      <c r="D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spans="4:34">
      <c r="D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spans="4:34">
      <c r="D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spans="4:34">
      <c r="D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spans="4:34">
      <c r="D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spans="4:34">
      <c r="D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4:34">
      <c r="D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4:34">
      <c r="D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4:34">
      <c r="D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4:34">
      <c r="D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4:34">
      <c r="D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4:34">
      <c r="D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4:34">
      <c r="D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4:34">
      <c r="D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4:34">
      <c r="D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4:34">
      <c r="D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4:34">
      <c r="D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4:34">
      <c r="D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4:34">
      <c r="D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4:34">
      <c r="D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4:34">
      <c r="D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4:34">
      <c r="D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4:34">
      <c r="D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4:34">
      <c r="D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4:34">
      <c r="D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4:34">
      <c r="D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4:34">
      <c r="D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4:34">
      <c r="D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4:34">
      <c r="D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4:34">
      <c r="D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spans="4:34">
      <c r="D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spans="4:34">
      <c r="D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spans="4:34">
      <c r="D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 spans="4:34">
      <c r="D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</row>
    <row r="195" spans="4:34">
      <c r="D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 spans="4:34">
      <c r="D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 spans="4:34">
      <c r="D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 spans="4:34">
      <c r="D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</row>
    <row r="199" spans="4:34">
      <c r="D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spans="4:34">
      <c r="D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</row>
    <row r="201" spans="4:34">
      <c r="D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</row>
    <row r="202" spans="4:34">
      <c r="D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</row>
    <row r="203" spans="4:34">
      <c r="D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</row>
    <row r="204" spans="4:34">
      <c r="D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</row>
    <row r="205" spans="4:34">
      <c r="D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</row>
    <row r="206" spans="4:34">
      <c r="D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</row>
    <row r="207" spans="4:34">
      <c r="D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</row>
    <row r="208" spans="4:34">
      <c r="D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</row>
    <row r="209" spans="4:34">
      <c r="D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</row>
    <row r="210" spans="4:34">
      <c r="D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</row>
    <row r="211" spans="4:34">
      <c r="D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 spans="4:34">
      <c r="D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</row>
    <row r="213" spans="4:34">
      <c r="D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</row>
    <row r="214" spans="4:34">
      <c r="D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</row>
    <row r="215" spans="4:34">
      <c r="D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</row>
    <row r="216" spans="4:34">
      <c r="D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spans="4:34">
      <c r="D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spans="4:34">
      <c r="D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</row>
    <row r="219" spans="4:34">
      <c r="D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 spans="4:34">
      <c r="D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 spans="4:34">
      <c r="D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</row>
    <row r="222" spans="4:34">
      <c r="D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 spans="4:34">
      <c r="D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</row>
    <row r="224" spans="4:34">
      <c r="D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</row>
    <row r="225" spans="4:34">
      <c r="D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 spans="4:34">
      <c r="D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 spans="4:34">
      <c r="D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  <row r="228" spans="4:34">
      <c r="D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</row>
    <row r="229" spans="4:34">
      <c r="D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</row>
    <row r="230" spans="4:34">
      <c r="D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</row>
    <row r="231" spans="4:34">
      <c r="D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 spans="4:34">
      <c r="D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</row>
    <row r="233" spans="4:34">
      <c r="D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</row>
    <row r="234" spans="4:34">
      <c r="D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</row>
    <row r="235" spans="4:34">
      <c r="D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</row>
    <row r="236" spans="4:34">
      <c r="D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</row>
    <row r="237" spans="4:34">
      <c r="D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</row>
    <row r="238" spans="4:34">
      <c r="D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</row>
    <row r="239" spans="4:34">
      <c r="D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</row>
    <row r="240" spans="4:34">
      <c r="D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</row>
    <row r="241" spans="4:34">
      <c r="D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</row>
    <row r="242" spans="4:34">
      <c r="D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</row>
    <row r="243" spans="4:34">
      <c r="D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</row>
    <row r="244" spans="4:34">
      <c r="D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</row>
    <row r="245" spans="4:34">
      <c r="D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</row>
    <row r="246" spans="4:34">
      <c r="D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</row>
    <row r="247" spans="4:34">
      <c r="D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</row>
    <row r="248" spans="4:34">
      <c r="D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</row>
    <row r="249" spans="4:34">
      <c r="D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</row>
    <row r="250" spans="4:34">
      <c r="D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</row>
    <row r="251" spans="4:34">
      <c r="D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</row>
    <row r="252" spans="4:34">
      <c r="D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</row>
    <row r="253" spans="4:34">
      <c r="D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</row>
    <row r="254" spans="4:34">
      <c r="D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</row>
    <row r="255" spans="4:34">
      <c r="D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</row>
    <row r="256" spans="4:34">
      <c r="D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</row>
    <row r="257" spans="4:34">
      <c r="D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</row>
    <row r="258" spans="4:34">
      <c r="D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</row>
    <row r="259" spans="4:34">
      <c r="D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</row>
    <row r="260" spans="4:34">
      <c r="D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</row>
    <row r="261" spans="4:34">
      <c r="D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</row>
    <row r="262" spans="4:34">
      <c r="D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</row>
    <row r="263" spans="4:34">
      <c r="D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</row>
    <row r="264" spans="4:34">
      <c r="D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</row>
    <row r="265" spans="4:34">
      <c r="D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</row>
    <row r="266" spans="4:34">
      <c r="D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</row>
    <row r="267" spans="4:34">
      <c r="D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</row>
    <row r="268" spans="4:34">
      <c r="D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</row>
    <row r="269" spans="4:34">
      <c r="D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</row>
    <row r="270" spans="4:34">
      <c r="D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</row>
    <row r="271" spans="4:34">
      <c r="D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</row>
    <row r="272" spans="4:34">
      <c r="D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</row>
    <row r="273" spans="4:34">
      <c r="D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</row>
    <row r="274" spans="4:34">
      <c r="D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</row>
    <row r="275" spans="4:34">
      <c r="D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</row>
    <row r="276" spans="4:34">
      <c r="D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</row>
    <row r="277" spans="4:34">
      <c r="D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</row>
    <row r="278" spans="4:34">
      <c r="D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</row>
    <row r="279" spans="4:34">
      <c r="D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</row>
    <row r="280" spans="4:34">
      <c r="D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</row>
    <row r="281" spans="4:34">
      <c r="D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</row>
    <row r="282" spans="4:34">
      <c r="D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</row>
    <row r="283" spans="4:34">
      <c r="D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</row>
    <row r="284" spans="4:34">
      <c r="D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</row>
    <row r="285" spans="4:34">
      <c r="D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</row>
    <row r="286" spans="4:34">
      <c r="D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</row>
    <row r="287" spans="4:34">
      <c r="D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</row>
    <row r="288" spans="4:34">
      <c r="D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</row>
    <row r="289" spans="4:34">
      <c r="D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</row>
    <row r="290" spans="4:34">
      <c r="D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</row>
    <row r="291" spans="4:34">
      <c r="D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</row>
    <row r="292" spans="4:34">
      <c r="D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</row>
    <row r="293" spans="4:34">
      <c r="D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</row>
    <row r="294" spans="4:34">
      <c r="D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</row>
    <row r="295" spans="4:34">
      <c r="D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</row>
    <row r="296" spans="4:34">
      <c r="D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</row>
    <row r="297" spans="4:34">
      <c r="D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</row>
    <row r="298" spans="4:34">
      <c r="D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</row>
    <row r="299" spans="4:34">
      <c r="D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</row>
    <row r="300" spans="4:34">
      <c r="D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</row>
    <row r="301" spans="4:34">
      <c r="D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</row>
    <row r="302" spans="4:34">
      <c r="D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</row>
    <row r="303" spans="4:34">
      <c r="D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</row>
    <row r="304" spans="4:34">
      <c r="D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</row>
    <row r="305" spans="4:34">
      <c r="D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</row>
    <row r="306" spans="4:34">
      <c r="D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</row>
    <row r="307" spans="4:34">
      <c r="D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</row>
    <row r="308" spans="4:34">
      <c r="D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</row>
    <row r="309" spans="4:34">
      <c r="D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</row>
    <row r="310" spans="4:34">
      <c r="D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</row>
    <row r="311" spans="4:34">
      <c r="D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</row>
    <row r="312" spans="4:34">
      <c r="D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</row>
    <row r="313" spans="4:34">
      <c r="D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</row>
    <row r="314" spans="4:34">
      <c r="D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</row>
    <row r="315" spans="4:34">
      <c r="D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</row>
    <row r="316" spans="4:34">
      <c r="D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</row>
    <row r="317" spans="4:34">
      <c r="D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</row>
    <row r="318" spans="4:34">
      <c r="D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</row>
    <row r="319" spans="4:34">
      <c r="D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</row>
    <row r="320" spans="4:34">
      <c r="D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</row>
    <row r="321" spans="4:34">
      <c r="D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</row>
    <row r="322" spans="4:34">
      <c r="D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</row>
    <row r="323" spans="4:34">
      <c r="D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</row>
    <row r="324" spans="4:34">
      <c r="D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</row>
    <row r="325" spans="4:34">
      <c r="D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</row>
    <row r="326" spans="4:34">
      <c r="D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</row>
    <row r="327" spans="4:34">
      <c r="D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</row>
    <row r="328" spans="4:34">
      <c r="D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</row>
    <row r="329" spans="4:34">
      <c r="D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</row>
    <row r="330" spans="4:34">
      <c r="D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</row>
    <row r="331" spans="4:34">
      <c r="D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</row>
    <row r="332" spans="4:34">
      <c r="D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</row>
    <row r="333" spans="4:34">
      <c r="D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</row>
    <row r="334" spans="4:34">
      <c r="D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</row>
    <row r="335" spans="4:34">
      <c r="D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</row>
    <row r="336" spans="4:34">
      <c r="D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</row>
    <row r="337" spans="4:34">
      <c r="D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</row>
    <row r="338" spans="4:34">
      <c r="D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</row>
    <row r="339" spans="4:34">
      <c r="D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</row>
    <row r="340" spans="4:34">
      <c r="D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</row>
    <row r="341" spans="4:34">
      <c r="D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</row>
    <row r="342" spans="4:34">
      <c r="D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</row>
    <row r="343" spans="4:34">
      <c r="D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</row>
    <row r="344" spans="4:34">
      <c r="D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</row>
    <row r="345" spans="4:34">
      <c r="D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</row>
    <row r="346" spans="4:34">
      <c r="D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</row>
    <row r="347" spans="4:34">
      <c r="D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</row>
    <row r="348" spans="4:34">
      <c r="D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</row>
    <row r="349" spans="4:34">
      <c r="D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</row>
    <row r="350" spans="4:34">
      <c r="D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</row>
    <row r="351" spans="4:34">
      <c r="D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</row>
    <row r="352" spans="4:34">
      <c r="D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</row>
    <row r="353" spans="4:34">
      <c r="D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</row>
    <row r="354" spans="4:34">
      <c r="D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</row>
    <row r="355" spans="4:34">
      <c r="D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</row>
    <row r="356" spans="4:34">
      <c r="D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</row>
    <row r="357" spans="4:34">
      <c r="D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</row>
    <row r="358" spans="4:34">
      <c r="D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</row>
    <row r="359" spans="4:34">
      <c r="D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</row>
    <row r="360" spans="4:34">
      <c r="D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</row>
    <row r="361" spans="4:34">
      <c r="D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</row>
    <row r="362" spans="4:34">
      <c r="D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</row>
    <row r="363" spans="4:34">
      <c r="D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</row>
    <row r="364" spans="4:34">
      <c r="D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</row>
    <row r="365" spans="4:34">
      <c r="D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</row>
    <row r="366" spans="4:34">
      <c r="D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</row>
    <row r="367" spans="4:34">
      <c r="D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</row>
    <row r="368" spans="4:34">
      <c r="D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</row>
    <row r="369" spans="4:34">
      <c r="D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</row>
    <row r="370" spans="4:34">
      <c r="D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</row>
    <row r="371" spans="4:34">
      <c r="D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</row>
    <row r="372" spans="4:34">
      <c r="D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</row>
    <row r="373" spans="4:34">
      <c r="D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</row>
    <row r="374" spans="4:34">
      <c r="D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</row>
    <row r="375" spans="4:34">
      <c r="D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</row>
    <row r="376" spans="4:34">
      <c r="D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</row>
    <row r="377" spans="4:34">
      <c r="D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</row>
    <row r="378" spans="4:34">
      <c r="D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</row>
    <row r="379" spans="4:34">
      <c r="D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</row>
    <row r="380" spans="4:34">
      <c r="D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</row>
    <row r="381" spans="4:34">
      <c r="D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</row>
    <row r="382" spans="4:34">
      <c r="D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</row>
    <row r="383" spans="4:34">
      <c r="D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</row>
    <row r="384" spans="4:34">
      <c r="D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</row>
    <row r="385" spans="4:34">
      <c r="D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</row>
    <row r="386" spans="4:34">
      <c r="D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</row>
    <row r="387" spans="4:34">
      <c r="D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</row>
    <row r="388" spans="4:34">
      <c r="D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</row>
    <row r="389" spans="4:34">
      <c r="D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</row>
    <row r="390" spans="4:34">
      <c r="D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</row>
    <row r="391" spans="4:34">
      <c r="D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</row>
    <row r="392" spans="4:34">
      <c r="D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</row>
    <row r="393" spans="4:34">
      <c r="D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</row>
    <row r="394" spans="4:34">
      <c r="D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</row>
    <row r="395" spans="4:34">
      <c r="D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</row>
    <row r="396" spans="4:34">
      <c r="D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</row>
    <row r="397" spans="4:34">
      <c r="D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</row>
    <row r="398" spans="4:34">
      <c r="D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</row>
    <row r="399" spans="4:34">
      <c r="D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</row>
    <row r="400" spans="4:34">
      <c r="D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</row>
    <row r="401" spans="4:34">
      <c r="D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</row>
    <row r="402" spans="4:34">
      <c r="D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</row>
    <row r="403" spans="4:34">
      <c r="D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</row>
    <row r="404" spans="4:34">
      <c r="D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</row>
    <row r="405" spans="4:34">
      <c r="D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</row>
    <row r="406" spans="4:34">
      <c r="D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</row>
    <row r="407" spans="4:34">
      <c r="D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</row>
    <row r="408" spans="4:34">
      <c r="D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</row>
    <row r="409" spans="4:34">
      <c r="D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</row>
    <row r="410" spans="4:34">
      <c r="D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</row>
    <row r="411" spans="4:34">
      <c r="D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</row>
    <row r="412" spans="4:34">
      <c r="D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</row>
    <row r="413" spans="4:34">
      <c r="D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</row>
    <row r="414" spans="4:34">
      <c r="D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</row>
    <row r="415" spans="4:34">
      <c r="D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</row>
    <row r="416" spans="4:34">
      <c r="D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</row>
    <row r="417" spans="4:34">
      <c r="D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</row>
    <row r="418" spans="4:34">
      <c r="D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</row>
    <row r="419" spans="4:34">
      <c r="D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</row>
    <row r="420" spans="4:34">
      <c r="D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</row>
    <row r="421" spans="4:34">
      <c r="D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</row>
    <row r="422" spans="4:34">
      <c r="D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</row>
    <row r="423" spans="4:34">
      <c r="D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</row>
    <row r="424" spans="4:34">
      <c r="D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</row>
    <row r="425" spans="4:34">
      <c r="D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</row>
    <row r="426" spans="4:34">
      <c r="D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</row>
    <row r="427" spans="4:34">
      <c r="D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</row>
    <row r="428" spans="4:34">
      <c r="D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</row>
    <row r="429" spans="4:34">
      <c r="D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</row>
    <row r="430" spans="4:34">
      <c r="D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</row>
    <row r="431" spans="4:34">
      <c r="D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</row>
    <row r="432" spans="4:34">
      <c r="D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</row>
    <row r="433" spans="4:34">
      <c r="D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</row>
    <row r="434" spans="4:34">
      <c r="D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</row>
    <row r="435" spans="4:34">
      <c r="D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</row>
    <row r="436" spans="4:34">
      <c r="D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</row>
    <row r="437" spans="4:34">
      <c r="D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</row>
    <row r="438" spans="4:34">
      <c r="D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</row>
    <row r="439" spans="4:34">
      <c r="D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</row>
    <row r="440" spans="4:34">
      <c r="D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</row>
    <row r="441" spans="4:34">
      <c r="D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</row>
    <row r="442" spans="4:34">
      <c r="D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</row>
    <row r="443" spans="4:34">
      <c r="D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</row>
    <row r="444" spans="4:34">
      <c r="D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</row>
    <row r="445" spans="4:34">
      <c r="D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</row>
    <row r="446" spans="4:34">
      <c r="D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</row>
    <row r="447" spans="4:34">
      <c r="D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</row>
    <row r="448" spans="4:34">
      <c r="D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</row>
    <row r="449" spans="4:34">
      <c r="D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</row>
    <row r="450" spans="4:34">
      <c r="D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</row>
    <row r="451" spans="4:34">
      <c r="D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</row>
    <row r="452" spans="4:34">
      <c r="D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</row>
    <row r="453" spans="4:34">
      <c r="D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</row>
    <row r="454" spans="4:34">
      <c r="D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</row>
    <row r="455" spans="4:34">
      <c r="D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</row>
    <row r="456" spans="4:34">
      <c r="D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</row>
    <row r="457" spans="4:34">
      <c r="D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</row>
    <row r="458" spans="4:34">
      <c r="D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</row>
    <row r="459" spans="4:34">
      <c r="D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</row>
    <row r="460" spans="4:34">
      <c r="D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</row>
    <row r="461" spans="4:34">
      <c r="D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</row>
    <row r="462" spans="4:34">
      <c r="D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</row>
    <row r="463" spans="4:34">
      <c r="D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</row>
    <row r="464" spans="4:34">
      <c r="D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</row>
    <row r="465" spans="4:34">
      <c r="D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</row>
    <row r="466" spans="4:34">
      <c r="D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</row>
    <row r="467" spans="4:34">
      <c r="D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</row>
    <row r="468" spans="4:34">
      <c r="D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</row>
    <row r="469" spans="4:34">
      <c r="D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</row>
    <row r="470" spans="4:34">
      <c r="D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</row>
    <row r="471" spans="4:34">
      <c r="D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</row>
    <row r="472" spans="4:34">
      <c r="D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</row>
    <row r="473" spans="4:34">
      <c r="D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</row>
    <row r="474" spans="4:34">
      <c r="D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</row>
    <row r="475" spans="4:34">
      <c r="D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</row>
    <row r="476" spans="4:34">
      <c r="D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</row>
    <row r="477" spans="4:34">
      <c r="D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</row>
    <row r="478" spans="4:34">
      <c r="D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</row>
    <row r="479" spans="4:34">
      <c r="D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</row>
    <row r="480" spans="4:34">
      <c r="D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</row>
    <row r="481" spans="4:34">
      <c r="D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</row>
    <row r="482" spans="4:34">
      <c r="D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</row>
    <row r="483" spans="4:34">
      <c r="D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</row>
    <row r="484" spans="4:34">
      <c r="D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</row>
    <row r="485" spans="4:34">
      <c r="D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</row>
    <row r="486" spans="4:34">
      <c r="D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</row>
    <row r="487" spans="4:34">
      <c r="D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</row>
    <row r="488" spans="4:34">
      <c r="D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</row>
    <row r="489" spans="4:34">
      <c r="D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</row>
    <row r="490" spans="4:34">
      <c r="D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</row>
    <row r="491" spans="4:34">
      <c r="D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</row>
    <row r="492" spans="4:34">
      <c r="D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</row>
    <row r="493" spans="4:34">
      <c r="D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</row>
    <row r="494" spans="4:34">
      <c r="D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</row>
    <row r="495" spans="4:34">
      <c r="D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</row>
    <row r="496" spans="4:34">
      <c r="D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</row>
    <row r="497" spans="4:34">
      <c r="D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</row>
    <row r="498" spans="4:34">
      <c r="D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</row>
    <row r="499" spans="4:34">
      <c r="D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</row>
    <row r="500" spans="4:34">
      <c r="D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</row>
    <row r="501" spans="4:34">
      <c r="D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</row>
    <row r="502" spans="4:34">
      <c r="D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</row>
    <row r="503" spans="4:34">
      <c r="D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</row>
    <row r="504" spans="4:34">
      <c r="D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</row>
    <row r="505" spans="4:34">
      <c r="D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</row>
    <row r="506" spans="4:34">
      <c r="D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</row>
    <row r="507" spans="4:34">
      <c r="D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</row>
    <row r="508" spans="4:34">
      <c r="D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</row>
  </sheetData>
  <mergeCells count="20">
    <mergeCell ref="B7:C7"/>
    <mergeCell ref="B11:C11"/>
    <mergeCell ref="K7:M7"/>
    <mergeCell ref="A1:M1"/>
    <mergeCell ref="A2:M2"/>
    <mergeCell ref="A3:M3"/>
    <mergeCell ref="B8:C8"/>
    <mergeCell ref="A5:C6"/>
    <mergeCell ref="D7:F7"/>
    <mergeCell ref="B4:C4"/>
    <mergeCell ref="D5:M6"/>
    <mergeCell ref="G7:J7"/>
    <mergeCell ref="G8:H8"/>
    <mergeCell ref="G9:H9"/>
    <mergeCell ref="G10:H10"/>
    <mergeCell ref="G11:H11"/>
    <mergeCell ref="J14:M14"/>
    <mergeCell ref="B9:C9"/>
    <mergeCell ref="B10:C10"/>
    <mergeCell ref="B12:C1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თავფურცელი</vt:lpstr>
      <vt:lpstr>ხარჯთაღრიცხვა</vt:lpstr>
      <vt:lpstr>კალენდარული</vt:lpstr>
    </vt:vector>
  </TitlesOfParts>
  <Company>Konex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Konex-3</dc:creator>
  <cp:lastModifiedBy>Konstantine Tskhadaia</cp:lastModifiedBy>
  <cp:lastPrinted>2017-07-11T08:43:38Z</cp:lastPrinted>
  <dcterms:created xsi:type="dcterms:W3CDTF">2004-12-20T11:27:35Z</dcterms:created>
  <dcterms:modified xsi:type="dcterms:W3CDTF">2017-07-11T14:11:26Z</dcterms:modified>
</cp:coreProperties>
</file>