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800" tabRatio="793" activeTab="8"/>
  </bookViews>
  <sheets>
    <sheet name="ნაწილი 1" sheetId="1" r:id="rId1"/>
    <sheet name="ნაწილი 2" sheetId="11" r:id="rId2"/>
    <sheet name="ნაწილი 3" sheetId="2" r:id="rId3"/>
    <sheet name="ნაწილი 4" sheetId="10" r:id="rId4"/>
    <sheet name="ნაწილი 5" sheetId="3" r:id="rId5"/>
    <sheet name="ნაწილი 6" sheetId="5" r:id="rId6"/>
    <sheet name="ნაწილი 7" sheetId="12" r:id="rId7"/>
    <sheet name="ნაწილი 8" sheetId="13" r:id="rId8"/>
    <sheet name="საერთო თანხა" sheetId="16" r:id="rId9"/>
  </sheets>
  <definedNames>
    <definedName name="_xlnm.Print_Area" localSheetId="0">'ნაწილი 1'!$A$1:$K$211</definedName>
    <definedName name="_xlnm.Print_Area" localSheetId="1">'ნაწილი 2'!$A$1:$G$228</definedName>
    <definedName name="_xlnm.Print_Area" localSheetId="2">'ნაწილი 3'!$A$1:$G$205</definedName>
    <definedName name="_xlnm.Print_Area" localSheetId="3">'ნაწილი 4'!$A$1:$K$222</definedName>
    <definedName name="_xlnm.Print_Area" localSheetId="4">'ნაწილი 5'!$A$2:$K$201</definedName>
    <definedName name="_xlnm.Print_Area" localSheetId="5">'ნაწილი 6'!$A$1:$G$199</definedName>
    <definedName name="_xlnm.Print_Area" localSheetId="6">'ნაწილი 7'!$A$1:$G$183</definedName>
    <definedName name="_xlnm.Print_Area" localSheetId="7">'ნაწილი 8'!$A$1:$K$207</definedName>
  </definedNames>
  <calcPr calcId="162913"/>
</workbook>
</file>

<file path=xl/calcChain.xml><?xml version="1.0" encoding="utf-8"?>
<calcChain xmlns="http://schemas.openxmlformats.org/spreadsheetml/2006/main">
  <c r="F196" i="2" l="1"/>
  <c r="D196" i="2"/>
  <c r="J197" i="13"/>
  <c r="H197" i="13"/>
  <c r="F197" i="13"/>
  <c r="D197" i="13"/>
  <c r="J192" i="3"/>
  <c r="H192" i="3"/>
  <c r="F192" i="3"/>
  <c r="D192" i="3"/>
  <c r="F218" i="11"/>
  <c r="D218" i="11"/>
  <c r="F211" i="1" l="1"/>
  <c r="H211" i="1"/>
  <c r="J211" i="1"/>
  <c r="J202" i="1"/>
  <c r="H202" i="1"/>
  <c r="F202" i="1"/>
  <c r="J212" i="10" l="1"/>
  <c r="H212" i="10"/>
  <c r="F212" i="10"/>
  <c r="D212" i="10"/>
  <c r="D202" i="1"/>
  <c r="J207" i="13" l="1"/>
  <c r="H207" i="13"/>
  <c r="F207" i="13"/>
  <c r="D207" i="13"/>
  <c r="F183" i="12"/>
  <c r="D183" i="12"/>
  <c r="F174" i="12"/>
  <c r="D174" i="12"/>
  <c r="F199" i="5"/>
  <c r="D199" i="5"/>
  <c r="F190" i="5"/>
  <c r="D190" i="5"/>
  <c r="J201" i="3"/>
  <c r="H201" i="3"/>
  <c r="F201" i="3"/>
  <c r="D201" i="3"/>
  <c r="J221" i="10"/>
  <c r="H221" i="10"/>
  <c r="F221" i="10"/>
  <c r="D221" i="10"/>
  <c r="H174" i="12" l="1"/>
  <c r="L207" i="13"/>
  <c r="L197" i="13"/>
  <c r="H183" i="12"/>
  <c r="H199" i="5"/>
  <c r="H190" i="5"/>
  <c r="L201" i="3"/>
  <c r="L192" i="3"/>
  <c r="L221" i="10"/>
  <c r="L212" i="10"/>
  <c r="F205" i="2"/>
  <c r="D205" i="2"/>
  <c r="H200" i="5" l="1"/>
  <c r="H205" i="2"/>
  <c r="L202" i="3"/>
  <c r="G9" i="16" s="1"/>
  <c r="H184" i="12"/>
  <c r="G11" i="16" s="1"/>
  <c r="L208" i="13"/>
  <c r="G12" i="16" s="1"/>
  <c r="H196" i="2"/>
  <c r="G10" i="16"/>
  <c r="L222" i="10"/>
  <c r="F228" i="11"/>
  <c r="D228" i="11"/>
  <c r="H218" i="11"/>
  <c r="G8" i="16" l="1"/>
  <c r="H206" i="2"/>
  <c r="H228" i="11"/>
  <c r="D211" i="1"/>
  <c r="L211" i="1" s="1"/>
  <c r="G7" i="16" l="1"/>
  <c r="H229" i="11"/>
  <c r="G6" i="16" s="1"/>
  <c r="L202" i="1"/>
  <c r="L212" i="1" l="1"/>
  <c r="B5" i="16" l="1"/>
  <c r="G5" i="16"/>
  <c r="G13" i="16" s="1"/>
  <c r="B13" i="16" l="1"/>
  <c r="K69" i="1" s="1"/>
  <c r="K117" i="13"/>
  <c r="K165" i="13"/>
  <c r="I152" i="13"/>
  <c r="K169" i="1"/>
  <c r="K139" i="13"/>
  <c r="I118" i="13"/>
  <c r="G67" i="13"/>
  <c r="G103" i="13"/>
  <c r="G123" i="13"/>
  <c r="E62" i="13"/>
  <c r="E118" i="13"/>
  <c r="E134" i="13"/>
  <c r="G180" i="12"/>
  <c r="G15" i="12"/>
  <c r="G55" i="12"/>
  <c r="G75" i="12"/>
  <c r="G111" i="12"/>
  <c r="G119" i="1"/>
  <c r="K8" i="1"/>
  <c r="K104" i="1"/>
  <c r="K132" i="1"/>
  <c r="E200" i="13"/>
  <c r="K203" i="13"/>
  <c r="K62" i="13"/>
  <c r="K110" i="13"/>
  <c r="K142" i="13"/>
  <c r="K190" i="13"/>
  <c r="I65" i="13"/>
  <c r="I97" i="13"/>
  <c r="I105" i="13"/>
  <c r="I174" i="13"/>
  <c r="G12" i="13"/>
  <c r="G32" i="13"/>
  <c r="G60" i="13"/>
  <c r="G92" i="13"/>
  <c r="G96" i="13"/>
  <c r="G132" i="13"/>
  <c r="G144" i="13"/>
  <c r="G160" i="13"/>
  <c r="E15" i="13"/>
  <c r="E19" i="13"/>
  <c r="E51" i="13"/>
  <c r="E71" i="13"/>
  <c r="E99" i="13"/>
  <c r="E103" i="13"/>
  <c r="G135" i="1"/>
  <c r="I180" i="1"/>
  <c r="K16" i="1"/>
  <c r="K15" i="13"/>
  <c r="K63" i="13"/>
  <c r="K159" i="13"/>
  <c r="I82" i="13"/>
  <c r="I162" i="13"/>
  <c r="G13" i="13"/>
  <c r="G101" i="13"/>
  <c r="G109" i="13"/>
  <c r="G133" i="13"/>
  <c r="E32" i="13"/>
  <c r="E48" i="13"/>
  <c r="E96" i="13"/>
  <c r="E152" i="13"/>
  <c r="E184" i="13"/>
  <c r="K5" i="13"/>
  <c r="G41" i="12"/>
  <c r="G52" i="12"/>
  <c r="G73" i="12"/>
  <c r="G105" i="12"/>
  <c r="G116" i="12"/>
  <c r="G137" i="12"/>
  <c r="G153" i="12"/>
  <c r="G173" i="12"/>
  <c r="E13" i="12"/>
  <c r="E45" i="12"/>
  <c r="E53" i="12"/>
  <c r="E65" i="12"/>
  <c r="E93" i="12"/>
  <c r="E97" i="12"/>
  <c r="E117" i="12"/>
  <c r="E141" i="12"/>
  <c r="E157" i="12"/>
  <c r="E173" i="12"/>
  <c r="G13" i="5"/>
  <c r="G21" i="5"/>
  <c r="G29" i="5"/>
  <c r="G57" i="5"/>
  <c r="G73" i="5"/>
  <c r="G85" i="5"/>
  <c r="G105" i="5"/>
  <c r="G125" i="5"/>
  <c r="G137" i="5"/>
  <c r="G165" i="5"/>
  <c r="G169" i="5"/>
  <c r="G181" i="5"/>
  <c r="E17" i="5"/>
  <c r="E21" i="5"/>
  <c r="E37" i="5"/>
  <c r="E49" i="5"/>
  <c r="E65" i="5"/>
  <c r="E69" i="5"/>
  <c r="E93" i="5"/>
  <c r="E101" i="5"/>
  <c r="E109" i="5"/>
  <c r="E129" i="5"/>
  <c r="E133" i="5"/>
  <c r="E149" i="5"/>
  <c r="E165" i="5"/>
  <c r="E177" i="5"/>
  <c r="E189" i="5"/>
  <c r="I200" i="3"/>
  <c r="G198" i="3"/>
  <c r="K7" i="3"/>
  <c r="K27" i="3"/>
  <c r="K39" i="3"/>
  <c r="K47" i="3"/>
  <c r="K59" i="3"/>
  <c r="K71" i="3"/>
  <c r="K75" i="3"/>
  <c r="K91" i="3"/>
  <c r="K95" i="3"/>
  <c r="K103" i="3"/>
  <c r="K119" i="3"/>
  <c r="K123" i="3"/>
  <c r="K135" i="3"/>
  <c r="K143" i="3"/>
  <c r="K155" i="3"/>
  <c r="K159" i="3"/>
  <c r="K175" i="3"/>
  <c r="K183" i="3"/>
  <c r="K187" i="3"/>
  <c r="I19" i="3"/>
  <c r="I23" i="3"/>
  <c r="I35" i="3"/>
  <c r="I47" i="3"/>
  <c r="I55" i="3"/>
  <c r="I63" i="3"/>
  <c r="G156" i="1"/>
  <c r="I24" i="1"/>
  <c r="I72" i="1"/>
  <c r="K27" i="1"/>
  <c r="K91" i="1"/>
  <c r="K133" i="1"/>
  <c r="K181" i="1"/>
  <c r="K199" i="13"/>
  <c r="K18" i="13"/>
  <c r="K82" i="13"/>
  <c r="K98" i="13"/>
  <c r="K130" i="13"/>
  <c r="K194" i="13"/>
  <c r="I21" i="13"/>
  <c r="I69" i="13"/>
  <c r="I101" i="13"/>
  <c r="I149" i="13"/>
  <c r="I165" i="13"/>
  <c r="G14" i="13"/>
  <c r="G30" i="13"/>
  <c r="G38" i="13"/>
  <c r="G70" i="13"/>
  <c r="G78" i="13"/>
  <c r="G102" i="13"/>
  <c r="G126" i="13"/>
  <c r="G142" i="13"/>
  <c r="G158" i="13"/>
  <c r="G166" i="13"/>
  <c r="G190" i="13"/>
  <c r="E9" i="13"/>
  <c r="E17" i="13"/>
  <c r="E41" i="13"/>
  <c r="E49" i="13"/>
  <c r="E65" i="13"/>
  <c r="E81" i="13"/>
  <c r="E97" i="13"/>
  <c r="E105" i="13"/>
  <c r="E129" i="13"/>
  <c r="E137" i="13"/>
  <c r="E143" i="13"/>
  <c r="E159" i="13"/>
  <c r="E164" i="13"/>
  <c r="E175" i="13"/>
  <c r="E185" i="13"/>
  <c r="I5" i="13"/>
  <c r="G179" i="12"/>
  <c r="G10" i="12"/>
  <c r="G16" i="12"/>
  <c r="G21" i="12"/>
  <c r="G37" i="12"/>
  <c r="G42" i="12"/>
  <c r="G53" i="12"/>
  <c r="G64" i="12"/>
  <c r="G74" i="12"/>
  <c r="G80" i="12"/>
  <c r="G96" i="12"/>
  <c r="G101" i="12"/>
  <c r="G106" i="12"/>
  <c r="G122" i="12"/>
  <c r="G126" i="12"/>
  <c r="G134" i="12"/>
  <c r="G142" i="12"/>
  <c r="G150" i="12"/>
  <c r="G154" i="12"/>
  <c r="G166" i="12"/>
  <c r="G170" i="12"/>
  <c r="E6" i="12"/>
  <c r="E18" i="12"/>
  <c r="E22" i="12"/>
  <c r="E30" i="12"/>
  <c r="E38" i="12"/>
  <c r="E46" i="12"/>
  <c r="E50" i="12"/>
  <c r="E62" i="12"/>
  <c r="E66" i="12"/>
  <c r="E70" i="12"/>
  <c r="E82" i="12"/>
  <c r="E86" i="12"/>
  <c r="E94" i="12"/>
  <c r="E102" i="12"/>
  <c r="E110" i="12"/>
  <c r="E114" i="12"/>
  <c r="E126" i="12"/>
  <c r="E130" i="12"/>
  <c r="E134" i="12"/>
  <c r="E146" i="12"/>
  <c r="E150" i="12"/>
  <c r="E158" i="12"/>
  <c r="E166" i="12"/>
  <c r="G5" i="12"/>
  <c r="G195" i="5"/>
  <c r="G6" i="5"/>
  <c r="G10" i="5"/>
  <c r="G14" i="5"/>
  <c r="G26" i="5"/>
  <c r="G30" i="5"/>
  <c r="G38" i="5"/>
  <c r="G46" i="5"/>
  <c r="G54" i="5"/>
  <c r="G58" i="5"/>
  <c r="G70" i="5"/>
  <c r="G74" i="5"/>
  <c r="G78" i="5"/>
  <c r="G90" i="5"/>
  <c r="G94" i="5"/>
  <c r="G102" i="5"/>
  <c r="G110" i="5"/>
  <c r="G118" i="5"/>
  <c r="G122" i="5"/>
  <c r="G134" i="5"/>
  <c r="G138" i="5"/>
  <c r="G142" i="5"/>
  <c r="G154" i="5"/>
  <c r="G158" i="5"/>
  <c r="G166" i="5"/>
  <c r="G174" i="5"/>
  <c r="G182" i="5"/>
  <c r="G186" i="5"/>
  <c r="E14" i="5"/>
  <c r="E18" i="5"/>
  <c r="E22" i="5"/>
  <c r="E34" i="5"/>
  <c r="E38" i="5"/>
  <c r="E46" i="5"/>
  <c r="E54" i="5"/>
  <c r="E62" i="5"/>
  <c r="E66" i="5"/>
  <c r="E78" i="5"/>
  <c r="E82" i="5"/>
  <c r="E86" i="5"/>
  <c r="E98" i="5"/>
  <c r="E102" i="5"/>
  <c r="E110" i="5"/>
  <c r="E118" i="5"/>
  <c r="E126" i="5"/>
  <c r="E130" i="5"/>
  <c r="E142" i="5"/>
  <c r="E146" i="5"/>
  <c r="E150" i="5"/>
  <c r="E162" i="5"/>
  <c r="E166" i="5"/>
  <c r="E174" i="5"/>
  <c r="E182" i="5"/>
  <c r="G5" i="5"/>
  <c r="E197" i="3"/>
  <c r="I197" i="3"/>
  <c r="G195" i="3"/>
  <c r="G199" i="3"/>
  <c r="K12" i="3"/>
  <c r="K16" i="3"/>
  <c r="K24" i="3"/>
  <c r="K32" i="3"/>
  <c r="K40" i="3"/>
  <c r="K44" i="3"/>
  <c r="K56" i="3"/>
  <c r="K60" i="3"/>
  <c r="G124" i="1"/>
  <c r="K11" i="1"/>
  <c r="K75" i="1"/>
  <c r="K157" i="1"/>
  <c r="I203" i="13"/>
  <c r="K55" i="13"/>
  <c r="K87" i="13"/>
  <c r="K183" i="13"/>
  <c r="I26" i="13"/>
  <c r="I58" i="13"/>
  <c r="I154" i="13"/>
  <c r="I181" i="13"/>
  <c r="G25" i="13"/>
  <c r="G57" i="13"/>
  <c r="G89" i="13"/>
  <c r="G105" i="13"/>
  <c r="G137" i="13"/>
  <c r="G153" i="13"/>
  <c r="G169" i="13"/>
  <c r="E12" i="13"/>
  <c r="E28" i="13"/>
  <c r="E44" i="13"/>
  <c r="E76" i="13"/>
  <c r="E92" i="13"/>
  <c r="E108" i="13"/>
  <c r="E139" i="13"/>
  <c r="E149" i="13"/>
  <c r="E160" i="13"/>
  <c r="E181" i="13"/>
  <c r="E192" i="13"/>
  <c r="G181" i="12"/>
  <c r="G17" i="12"/>
  <c r="G28" i="12"/>
  <c r="G38" i="12"/>
  <c r="G60" i="12"/>
  <c r="G70" i="12"/>
  <c r="G81" i="12"/>
  <c r="G102" i="12"/>
  <c r="G113" i="12"/>
  <c r="G123" i="12"/>
  <c r="G139" i="12"/>
  <c r="G147" i="12"/>
  <c r="G155" i="12"/>
  <c r="G171" i="12"/>
  <c r="E11" i="12"/>
  <c r="E19" i="12"/>
  <c r="E35" i="12"/>
  <c r="E43" i="12"/>
  <c r="E51" i="12"/>
  <c r="E67" i="12"/>
  <c r="E75" i="12"/>
  <c r="E83" i="12"/>
  <c r="E99" i="12"/>
  <c r="E107" i="12"/>
  <c r="E115" i="12"/>
  <c r="E131" i="12"/>
  <c r="E139" i="12"/>
  <c r="E147" i="12"/>
  <c r="E163" i="12"/>
  <c r="E171" i="12"/>
  <c r="G196" i="5"/>
  <c r="G11" i="5"/>
  <c r="G19" i="5"/>
  <c r="G27" i="5"/>
  <c r="G43" i="5"/>
  <c r="G51" i="5"/>
  <c r="G59" i="5"/>
  <c r="G75" i="5"/>
  <c r="G83" i="5"/>
  <c r="G91" i="5"/>
  <c r="G107" i="5"/>
  <c r="G115" i="5"/>
  <c r="G123" i="5"/>
  <c r="G139" i="5"/>
  <c r="G147" i="5"/>
  <c r="G155" i="5"/>
  <c r="G171" i="5"/>
  <c r="G179" i="5"/>
  <c r="G187" i="5"/>
  <c r="E19" i="5"/>
  <c r="E27" i="5"/>
  <c r="E35" i="5"/>
  <c r="E51" i="5"/>
  <c r="E59" i="5"/>
  <c r="E67" i="5"/>
  <c r="E83" i="5"/>
  <c r="E91" i="5"/>
  <c r="E99" i="5"/>
  <c r="E115" i="5"/>
  <c r="E123" i="5"/>
  <c r="E131" i="5"/>
  <c r="E147" i="5"/>
  <c r="E155" i="5"/>
  <c r="E163" i="5"/>
  <c r="E179" i="5"/>
  <c r="E187" i="5"/>
  <c r="E198" i="3"/>
  <c r="G196" i="3"/>
  <c r="E194" i="3"/>
  <c r="K13" i="3"/>
  <c r="K29" i="3"/>
  <c r="K37" i="3"/>
  <c r="K45" i="3"/>
  <c r="K61" i="3"/>
  <c r="K66" i="3"/>
  <c r="K72" i="3"/>
  <c r="K82" i="3"/>
  <c r="K88" i="3"/>
  <c r="K93" i="3"/>
  <c r="K98" i="3"/>
  <c r="K104" i="3"/>
  <c r="K109" i="3"/>
  <c r="K114" i="3"/>
  <c r="K120" i="3"/>
  <c r="K125" i="3"/>
  <c r="K130" i="3"/>
  <c r="K136" i="3"/>
  <c r="K141" i="3"/>
  <c r="K146" i="3"/>
  <c r="K152" i="3"/>
  <c r="K157" i="3"/>
  <c r="K162" i="3"/>
  <c r="K168" i="3"/>
  <c r="K173" i="3"/>
  <c r="K178" i="3"/>
  <c r="K184" i="3"/>
  <c r="K189" i="3"/>
  <c r="I10" i="3"/>
  <c r="I16" i="3"/>
  <c r="I21" i="3"/>
  <c r="I26" i="3"/>
  <c r="I32" i="3"/>
  <c r="I37" i="3"/>
  <c r="I42" i="3"/>
  <c r="I48" i="3"/>
  <c r="I53" i="3"/>
  <c r="I58" i="3"/>
  <c r="I64" i="3"/>
  <c r="I69" i="3"/>
  <c r="I73" i="3"/>
  <c r="I77" i="3"/>
  <c r="I81" i="3"/>
  <c r="I85" i="3"/>
  <c r="I89" i="3"/>
  <c r="I93" i="3"/>
  <c r="I97" i="3"/>
  <c r="I101" i="3"/>
  <c r="I105" i="3"/>
  <c r="I109" i="3"/>
  <c r="I113" i="3"/>
  <c r="I117" i="3"/>
  <c r="I121" i="3"/>
  <c r="I125" i="3"/>
  <c r="I129" i="3"/>
  <c r="I133" i="3"/>
  <c r="I137" i="3"/>
  <c r="I141" i="3"/>
  <c r="I145" i="3"/>
  <c r="I149" i="3"/>
  <c r="I153" i="3"/>
  <c r="I157" i="3"/>
  <c r="I161" i="3"/>
  <c r="I165" i="3"/>
  <c r="I169" i="3"/>
  <c r="I173" i="3"/>
  <c r="I177" i="3"/>
  <c r="I181" i="3"/>
  <c r="I185" i="3"/>
  <c r="I189" i="3"/>
  <c r="G9" i="3"/>
  <c r="G13" i="3"/>
  <c r="G17" i="3"/>
  <c r="G21" i="3"/>
  <c r="G25" i="3"/>
  <c r="G29" i="3"/>
  <c r="G33" i="3"/>
  <c r="G37" i="3"/>
  <c r="G41" i="3"/>
  <c r="G45" i="3"/>
  <c r="G49" i="3"/>
  <c r="G53" i="3"/>
  <c r="G57" i="3"/>
  <c r="G61" i="3"/>
  <c r="G65" i="3"/>
  <c r="G69" i="3"/>
  <c r="G73" i="3"/>
  <c r="G77" i="3"/>
  <c r="E60" i="1"/>
  <c r="G167" i="1"/>
  <c r="I79" i="1"/>
  <c r="I164" i="1"/>
  <c r="K32" i="1"/>
  <c r="K96" i="1"/>
  <c r="K136" i="1"/>
  <c r="K168" i="1"/>
  <c r="K200" i="1"/>
  <c r="I206" i="13"/>
  <c r="K26" i="13"/>
  <c r="K58" i="13"/>
  <c r="K90" i="13"/>
  <c r="K122" i="13"/>
  <c r="K154" i="13"/>
  <c r="K186" i="13"/>
  <c r="I29" i="13"/>
  <c r="I61" i="13"/>
  <c r="I93" i="13"/>
  <c r="I125" i="13"/>
  <c r="I157" i="13"/>
  <c r="I182" i="13"/>
  <c r="G10" i="13"/>
  <c r="G26" i="13"/>
  <c r="G42" i="13"/>
  <c r="G58" i="13"/>
  <c r="G74" i="13"/>
  <c r="G90" i="13"/>
  <c r="G106" i="13"/>
  <c r="G122" i="13"/>
  <c r="G138" i="13"/>
  <c r="G154" i="13"/>
  <c r="G170" i="13"/>
  <c r="G186" i="13"/>
  <c r="E13" i="13"/>
  <c r="E29" i="13"/>
  <c r="E45" i="13"/>
  <c r="E61" i="13"/>
  <c r="E77" i="13"/>
  <c r="E93" i="13"/>
  <c r="E109" i="13"/>
  <c r="E125" i="13"/>
  <c r="E140" i="13"/>
  <c r="E151" i="13"/>
  <c r="E161" i="13"/>
  <c r="E172" i="13"/>
  <c r="E183" i="13"/>
  <c r="E193" i="13"/>
  <c r="G182" i="12"/>
  <c r="G8" i="12"/>
  <c r="G18" i="12"/>
  <c r="G29" i="12"/>
  <c r="G40" i="12"/>
  <c r="G50" i="12"/>
  <c r="G61" i="12"/>
  <c r="G72" i="12"/>
  <c r="G82" i="12"/>
  <c r="G93" i="12"/>
  <c r="G104" i="12"/>
  <c r="G114" i="12"/>
  <c r="G124" i="12"/>
  <c r="G132" i="12"/>
  <c r="G140" i="12"/>
  <c r="G148" i="12"/>
  <c r="G156" i="12"/>
  <c r="G164" i="12"/>
  <c r="G172" i="12"/>
  <c r="E12" i="12"/>
  <c r="E20" i="12"/>
  <c r="E28" i="12"/>
  <c r="E36" i="12"/>
  <c r="E44" i="12"/>
  <c r="E52" i="12"/>
  <c r="E60" i="12"/>
  <c r="E68" i="12"/>
  <c r="E76" i="12"/>
  <c r="E84" i="12"/>
  <c r="E92" i="12"/>
  <c r="E100" i="12"/>
  <c r="E108" i="12"/>
  <c r="E116" i="12"/>
  <c r="E124" i="12"/>
  <c r="E132" i="12"/>
  <c r="E140" i="12"/>
  <c r="E148" i="12"/>
  <c r="E156" i="12"/>
  <c r="E164" i="12"/>
  <c r="E172" i="12"/>
  <c r="G197" i="5"/>
  <c r="G192" i="5"/>
  <c r="G12" i="5"/>
  <c r="G20" i="5"/>
  <c r="G28" i="5"/>
  <c r="G36" i="5"/>
  <c r="G44" i="5"/>
  <c r="G52" i="5"/>
  <c r="G60" i="5"/>
  <c r="G68" i="5"/>
  <c r="G76" i="5"/>
  <c r="G84" i="5"/>
  <c r="G92" i="5"/>
  <c r="G100" i="5"/>
  <c r="G108" i="5"/>
  <c r="G116" i="5"/>
  <c r="G124" i="5"/>
  <c r="G132" i="5"/>
  <c r="G140" i="5"/>
  <c r="G148" i="5"/>
  <c r="G156" i="5"/>
  <c r="G164" i="5"/>
  <c r="G172" i="5"/>
  <c r="G180" i="5"/>
  <c r="G188" i="5"/>
  <c r="E12" i="5"/>
  <c r="E20" i="5"/>
  <c r="E28" i="5"/>
  <c r="E36" i="5"/>
  <c r="E44" i="5"/>
  <c r="E52" i="5"/>
  <c r="E60" i="5"/>
  <c r="E68" i="5"/>
  <c r="E76" i="5"/>
  <c r="E84" i="5"/>
  <c r="E92" i="5"/>
  <c r="E100" i="5"/>
  <c r="E108" i="5"/>
  <c r="E116" i="5"/>
  <c r="E124" i="5"/>
  <c r="E132" i="5"/>
  <c r="E140" i="5"/>
  <c r="E148" i="5"/>
  <c r="E156" i="5"/>
  <c r="E164" i="5"/>
  <c r="E172" i="5"/>
  <c r="E180" i="5"/>
  <c r="E188" i="5"/>
  <c r="E199" i="3"/>
  <c r="I195" i="3"/>
  <c r="G197" i="3"/>
  <c r="K6" i="3"/>
  <c r="K14" i="3"/>
  <c r="K22" i="3"/>
  <c r="K30" i="3"/>
  <c r="K38" i="3"/>
  <c r="K46" i="3"/>
  <c r="K54" i="3"/>
  <c r="K62" i="3"/>
  <c r="K68" i="3"/>
  <c r="K73" i="3"/>
  <c r="K78" i="3"/>
  <c r="K84" i="3"/>
  <c r="K89" i="3"/>
  <c r="K94" i="3"/>
  <c r="K100" i="3"/>
  <c r="K105" i="3"/>
  <c r="K110" i="3"/>
  <c r="K116" i="3"/>
  <c r="K121" i="3"/>
  <c r="K126" i="3"/>
  <c r="K132" i="3"/>
  <c r="K137" i="3"/>
  <c r="K142" i="3"/>
  <c r="K148" i="3"/>
  <c r="K153" i="3"/>
  <c r="K158" i="3"/>
  <c r="K164" i="3"/>
  <c r="K169" i="3"/>
  <c r="K174" i="3"/>
  <c r="K180" i="3"/>
  <c r="K185" i="3"/>
  <c r="I6" i="3"/>
  <c r="I12" i="3"/>
  <c r="I17" i="3"/>
  <c r="I22" i="3"/>
  <c r="I28" i="3"/>
  <c r="I33" i="3"/>
  <c r="I38" i="3"/>
  <c r="I44" i="3"/>
  <c r="I49" i="3"/>
  <c r="I54" i="3"/>
  <c r="I60" i="3"/>
  <c r="I65" i="3"/>
  <c r="I70" i="3"/>
  <c r="I74" i="3"/>
  <c r="I78" i="3"/>
  <c r="I82" i="3"/>
  <c r="I86" i="3"/>
  <c r="I90" i="3"/>
  <c r="I94" i="3"/>
  <c r="I98" i="3"/>
  <c r="I102" i="3"/>
  <c r="I106" i="3"/>
  <c r="I110" i="3"/>
  <c r="I114" i="3"/>
  <c r="I118" i="3"/>
  <c r="I122" i="3"/>
  <c r="I126" i="3"/>
  <c r="I130" i="3"/>
  <c r="I134" i="3"/>
  <c r="I138" i="3"/>
  <c r="I142" i="3"/>
  <c r="I146" i="3"/>
  <c r="I150" i="3"/>
  <c r="I154" i="3"/>
  <c r="I158" i="3"/>
  <c r="I162" i="3"/>
  <c r="I166" i="3"/>
  <c r="I170" i="3"/>
  <c r="I174" i="3"/>
  <c r="I178" i="3"/>
  <c r="I182" i="3"/>
  <c r="I186" i="3"/>
  <c r="G6" i="3"/>
  <c r="G10" i="3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78" i="3"/>
  <c r="G82" i="3"/>
  <c r="G86" i="3"/>
  <c r="G90" i="3"/>
  <c r="G94" i="3"/>
  <c r="G98" i="3"/>
  <c r="G102" i="3"/>
  <c r="G106" i="3"/>
  <c r="G110" i="3"/>
  <c r="G114" i="3"/>
  <c r="G118" i="3"/>
  <c r="G122" i="3"/>
  <c r="G126" i="3"/>
  <c r="G130" i="3"/>
  <c r="G134" i="3"/>
  <c r="G138" i="3"/>
  <c r="G142" i="3"/>
  <c r="G146" i="3"/>
  <c r="G150" i="3"/>
  <c r="G154" i="3"/>
  <c r="G158" i="3"/>
  <c r="G162" i="3"/>
  <c r="G166" i="3"/>
  <c r="G170" i="3"/>
  <c r="G174" i="3"/>
  <c r="G178" i="3"/>
  <c r="G182" i="3"/>
  <c r="G186" i="3"/>
  <c r="E6" i="3"/>
  <c r="E10" i="3"/>
  <c r="E14" i="3"/>
  <c r="E18" i="3"/>
  <c r="E22" i="3"/>
  <c r="E26" i="3"/>
  <c r="E30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E102" i="3"/>
  <c r="E106" i="3"/>
  <c r="E110" i="3"/>
  <c r="E114" i="3"/>
  <c r="E118" i="3"/>
  <c r="E122" i="3"/>
  <c r="E126" i="3"/>
  <c r="E130" i="3"/>
  <c r="E134" i="3"/>
  <c r="E138" i="3"/>
  <c r="E142" i="3"/>
  <c r="E146" i="3"/>
  <c r="E150" i="3"/>
  <c r="E154" i="3"/>
  <c r="E158" i="3"/>
  <c r="E162" i="3"/>
  <c r="E166" i="3"/>
  <c r="E170" i="3"/>
  <c r="E174" i="3"/>
  <c r="E178" i="3"/>
  <c r="E182" i="3"/>
  <c r="E186" i="3"/>
  <c r="K5" i="3"/>
  <c r="K215" i="10"/>
  <c r="K219" i="10"/>
  <c r="I217" i="10"/>
  <c r="G215" i="10"/>
  <c r="G219" i="10"/>
  <c r="E217" i="10"/>
  <c r="K214" i="10"/>
  <c r="K6" i="10"/>
  <c r="K10" i="10"/>
  <c r="K14" i="10"/>
  <c r="K18" i="10"/>
  <c r="K22" i="10"/>
  <c r="K26" i="10"/>
  <c r="K30" i="10"/>
  <c r="K34" i="10"/>
  <c r="K38" i="10"/>
  <c r="K42" i="10"/>
  <c r="K46" i="10"/>
  <c r="K50" i="10"/>
  <c r="K54" i="10"/>
  <c r="K58" i="10"/>
  <c r="K62" i="10"/>
  <c r="K66" i="10"/>
  <c r="K70" i="10"/>
  <c r="K74" i="10"/>
  <c r="K78" i="10"/>
  <c r="K82" i="10"/>
  <c r="K86" i="10"/>
  <c r="K90" i="10"/>
  <c r="K94" i="10"/>
  <c r="K98" i="10"/>
  <c r="K102" i="10"/>
  <c r="K106" i="10"/>
  <c r="K110" i="10"/>
  <c r="K114" i="10"/>
  <c r="K118" i="10"/>
  <c r="G188" i="1"/>
  <c r="I175" i="1"/>
  <c r="K106" i="1"/>
  <c r="K173" i="1"/>
  <c r="K7" i="13"/>
  <c r="K71" i="13"/>
  <c r="K135" i="13"/>
  <c r="I10" i="13"/>
  <c r="I74" i="13"/>
  <c r="I138" i="13"/>
  <c r="I190" i="13"/>
  <c r="G33" i="13"/>
  <c r="G65" i="13"/>
  <c r="G97" i="13"/>
  <c r="G129" i="13"/>
  <c r="G161" i="13"/>
  <c r="G193" i="13"/>
  <c r="E36" i="13"/>
  <c r="E68" i="13"/>
  <c r="E100" i="13"/>
  <c r="E132" i="13"/>
  <c r="E155" i="13"/>
  <c r="E176" i="13"/>
  <c r="G5" i="13"/>
  <c r="G12" i="12"/>
  <c r="G33" i="12"/>
  <c r="G54" i="12"/>
  <c r="G76" i="12"/>
  <c r="G97" i="12"/>
  <c r="G118" i="12"/>
  <c r="G135" i="12"/>
  <c r="G151" i="12"/>
  <c r="G167" i="12"/>
  <c r="E15" i="12"/>
  <c r="E31" i="12"/>
  <c r="E47" i="12"/>
  <c r="E63" i="12"/>
  <c r="E79" i="12"/>
  <c r="E95" i="12"/>
  <c r="E111" i="12"/>
  <c r="E127" i="12"/>
  <c r="E143" i="12"/>
  <c r="E159" i="12"/>
  <c r="E5" i="12"/>
  <c r="G7" i="5"/>
  <c r="G23" i="5"/>
  <c r="G39" i="5"/>
  <c r="G55" i="5"/>
  <c r="G71" i="5"/>
  <c r="G87" i="5"/>
  <c r="G103" i="5"/>
  <c r="G119" i="5"/>
  <c r="G135" i="5"/>
  <c r="G151" i="5"/>
  <c r="G167" i="5"/>
  <c r="G183" i="5"/>
  <c r="E15" i="5"/>
  <c r="E31" i="5"/>
  <c r="E47" i="5"/>
  <c r="E63" i="5"/>
  <c r="E79" i="5"/>
  <c r="E95" i="5"/>
  <c r="E111" i="5"/>
  <c r="E127" i="5"/>
  <c r="E143" i="5"/>
  <c r="E159" i="5"/>
  <c r="E175" i="5"/>
  <c r="E5" i="5"/>
  <c r="I198" i="3"/>
  <c r="K9" i="3"/>
  <c r="K25" i="3"/>
  <c r="K41" i="3"/>
  <c r="K57" i="3"/>
  <c r="K69" i="3"/>
  <c r="K80" i="3"/>
  <c r="K90" i="3"/>
  <c r="K101" i="3"/>
  <c r="K112" i="3"/>
  <c r="K122" i="3"/>
  <c r="K133" i="3"/>
  <c r="K144" i="3"/>
  <c r="K154" i="3"/>
  <c r="K165" i="3"/>
  <c r="K176" i="3"/>
  <c r="I35" i="1"/>
  <c r="K43" i="1"/>
  <c r="K152" i="1"/>
  <c r="K10" i="13"/>
  <c r="K103" i="13"/>
  <c r="K170" i="13"/>
  <c r="I77" i="13"/>
  <c r="I170" i="13"/>
  <c r="G18" i="13"/>
  <c r="G66" i="13"/>
  <c r="G113" i="13"/>
  <c r="G146" i="13"/>
  <c r="G194" i="13"/>
  <c r="E52" i="13"/>
  <c r="E85" i="13"/>
  <c r="E133" i="13"/>
  <c r="E165" i="13"/>
  <c r="E188" i="13"/>
  <c r="G13" i="12"/>
  <c r="G44" i="12"/>
  <c r="G66" i="12"/>
  <c r="G98" i="12"/>
  <c r="G127" i="12"/>
  <c r="G144" i="12"/>
  <c r="G168" i="12"/>
  <c r="E23" i="12"/>
  <c r="E40" i="12"/>
  <c r="E64" i="12"/>
  <c r="E87" i="12"/>
  <c r="E104" i="12"/>
  <c r="E128" i="12"/>
  <c r="E151" i="12"/>
  <c r="E168" i="12"/>
  <c r="G8" i="5"/>
  <c r="G31" i="5"/>
  <c r="G48" i="5"/>
  <c r="G72" i="5"/>
  <c r="G95" i="5"/>
  <c r="G112" i="5"/>
  <c r="G136" i="5"/>
  <c r="G159" i="5"/>
  <c r="G176" i="5"/>
  <c r="E16" i="5"/>
  <c r="E39" i="5"/>
  <c r="E56" i="5"/>
  <c r="E80" i="5"/>
  <c r="E103" i="5"/>
  <c r="E120" i="5"/>
  <c r="E144" i="5"/>
  <c r="E167" i="5"/>
  <c r="E184" i="5"/>
  <c r="I199" i="3"/>
  <c r="K17" i="3"/>
  <c r="K34" i="3"/>
  <c r="K58" i="3"/>
  <c r="K74" i="3"/>
  <c r="K86" i="3"/>
  <c r="K102" i="3"/>
  <c r="K117" i="3"/>
  <c r="K129" i="3"/>
  <c r="K145" i="3"/>
  <c r="K160" i="3"/>
  <c r="K172" i="3"/>
  <c r="K186" i="3"/>
  <c r="I13" i="3"/>
  <c r="I24" i="3"/>
  <c r="I34" i="3"/>
  <c r="I45" i="3"/>
  <c r="I56" i="3"/>
  <c r="I66" i="3"/>
  <c r="I75" i="3"/>
  <c r="I83" i="3"/>
  <c r="I91" i="3"/>
  <c r="I99" i="3"/>
  <c r="I107" i="3"/>
  <c r="I115" i="3"/>
  <c r="I123" i="3"/>
  <c r="I131" i="3"/>
  <c r="I139" i="3"/>
  <c r="I147" i="3"/>
  <c r="I155" i="3"/>
  <c r="I163" i="3"/>
  <c r="I171" i="3"/>
  <c r="I179" i="3"/>
  <c r="I187" i="3"/>
  <c r="G11" i="3"/>
  <c r="G19" i="3"/>
  <c r="G27" i="3"/>
  <c r="G35" i="3"/>
  <c r="G43" i="3"/>
  <c r="G51" i="3"/>
  <c r="G59" i="3"/>
  <c r="G67" i="3"/>
  <c r="G75" i="3"/>
  <c r="G81" i="3"/>
  <c r="G87" i="3"/>
  <c r="G92" i="3"/>
  <c r="G97" i="3"/>
  <c r="G103" i="3"/>
  <c r="G108" i="3"/>
  <c r="G113" i="3"/>
  <c r="G119" i="3"/>
  <c r="G124" i="3"/>
  <c r="G129" i="3"/>
  <c r="G135" i="3"/>
  <c r="G140" i="3"/>
  <c r="G145" i="3"/>
  <c r="G151" i="3"/>
  <c r="G156" i="3"/>
  <c r="G161" i="3"/>
  <c r="G167" i="3"/>
  <c r="G172" i="3"/>
  <c r="G177" i="3"/>
  <c r="G183" i="3"/>
  <c r="G188" i="3"/>
  <c r="E9" i="3"/>
  <c r="E15" i="3"/>
  <c r="E20" i="3"/>
  <c r="E25" i="3"/>
  <c r="E31" i="3"/>
  <c r="E36" i="3"/>
  <c r="E41" i="3"/>
  <c r="E47" i="3"/>
  <c r="E52" i="3"/>
  <c r="E57" i="3"/>
  <c r="E63" i="3"/>
  <c r="E68" i="3"/>
  <c r="E73" i="3"/>
  <c r="E79" i="3"/>
  <c r="E84" i="3"/>
  <c r="E89" i="3"/>
  <c r="E95" i="3"/>
  <c r="E100" i="3"/>
  <c r="E105" i="3"/>
  <c r="E111" i="3"/>
  <c r="E116" i="3"/>
  <c r="E121" i="3"/>
  <c r="E127" i="3"/>
  <c r="E132" i="3"/>
  <c r="E137" i="3"/>
  <c r="E143" i="3"/>
  <c r="E148" i="3"/>
  <c r="E153" i="3"/>
  <c r="E159" i="3"/>
  <c r="E164" i="3"/>
  <c r="E169" i="3"/>
  <c r="E175" i="3"/>
  <c r="E180" i="3"/>
  <c r="E185" i="3"/>
  <c r="I5" i="3"/>
  <c r="K217" i="10"/>
  <c r="I216" i="10"/>
  <c r="G216" i="10"/>
  <c r="E215" i="10"/>
  <c r="E220" i="10"/>
  <c r="K7" i="10"/>
  <c r="K12" i="10"/>
  <c r="K17" i="10"/>
  <c r="K23" i="10"/>
  <c r="K28" i="10"/>
  <c r="K33" i="10"/>
  <c r="K39" i="10"/>
  <c r="K44" i="10"/>
  <c r="K49" i="10"/>
  <c r="K55" i="10"/>
  <c r="K60" i="10"/>
  <c r="K65" i="10"/>
  <c r="K71" i="10"/>
  <c r="K76" i="10"/>
  <c r="K81" i="10"/>
  <c r="E144" i="1"/>
  <c r="I196" i="1"/>
  <c r="K184" i="1"/>
  <c r="K42" i="13"/>
  <c r="K167" i="13"/>
  <c r="I106" i="13"/>
  <c r="I191" i="13"/>
  <c r="G50" i="13"/>
  <c r="G114" i="13"/>
  <c r="G177" i="13"/>
  <c r="E37" i="13"/>
  <c r="E101" i="13"/>
  <c r="E145" i="13"/>
  <c r="E187" i="13"/>
  <c r="G22" i="12"/>
  <c r="G56" i="12"/>
  <c r="G88" i="12"/>
  <c r="G128" i="12"/>
  <c r="G159" i="12"/>
  <c r="E16" i="12"/>
  <c r="E48" i="12"/>
  <c r="E72" i="12"/>
  <c r="E103" i="12"/>
  <c r="E135" i="12"/>
  <c r="E160" i="12"/>
  <c r="E195" i="5"/>
  <c r="G32" i="5"/>
  <c r="G63" i="5"/>
  <c r="G88" i="5"/>
  <c r="G120" i="5"/>
  <c r="G144" i="5"/>
  <c r="G175" i="5"/>
  <c r="E23" i="5"/>
  <c r="E48" i="5"/>
  <c r="E72" i="5"/>
  <c r="E104" i="5"/>
  <c r="E135" i="5"/>
  <c r="E160" i="5"/>
  <c r="E195" i="3"/>
  <c r="K194" i="3"/>
  <c r="K33" i="3"/>
  <c r="K64" i="3"/>
  <c r="K81" i="3"/>
  <c r="K97" i="3"/>
  <c r="K118" i="3"/>
  <c r="K138" i="3"/>
  <c r="K156" i="3"/>
  <c r="K177" i="3"/>
  <c r="I8" i="3"/>
  <c r="I20" i="3"/>
  <c r="I36" i="3"/>
  <c r="I50" i="3"/>
  <c r="I62" i="3"/>
  <c r="I76" i="3"/>
  <c r="I87" i="3"/>
  <c r="I96" i="3"/>
  <c r="I108" i="3"/>
  <c r="I119" i="3"/>
  <c r="I128" i="3"/>
  <c r="I140" i="3"/>
  <c r="I151" i="3"/>
  <c r="I160" i="3"/>
  <c r="I172" i="3"/>
  <c r="I183" i="3"/>
  <c r="G8" i="3"/>
  <c r="G20" i="3"/>
  <c r="G31" i="3"/>
  <c r="G40" i="3"/>
  <c r="G52" i="3"/>
  <c r="G63" i="3"/>
  <c r="G72" i="3"/>
  <c r="G83" i="3"/>
  <c r="G89" i="3"/>
  <c r="G96" i="3"/>
  <c r="G104" i="3"/>
  <c r="G111" i="3"/>
  <c r="G117" i="3"/>
  <c r="G125" i="3"/>
  <c r="G132" i="3"/>
  <c r="G139" i="3"/>
  <c r="G147" i="3"/>
  <c r="G153" i="3"/>
  <c r="G160" i="3"/>
  <c r="G168" i="3"/>
  <c r="G175" i="3"/>
  <c r="G181" i="3"/>
  <c r="G189" i="3"/>
  <c r="E12" i="3"/>
  <c r="E19" i="3"/>
  <c r="E27" i="3"/>
  <c r="E33" i="3"/>
  <c r="E40" i="3"/>
  <c r="E48" i="3"/>
  <c r="E55" i="3"/>
  <c r="E61" i="3"/>
  <c r="E69" i="3"/>
  <c r="E76" i="3"/>
  <c r="E83" i="3"/>
  <c r="E91" i="3"/>
  <c r="E97" i="3"/>
  <c r="E104" i="3"/>
  <c r="E112" i="3"/>
  <c r="E119" i="3"/>
  <c r="E125" i="3"/>
  <c r="E133" i="3"/>
  <c r="E140" i="3"/>
  <c r="E147" i="3"/>
  <c r="E155" i="3"/>
  <c r="E161" i="3"/>
  <c r="E168" i="3"/>
  <c r="E176" i="3"/>
  <c r="E183" i="3"/>
  <c r="E189" i="3"/>
  <c r="K218" i="10"/>
  <c r="I219" i="10"/>
  <c r="G220" i="10"/>
  <c r="I214" i="10"/>
  <c r="K9" i="10"/>
  <c r="K16" i="10"/>
  <c r="K24" i="10"/>
  <c r="K31" i="10"/>
  <c r="K37" i="10"/>
  <c r="K45" i="10"/>
  <c r="K52" i="10"/>
  <c r="K59" i="10"/>
  <c r="K67" i="10"/>
  <c r="K73" i="10"/>
  <c r="K80" i="10"/>
  <c r="K87" i="10"/>
  <c r="K92" i="10"/>
  <c r="K97" i="10"/>
  <c r="K103" i="10"/>
  <c r="K108" i="10"/>
  <c r="K113" i="10"/>
  <c r="K119" i="10"/>
  <c r="K123" i="10"/>
  <c r="K127" i="10"/>
  <c r="K131" i="10"/>
  <c r="K135" i="10"/>
  <c r="K139" i="10"/>
  <c r="K143" i="10"/>
  <c r="K147" i="10"/>
  <c r="K151" i="10"/>
  <c r="K155" i="10"/>
  <c r="K159" i="10"/>
  <c r="K163" i="10"/>
  <c r="K167" i="10"/>
  <c r="K171" i="10"/>
  <c r="K175" i="10"/>
  <c r="K179" i="10"/>
  <c r="K183" i="10"/>
  <c r="K187" i="10"/>
  <c r="K191" i="10"/>
  <c r="K195" i="10"/>
  <c r="K199" i="10"/>
  <c r="K203" i="10"/>
  <c r="K207" i="10"/>
  <c r="K211" i="10"/>
  <c r="I8" i="10"/>
  <c r="I12" i="10"/>
  <c r="I16" i="10"/>
  <c r="I20" i="10"/>
  <c r="I24" i="10"/>
  <c r="I28" i="10"/>
  <c r="I32" i="10"/>
  <c r="I36" i="10"/>
  <c r="I40" i="10"/>
  <c r="I44" i="10"/>
  <c r="I48" i="10"/>
  <c r="I52" i="10"/>
  <c r="I56" i="10"/>
  <c r="I60" i="10"/>
  <c r="I64" i="10"/>
  <c r="I68" i="10"/>
  <c r="I72" i="10"/>
  <c r="I76" i="10"/>
  <c r="I80" i="10"/>
  <c r="I84" i="10"/>
  <c r="I88" i="10"/>
  <c r="I92" i="10"/>
  <c r="I96" i="10"/>
  <c r="I100" i="10"/>
  <c r="I104" i="10"/>
  <c r="I108" i="10"/>
  <c r="I112" i="10"/>
  <c r="I116" i="10"/>
  <c r="I120" i="10"/>
  <c r="I124" i="10"/>
  <c r="I128" i="10"/>
  <c r="I132" i="10"/>
  <c r="I136" i="10"/>
  <c r="I140" i="10"/>
  <c r="I144" i="10"/>
  <c r="I148" i="10"/>
  <c r="I152" i="10"/>
  <c r="I156" i="10"/>
  <c r="I160" i="10"/>
  <c r="I164" i="10"/>
  <c r="I168" i="10"/>
  <c r="I172" i="10"/>
  <c r="I176" i="10"/>
  <c r="I180" i="10"/>
  <c r="I184" i="10"/>
  <c r="I188" i="10"/>
  <c r="I192" i="10"/>
  <c r="I196" i="10"/>
  <c r="I200" i="10"/>
  <c r="I204" i="10"/>
  <c r="I208" i="10"/>
  <c r="G6" i="10"/>
  <c r="G10" i="10"/>
  <c r="G14" i="10"/>
  <c r="G18" i="10"/>
  <c r="G22" i="10"/>
  <c r="G26" i="10"/>
  <c r="G30" i="10"/>
  <c r="G34" i="10"/>
  <c r="G38" i="10"/>
  <c r="G42" i="10"/>
  <c r="G46" i="10"/>
  <c r="G50" i="10"/>
  <c r="G54" i="10"/>
  <c r="G58" i="10"/>
  <c r="G62" i="10"/>
  <c r="G66" i="10"/>
  <c r="G70" i="10"/>
  <c r="G74" i="10"/>
  <c r="G78" i="10"/>
  <c r="G82" i="10"/>
  <c r="G86" i="10"/>
  <c r="G90" i="10"/>
  <c r="G94" i="10"/>
  <c r="G98" i="10"/>
  <c r="G102" i="10"/>
  <c r="G106" i="10"/>
  <c r="G110" i="10"/>
  <c r="G114" i="10"/>
  <c r="G118" i="10"/>
  <c r="G122" i="10"/>
  <c r="G126" i="10"/>
  <c r="G130" i="10"/>
  <c r="G134" i="10"/>
  <c r="G138" i="10"/>
  <c r="G142" i="10"/>
  <c r="G146" i="10"/>
  <c r="G150" i="10"/>
  <c r="G154" i="10"/>
  <c r="G158" i="10"/>
  <c r="G162" i="10"/>
  <c r="G166" i="10"/>
  <c r="G170" i="10"/>
  <c r="G174" i="10"/>
  <c r="G178" i="10"/>
  <c r="G182" i="10"/>
  <c r="G186" i="10"/>
  <c r="G190" i="10"/>
  <c r="G194" i="10"/>
  <c r="G198" i="10"/>
  <c r="G202" i="10"/>
  <c r="G206" i="10"/>
  <c r="G210" i="10"/>
  <c r="E8" i="10"/>
  <c r="E12" i="10"/>
  <c r="E16" i="10"/>
  <c r="E20" i="10"/>
  <c r="I122" i="1"/>
  <c r="K141" i="1"/>
  <c r="K39" i="13"/>
  <c r="K138" i="13"/>
  <c r="I45" i="13"/>
  <c r="I172" i="13"/>
  <c r="G49" i="13"/>
  <c r="G98" i="13"/>
  <c r="G162" i="13"/>
  <c r="E21" i="13"/>
  <c r="E84" i="13"/>
  <c r="E144" i="13"/>
  <c r="E177" i="13"/>
  <c r="E181" i="12"/>
  <c r="G45" i="12"/>
  <c r="G86" i="12"/>
  <c r="G120" i="12"/>
  <c r="G152" i="12"/>
  <c r="E8" i="12"/>
  <c r="E39" i="12"/>
  <c r="E71" i="12"/>
  <c r="E96" i="12"/>
  <c r="E120" i="12"/>
  <c r="E152" i="12"/>
  <c r="E194" i="5"/>
  <c r="G24" i="5"/>
  <c r="G56" i="5"/>
  <c r="G80" i="5"/>
  <c r="G111" i="5"/>
  <c r="G143" i="5"/>
  <c r="G168" i="5"/>
  <c r="E8" i="5"/>
  <c r="E40" i="5"/>
  <c r="E71" i="5"/>
  <c r="E96" i="5"/>
  <c r="E128" i="5"/>
  <c r="E152" i="5"/>
  <c r="E183" i="5"/>
  <c r="G200" i="3"/>
  <c r="K26" i="3"/>
  <c r="K50" i="3"/>
  <c r="K76" i="3"/>
  <c r="K96" i="3"/>
  <c r="K113" i="3"/>
  <c r="K134" i="3"/>
  <c r="K150" i="3"/>
  <c r="K170" i="3"/>
  <c r="K188" i="3"/>
  <c r="I18" i="3"/>
  <c r="I30" i="3"/>
  <c r="I46" i="3"/>
  <c r="I61" i="3"/>
  <c r="I72" i="3"/>
  <c r="I84" i="3"/>
  <c r="I95" i="3"/>
  <c r="I104" i="3"/>
  <c r="I116" i="3"/>
  <c r="I127" i="3"/>
  <c r="I136" i="3"/>
  <c r="I148" i="3"/>
  <c r="I159" i="3"/>
  <c r="I168" i="3"/>
  <c r="I180" i="3"/>
  <c r="G7" i="3"/>
  <c r="G16" i="3"/>
  <c r="G28" i="3"/>
  <c r="G39" i="3"/>
  <c r="G48" i="3"/>
  <c r="G60" i="3"/>
  <c r="G71" i="3"/>
  <c r="G80" i="3"/>
  <c r="G88" i="3"/>
  <c r="G95" i="3"/>
  <c r="G101" i="3"/>
  <c r="G109" i="3"/>
  <c r="G116" i="3"/>
  <c r="G123" i="3"/>
  <c r="G131" i="3"/>
  <c r="G137" i="3"/>
  <c r="G144" i="3"/>
  <c r="G152" i="3"/>
  <c r="G159" i="3"/>
  <c r="G165" i="3"/>
  <c r="G173" i="3"/>
  <c r="G180" i="3"/>
  <c r="G187" i="3"/>
  <c r="E11" i="3"/>
  <c r="E17" i="3"/>
  <c r="E24" i="3"/>
  <c r="E32" i="3"/>
  <c r="E39" i="3"/>
  <c r="E45" i="3"/>
  <c r="E53" i="3"/>
  <c r="E60" i="3"/>
  <c r="E67" i="3"/>
  <c r="E75" i="3"/>
  <c r="E81" i="3"/>
  <c r="E88" i="3"/>
  <c r="E96" i="3"/>
  <c r="E103" i="3"/>
  <c r="E109" i="3"/>
  <c r="E117" i="3"/>
  <c r="E124" i="3"/>
  <c r="E131" i="3"/>
  <c r="E139" i="3"/>
  <c r="E145" i="3"/>
  <c r="E152" i="3"/>
  <c r="E160" i="3"/>
  <c r="E167" i="3"/>
  <c r="E173" i="3"/>
  <c r="E181" i="3"/>
  <c r="E188" i="3"/>
  <c r="K216" i="10"/>
  <c r="I218" i="10"/>
  <c r="G218" i="10"/>
  <c r="E219" i="10"/>
  <c r="K8" i="10"/>
  <c r="K15" i="10"/>
  <c r="K21" i="10"/>
  <c r="K29" i="10"/>
  <c r="K36" i="10"/>
  <c r="K43" i="10"/>
  <c r="K51" i="10"/>
  <c r="K57" i="10"/>
  <c r="K64" i="10"/>
  <c r="K72" i="10"/>
  <c r="K79" i="10"/>
  <c r="K85" i="10"/>
  <c r="K91" i="10"/>
  <c r="K96" i="10"/>
  <c r="K101" i="10"/>
  <c r="K107" i="10"/>
  <c r="K112" i="10"/>
  <c r="K117" i="10"/>
  <c r="K122" i="10"/>
  <c r="K126" i="10"/>
  <c r="K130" i="10"/>
  <c r="K134" i="10"/>
  <c r="K138" i="10"/>
  <c r="K142" i="10"/>
  <c r="K146" i="10"/>
  <c r="K150" i="10"/>
  <c r="K154" i="10"/>
  <c r="K158" i="10"/>
  <c r="K162" i="10"/>
  <c r="K166" i="10"/>
  <c r="K170" i="10"/>
  <c r="K174" i="10"/>
  <c r="K178" i="10"/>
  <c r="K182" i="10"/>
  <c r="K186" i="10"/>
  <c r="K190" i="10"/>
  <c r="K194" i="10"/>
  <c r="K198" i="10"/>
  <c r="K202" i="10"/>
  <c r="K206" i="10"/>
  <c r="K210" i="10"/>
  <c r="I7" i="10"/>
  <c r="I11" i="10"/>
  <c r="I15" i="10"/>
  <c r="I19" i="10"/>
  <c r="I23" i="10"/>
  <c r="I27" i="10"/>
  <c r="I31" i="10"/>
  <c r="I35" i="10"/>
  <c r="I39" i="10"/>
  <c r="I43" i="10"/>
  <c r="I47" i="10"/>
  <c r="I51" i="10"/>
  <c r="I55" i="10"/>
  <c r="G101" i="1"/>
  <c r="E201" i="13"/>
  <c r="I13" i="13"/>
  <c r="G17" i="13"/>
  <c r="G130" i="13"/>
  <c r="E53" i="13"/>
  <c r="E156" i="13"/>
  <c r="G24" i="12"/>
  <c r="G108" i="12"/>
  <c r="G160" i="12"/>
  <c r="E55" i="12"/>
  <c r="E112" i="12"/>
  <c r="E167" i="12"/>
  <c r="G40" i="5"/>
  <c r="G96" i="5"/>
  <c r="G152" i="5"/>
  <c r="E24" i="5"/>
  <c r="E87" i="5"/>
  <c r="E136" i="5"/>
  <c r="K196" i="3"/>
  <c r="K42" i="3"/>
  <c r="K85" i="3"/>
  <c r="K124" i="3"/>
  <c r="K161" i="3"/>
  <c r="I9" i="3"/>
  <c r="I40" i="3"/>
  <c r="I68" i="3"/>
  <c r="I88" i="3"/>
  <c r="I111" i="3"/>
  <c r="I132" i="3"/>
  <c r="I152" i="3"/>
  <c r="I175" i="3"/>
  <c r="G12" i="3"/>
  <c r="G32" i="3"/>
  <c r="G55" i="3"/>
  <c r="G76" i="3"/>
  <c r="G91" i="3"/>
  <c r="G105" i="3"/>
  <c r="G120" i="3"/>
  <c r="G133" i="3"/>
  <c r="G148" i="3"/>
  <c r="G163" i="3"/>
  <c r="G176" i="3"/>
  <c r="E7" i="3"/>
  <c r="E21" i="3"/>
  <c r="E35" i="3"/>
  <c r="E49" i="3"/>
  <c r="E64" i="3"/>
  <c r="E77" i="3"/>
  <c r="E92" i="3"/>
  <c r="E107" i="3"/>
  <c r="E120" i="3"/>
  <c r="E135" i="3"/>
  <c r="E149" i="3"/>
  <c r="E163" i="3"/>
  <c r="E177" i="3"/>
  <c r="G5" i="3"/>
  <c r="I220" i="10"/>
  <c r="G214" i="10"/>
  <c r="K19" i="10"/>
  <c r="K32" i="10"/>
  <c r="K47" i="10"/>
  <c r="K61" i="10"/>
  <c r="K75" i="10"/>
  <c r="K88" i="10"/>
  <c r="K99" i="10"/>
  <c r="K109" i="10"/>
  <c r="K120" i="10"/>
  <c r="K128" i="10"/>
  <c r="K136" i="10"/>
  <c r="K144" i="10"/>
  <c r="K152" i="10"/>
  <c r="K160" i="10"/>
  <c r="K168" i="10"/>
  <c r="K176" i="10"/>
  <c r="K184" i="10"/>
  <c r="K192" i="10"/>
  <c r="K200" i="10"/>
  <c r="K208" i="10"/>
  <c r="I9" i="10"/>
  <c r="I17" i="10"/>
  <c r="I25" i="10"/>
  <c r="I33" i="10"/>
  <c r="I41" i="10"/>
  <c r="I49" i="10"/>
  <c r="I57" i="10"/>
  <c r="I62" i="10"/>
  <c r="I67" i="10"/>
  <c r="I73" i="10"/>
  <c r="I78" i="10"/>
  <c r="I83" i="10"/>
  <c r="I89" i="10"/>
  <c r="I94" i="10"/>
  <c r="I99" i="10"/>
  <c r="I105" i="10"/>
  <c r="I110" i="10"/>
  <c r="I115" i="10"/>
  <c r="I121" i="10"/>
  <c r="I126" i="10"/>
  <c r="I131" i="10"/>
  <c r="I137" i="10"/>
  <c r="I142" i="10"/>
  <c r="I147" i="10"/>
  <c r="I153" i="10"/>
  <c r="I158" i="10"/>
  <c r="I163" i="10"/>
  <c r="I169" i="10"/>
  <c r="I174" i="10"/>
  <c r="I179" i="10"/>
  <c r="I185" i="10"/>
  <c r="I190" i="10"/>
  <c r="I195" i="10"/>
  <c r="I201" i="10"/>
  <c r="I206" i="10"/>
  <c r="I211" i="10"/>
  <c r="G11" i="10"/>
  <c r="G16" i="10"/>
  <c r="G21" i="10"/>
  <c r="G27" i="10"/>
  <c r="G32" i="10"/>
  <c r="G37" i="10"/>
  <c r="G43" i="10"/>
  <c r="G48" i="10"/>
  <c r="G53" i="10"/>
  <c r="G59" i="10"/>
  <c r="G64" i="10"/>
  <c r="G69" i="10"/>
  <c r="G75" i="10"/>
  <c r="G80" i="10"/>
  <c r="G85" i="10"/>
  <c r="G91" i="10"/>
  <c r="G96" i="10"/>
  <c r="G101" i="10"/>
  <c r="G107" i="10"/>
  <c r="G112" i="10"/>
  <c r="G117" i="10"/>
  <c r="G123" i="10"/>
  <c r="G128" i="10"/>
  <c r="G133" i="10"/>
  <c r="G139" i="10"/>
  <c r="G144" i="10"/>
  <c r="G149" i="10"/>
  <c r="G155" i="10"/>
  <c r="G160" i="10"/>
  <c r="G165" i="10"/>
  <c r="G171" i="10"/>
  <c r="G176" i="10"/>
  <c r="G181" i="10"/>
  <c r="G187" i="10"/>
  <c r="G192" i="10"/>
  <c r="G197" i="10"/>
  <c r="G203" i="10"/>
  <c r="G208" i="10"/>
  <c r="E7" i="10"/>
  <c r="E13" i="10"/>
  <c r="E18" i="10"/>
  <c r="E23" i="10"/>
  <c r="E27" i="10"/>
  <c r="E31" i="10"/>
  <c r="E35" i="10"/>
  <c r="E39" i="10"/>
  <c r="E43" i="10"/>
  <c r="E47" i="10"/>
  <c r="E51" i="10"/>
  <c r="E55" i="10"/>
  <c r="E59" i="10"/>
  <c r="E63" i="10"/>
  <c r="E67" i="10"/>
  <c r="E71" i="10"/>
  <c r="E75" i="10"/>
  <c r="E79" i="10"/>
  <c r="E83" i="10"/>
  <c r="E87" i="10"/>
  <c r="E91" i="10"/>
  <c r="E95" i="10"/>
  <c r="E99" i="10"/>
  <c r="E103" i="10"/>
  <c r="E107" i="10"/>
  <c r="E111" i="10"/>
  <c r="E115" i="10"/>
  <c r="E119" i="10"/>
  <c r="E123" i="10"/>
  <c r="E127" i="10"/>
  <c r="E131" i="10"/>
  <c r="E135" i="10"/>
  <c r="E139" i="10"/>
  <c r="E143" i="10"/>
  <c r="E147" i="10"/>
  <c r="E151" i="10"/>
  <c r="E155" i="10"/>
  <c r="E159" i="10"/>
  <c r="E163" i="10"/>
  <c r="E167" i="10"/>
  <c r="E171" i="10"/>
  <c r="E175" i="10"/>
  <c r="E179" i="10"/>
  <c r="E183" i="10"/>
  <c r="E187" i="10"/>
  <c r="E191" i="10"/>
  <c r="E195" i="10"/>
  <c r="E199" i="10"/>
  <c r="E203" i="10"/>
  <c r="E207" i="10"/>
  <c r="E211" i="10"/>
  <c r="E199" i="2"/>
  <c r="E203" i="2"/>
  <c r="G201" i="2"/>
  <c r="G198" i="2"/>
  <c r="G8" i="2"/>
  <c r="G12" i="2"/>
  <c r="G16" i="2"/>
  <c r="G20" i="2"/>
  <c r="G24" i="2"/>
  <c r="G28" i="2"/>
  <c r="G32" i="2"/>
  <c r="G36" i="2"/>
  <c r="G40" i="2"/>
  <c r="G44" i="2"/>
  <c r="G48" i="2"/>
  <c r="G52" i="2"/>
  <c r="G56" i="2"/>
  <c r="G60" i="2"/>
  <c r="G64" i="2"/>
  <c r="G68" i="2"/>
  <c r="G72" i="2"/>
  <c r="G76" i="2"/>
  <c r="G80" i="2"/>
  <c r="G84" i="2"/>
  <c r="G88" i="2"/>
  <c r="G92" i="2"/>
  <c r="G96" i="2"/>
  <c r="G100" i="2"/>
  <c r="G104" i="2"/>
  <c r="G108" i="2"/>
  <c r="G112" i="2"/>
  <c r="G116" i="2"/>
  <c r="G120" i="2"/>
  <c r="G124" i="2"/>
  <c r="G128" i="2"/>
  <c r="G132" i="2"/>
  <c r="G136" i="2"/>
  <c r="G140" i="2"/>
  <c r="G144" i="2"/>
  <c r="G148" i="2"/>
  <c r="G152" i="2"/>
  <c r="G156" i="2"/>
  <c r="G160" i="2"/>
  <c r="G164" i="2"/>
  <c r="G168" i="2"/>
  <c r="G172" i="2"/>
  <c r="G176" i="2"/>
  <c r="G180" i="2"/>
  <c r="G184" i="2"/>
  <c r="G188" i="2"/>
  <c r="G192" i="2"/>
  <c r="E7" i="2"/>
  <c r="E11" i="2"/>
  <c r="E15" i="2"/>
  <c r="E19" i="2"/>
  <c r="E23" i="2"/>
  <c r="E27" i="2"/>
  <c r="E31" i="2"/>
  <c r="E35" i="2"/>
  <c r="E39" i="2"/>
  <c r="E43" i="2"/>
  <c r="E47" i="2"/>
  <c r="E51" i="2"/>
  <c r="E55" i="2"/>
  <c r="E59" i="2"/>
  <c r="E63" i="2"/>
  <c r="E67" i="2"/>
  <c r="E71" i="2"/>
  <c r="E75" i="2"/>
  <c r="E79" i="2"/>
  <c r="E83" i="2"/>
  <c r="E87" i="2"/>
  <c r="E91" i="2"/>
  <c r="E95" i="2"/>
  <c r="E99" i="2"/>
  <c r="E103" i="2"/>
  <c r="E107" i="2"/>
  <c r="E111" i="2"/>
  <c r="E115" i="2"/>
  <c r="E119" i="2"/>
  <c r="E123" i="2"/>
  <c r="E127" i="2"/>
  <c r="E131" i="2"/>
  <c r="E135" i="2"/>
  <c r="E139" i="2"/>
  <c r="E143" i="2"/>
  <c r="E147" i="2"/>
  <c r="E151" i="2"/>
  <c r="E155" i="2"/>
  <c r="E159" i="2"/>
  <c r="E163" i="2"/>
  <c r="E167" i="2"/>
  <c r="E171" i="2"/>
  <c r="E175" i="2"/>
  <c r="E179" i="2"/>
  <c r="E183" i="2"/>
  <c r="E187" i="2"/>
  <c r="E191" i="2"/>
  <c r="G5" i="2"/>
  <c r="G223" i="11"/>
  <c r="G227" i="11"/>
  <c r="E224" i="11"/>
  <c r="G220" i="11"/>
  <c r="E8" i="11"/>
  <c r="E12" i="11"/>
  <c r="E16" i="11"/>
  <c r="E20" i="11"/>
  <c r="E24" i="11"/>
  <c r="E28" i="11"/>
  <c r="E32" i="11"/>
  <c r="E36" i="11"/>
  <c r="E40" i="11"/>
  <c r="E44" i="11"/>
  <c r="E48" i="11"/>
  <c r="E52" i="11"/>
  <c r="E56" i="11"/>
  <c r="E60" i="11"/>
  <c r="E64" i="11"/>
  <c r="E68" i="11"/>
  <c r="E72" i="11"/>
  <c r="E76" i="11"/>
  <c r="E80" i="11"/>
  <c r="E84" i="11"/>
  <c r="E88" i="11"/>
  <c r="E92" i="11"/>
  <c r="E96" i="11"/>
  <c r="E100" i="11"/>
  <c r="E104" i="11"/>
  <c r="E108" i="11"/>
  <c r="E112" i="11"/>
  <c r="E116" i="11"/>
  <c r="E120" i="11"/>
  <c r="E124" i="11"/>
  <c r="E128" i="11"/>
  <c r="E132" i="11"/>
  <c r="E136" i="11"/>
  <c r="E140" i="11"/>
  <c r="E144" i="11"/>
  <c r="E148" i="11"/>
  <c r="E152" i="11"/>
  <c r="E156" i="11"/>
  <c r="E160" i="11"/>
  <c r="E164" i="11"/>
  <c r="E168" i="11"/>
  <c r="E172" i="11"/>
  <c r="E176" i="11"/>
  <c r="E180" i="11"/>
  <c r="E184" i="11"/>
  <c r="E188" i="11"/>
  <c r="E192" i="11"/>
  <c r="E196" i="11"/>
  <c r="E200" i="11"/>
  <c r="E204" i="11"/>
  <c r="E208" i="11"/>
  <c r="E212" i="11"/>
  <c r="E216" i="11"/>
  <c r="G9" i="11"/>
  <c r="G13" i="11"/>
  <c r="G17" i="11"/>
  <c r="G21" i="11"/>
  <c r="G25" i="11"/>
  <c r="G29" i="11"/>
  <c r="G33" i="11"/>
  <c r="G37" i="11"/>
  <c r="G41" i="11"/>
  <c r="G45" i="11"/>
  <c r="G49" i="11"/>
  <c r="G53" i="11"/>
  <c r="G57" i="11"/>
  <c r="G61" i="11"/>
  <c r="G65" i="11"/>
  <c r="G69" i="11"/>
  <c r="G73" i="11"/>
  <c r="G77" i="11"/>
  <c r="G81" i="11"/>
  <c r="G85" i="11"/>
  <c r="G89" i="11"/>
  <c r="G93" i="11"/>
  <c r="G97" i="11"/>
  <c r="G101" i="11"/>
  <c r="G105" i="11"/>
  <c r="G109" i="11"/>
  <c r="G113" i="11"/>
  <c r="G117" i="11"/>
  <c r="G121" i="11"/>
  <c r="G125" i="11"/>
  <c r="G129" i="11"/>
  <c r="G133" i="11"/>
  <c r="G137" i="11"/>
  <c r="G141" i="11"/>
  <c r="G145" i="11"/>
  <c r="G149" i="11"/>
  <c r="G153" i="11"/>
  <c r="G157" i="11"/>
  <c r="G161" i="11"/>
  <c r="G165" i="11"/>
  <c r="G169" i="11"/>
  <c r="G173" i="11"/>
  <c r="G177" i="11"/>
  <c r="G181" i="11"/>
  <c r="G185" i="11"/>
  <c r="G189" i="11"/>
  <c r="G193" i="11"/>
  <c r="G197" i="11"/>
  <c r="G201" i="11"/>
  <c r="G205" i="11"/>
  <c r="G209" i="11"/>
  <c r="G213" i="11"/>
  <c r="G5" i="11"/>
  <c r="K196" i="10"/>
  <c r="I203" i="10"/>
  <c r="G19" i="10"/>
  <c r="G35" i="10"/>
  <c r="G51" i="10"/>
  <c r="G61" i="10"/>
  <c r="G77" i="10"/>
  <c r="G88" i="10"/>
  <c r="G104" i="10"/>
  <c r="G120" i="10"/>
  <c r="G131" i="10"/>
  <c r="G147" i="10"/>
  <c r="G163" i="10"/>
  <c r="G173" i="10"/>
  <c r="G189" i="10"/>
  <c r="G200" i="10"/>
  <c r="G211" i="10"/>
  <c r="E25" i="10"/>
  <c r="E33" i="10"/>
  <c r="E45" i="10"/>
  <c r="E57" i="10"/>
  <c r="E65" i="10"/>
  <c r="E77" i="10"/>
  <c r="E89" i="10"/>
  <c r="E101" i="10"/>
  <c r="E109" i="10"/>
  <c r="E121" i="10"/>
  <c r="E129" i="10"/>
  <c r="E141" i="10"/>
  <c r="E149" i="10"/>
  <c r="E157" i="10"/>
  <c r="E165" i="10"/>
  <c r="E177" i="10"/>
  <c r="E189" i="10"/>
  <c r="E197" i="10"/>
  <c r="E209" i="10"/>
  <c r="G199" i="2"/>
  <c r="G10" i="2"/>
  <c r="G22" i="2"/>
  <c r="G30" i="2"/>
  <c r="G38" i="2"/>
  <c r="G50" i="2"/>
  <c r="G54" i="2"/>
  <c r="G62" i="2"/>
  <c r="G74" i="2"/>
  <c r="G82" i="2"/>
  <c r="G94" i="2"/>
  <c r="G106" i="2"/>
  <c r="G118" i="2"/>
  <c r="G130" i="2"/>
  <c r="G142" i="2"/>
  <c r="G150" i="2"/>
  <c r="G162" i="2"/>
  <c r="G174" i="2"/>
  <c r="G182" i="2"/>
  <c r="G190" i="2"/>
  <c r="E13" i="2"/>
  <c r="E25" i="2"/>
  <c r="E33" i="2"/>
  <c r="E41" i="2"/>
  <c r="E53" i="2"/>
  <c r="E65" i="2"/>
  <c r="E73" i="2"/>
  <c r="E81" i="2"/>
  <c r="E97" i="2"/>
  <c r="E109" i="2"/>
  <c r="E117" i="2"/>
  <c r="E129" i="2"/>
  <c r="E137" i="2"/>
  <c r="E149" i="2"/>
  <c r="E157" i="2"/>
  <c r="E165" i="2"/>
  <c r="E177" i="2"/>
  <c r="E189" i="2"/>
  <c r="G221" i="11"/>
  <c r="E226" i="11"/>
  <c r="E10" i="11"/>
  <c r="E22" i="11"/>
  <c r="E34" i="11"/>
  <c r="E46" i="11"/>
  <c r="E54" i="11"/>
  <c r="E62" i="11"/>
  <c r="E74" i="11"/>
  <c r="E86" i="11"/>
  <c r="E94" i="11"/>
  <c r="E106" i="11"/>
  <c r="E118" i="11"/>
  <c r="E130" i="11"/>
  <c r="E138" i="11"/>
  <c r="E150" i="11"/>
  <c r="E158" i="11"/>
  <c r="E174" i="11"/>
  <c r="E186" i="11"/>
  <c r="E198" i="11"/>
  <c r="E206" i="11"/>
  <c r="G7" i="11"/>
  <c r="G19" i="11"/>
  <c r="G27" i="11"/>
  <c r="G35" i="11"/>
  <c r="G47" i="11"/>
  <c r="I94" i="1"/>
  <c r="E204" i="13"/>
  <c r="I42" i="13"/>
  <c r="G34" i="13"/>
  <c r="G145" i="13"/>
  <c r="E69" i="13"/>
  <c r="E167" i="13"/>
  <c r="G34" i="12"/>
  <c r="G109" i="12"/>
  <c r="E7" i="12"/>
  <c r="E56" i="12"/>
  <c r="E119" i="12"/>
  <c r="G193" i="5"/>
  <c r="G47" i="5"/>
  <c r="G104" i="5"/>
  <c r="G160" i="5"/>
  <c r="E32" i="5"/>
  <c r="E88" i="5"/>
  <c r="E151" i="5"/>
  <c r="K197" i="3"/>
  <c r="K49" i="3"/>
  <c r="K92" i="3"/>
  <c r="K128" i="3"/>
  <c r="K166" i="3"/>
  <c r="I14" i="3"/>
  <c r="I41" i="3"/>
  <c r="I71" i="3"/>
  <c r="I92" i="3"/>
  <c r="I112" i="3"/>
  <c r="I135" i="3"/>
  <c r="I156" i="3"/>
  <c r="I176" i="3"/>
  <c r="G15" i="3"/>
  <c r="G36" i="3"/>
  <c r="G56" i="3"/>
  <c r="G79" i="3"/>
  <c r="G93" i="3"/>
  <c r="G107" i="3"/>
  <c r="G121" i="3"/>
  <c r="G136" i="3"/>
  <c r="G149" i="3"/>
  <c r="G164" i="3"/>
  <c r="G179" i="3"/>
  <c r="E8" i="3"/>
  <c r="E23" i="3"/>
  <c r="E37" i="3"/>
  <c r="E51" i="3"/>
  <c r="E65" i="3"/>
  <c r="E80" i="3"/>
  <c r="E93" i="3"/>
  <c r="E108" i="3"/>
  <c r="E123" i="3"/>
  <c r="E136" i="3"/>
  <c r="E151" i="3"/>
  <c r="E165" i="3"/>
  <c r="E179" i="3"/>
  <c r="E5" i="3"/>
  <c r="G217" i="10"/>
  <c r="E214" i="10"/>
  <c r="K20" i="10"/>
  <c r="K35" i="10"/>
  <c r="K48" i="10"/>
  <c r="K63" i="10"/>
  <c r="K77" i="10"/>
  <c r="K89" i="10"/>
  <c r="K100" i="10"/>
  <c r="K111" i="10"/>
  <c r="K121" i="10"/>
  <c r="K129" i="10"/>
  <c r="K137" i="10"/>
  <c r="K145" i="10"/>
  <c r="K153" i="10"/>
  <c r="K161" i="10"/>
  <c r="K169" i="10"/>
  <c r="K177" i="10"/>
  <c r="K185" i="10"/>
  <c r="K193" i="10"/>
  <c r="K201" i="10"/>
  <c r="K209" i="10"/>
  <c r="I10" i="10"/>
  <c r="I18" i="10"/>
  <c r="I26" i="10"/>
  <c r="I34" i="10"/>
  <c r="I42" i="10"/>
  <c r="I50" i="10"/>
  <c r="I58" i="10"/>
  <c r="I63" i="10"/>
  <c r="I69" i="10"/>
  <c r="I74" i="10"/>
  <c r="I79" i="10"/>
  <c r="I85" i="10"/>
  <c r="I90" i="10"/>
  <c r="I95" i="10"/>
  <c r="I101" i="10"/>
  <c r="I106" i="10"/>
  <c r="I111" i="10"/>
  <c r="I117" i="10"/>
  <c r="I122" i="10"/>
  <c r="I127" i="10"/>
  <c r="I133" i="10"/>
  <c r="I138" i="10"/>
  <c r="I143" i="10"/>
  <c r="I149" i="10"/>
  <c r="I154" i="10"/>
  <c r="I159" i="10"/>
  <c r="I165" i="10"/>
  <c r="I170" i="10"/>
  <c r="I175" i="10"/>
  <c r="I181" i="10"/>
  <c r="I186" i="10"/>
  <c r="I191" i="10"/>
  <c r="I197" i="10"/>
  <c r="I202" i="10"/>
  <c r="I207" i="10"/>
  <c r="G7" i="10"/>
  <c r="G12" i="10"/>
  <c r="G17" i="10"/>
  <c r="G23" i="10"/>
  <c r="G28" i="10"/>
  <c r="G33" i="10"/>
  <c r="G39" i="10"/>
  <c r="G44" i="10"/>
  <c r="G49" i="10"/>
  <c r="G55" i="10"/>
  <c r="G60" i="10"/>
  <c r="G65" i="10"/>
  <c r="G71" i="10"/>
  <c r="G76" i="10"/>
  <c r="G81" i="10"/>
  <c r="G87" i="10"/>
  <c r="G92" i="10"/>
  <c r="G97" i="10"/>
  <c r="G103" i="10"/>
  <c r="G108" i="10"/>
  <c r="G113" i="10"/>
  <c r="G119" i="10"/>
  <c r="G124" i="10"/>
  <c r="G129" i="10"/>
  <c r="G135" i="10"/>
  <c r="G140" i="10"/>
  <c r="G145" i="10"/>
  <c r="G151" i="10"/>
  <c r="G156" i="10"/>
  <c r="G161" i="10"/>
  <c r="G167" i="10"/>
  <c r="G172" i="10"/>
  <c r="G177" i="10"/>
  <c r="G183" i="10"/>
  <c r="G188" i="10"/>
  <c r="G193" i="10"/>
  <c r="G199" i="10"/>
  <c r="G204" i="10"/>
  <c r="G209" i="10"/>
  <c r="E9" i="10"/>
  <c r="E14" i="10"/>
  <c r="E19" i="10"/>
  <c r="E24" i="10"/>
  <c r="E28" i="10"/>
  <c r="E32" i="10"/>
  <c r="E36" i="10"/>
  <c r="E40" i="10"/>
  <c r="E44" i="10"/>
  <c r="E48" i="10"/>
  <c r="E52" i="10"/>
  <c r="E56" i="10"/>
  <c r="E60" i="10"/>
  <c r="E64" i="10"/>
  <c r="E68" i="10"/>
  <c r="E72" i="10"/>
  <c r="E76" i="10"/>
  <c r="E80" i="10"/>
  <c r="E84" i="10"/>
  <c r="E88" i="10"/>
  <c r="E92" i="10"/>
  <c r="E96" i="10"/>
  <c r="E100" i="10"/>
  <c r="E104" i="10"/>
  <c r="E108" i="10"/>
  <c r="E112" i="10"/>
  <c r="E116" i="10"/>
  <c r="E120" i="10"/>
  <c r="E124" i="10"/>
  <c r="E128" i="10"/>
  <c r="E132" i="10"/>
  <c r="E136" i="10"/>
  <c r="E140" i="10"/>
  <c r="E144" i="10"/>
  <c r="E148" i="10"/>
  <c r="E152" i="10"/>
  <c r="E156" i="10"/>
  <c r="E160" i="10"/>
  <c r="E164" i="10"/>
  <c r="E168" i="10"/>
  <c r="E172" i="10"/>
  <c r="E176" i="10"/>
  <c r="E180" i="10"/>
  <c r="E184" i="10"/>
  <c r="E188" i="10"/>
  <c r="E192" i="10"/>
  <c r="E196" i="10"/>
  <c r="E200" i="10"/>
  <c r="E204" i="10"/>
  <c r="E208" i="10"/>
  <c r="I5" i="10"/>
  <c r="E200" i="2"/>
  <c r="E204" i="2"/>
  <c r="G202" i="2"/>
  <c r="E198" i="2"/>
  <c r="G9" i="2"/>
  <c r="G13" i="2"/>
  <c r="G17" i="2"/>
  <c r="G21" i="2"/>
  <c r="G25" i="2"/>
  <c r="G29" i="2"/>
  <c r="G33" i="2"/>
  <c r="G37" i="2"/>
  <c r="G41" i="2"/>
  <c r="G45" i="2"/>
  <c r="G49" i="2"/>
  <c r="G53" i="2"/>
  <c r="G57" i="2"/>
  <c r="G61" i="2"/>
  <c r="G65" i="2"/>
  <c r="G69" i="2"/>
  <c r="G73" i="2"/>
  <c r="G77" i="2"/>
  <c r="G81" i="2"/>
  <c r="G85" i="2"/>
  <c r="G89" i="2"/>
  <c r="G93" i="2"/>
  <c r="G97" i="2"/>
  <c r="G101" i="2"/>
  <c r="G105" i="2"/>
  <c r="G109" i="2"/>
  <c r="G113" i="2"/>
  <c r="G117" i="2"/>
  <c r="G121" i="2"/>
  <c r="G125" i="2"/>
  <c r="G129" i="2"/>
  <c r="G133" i="2"/>
  <c r="G137" i="2"/>
  <c r="G141" i="2"/>
  <c r="G145" i="2"/>
  <c r="G149" i="2"/>
  <c r="G153" i="2"/>
  <c r="G157" i="2"/>
  <c r="G161" i="2"/>
  <c r="G165" i="2"/>
  <c r="G169" i="2"/>
  <c r="G173" i="2"/>
  <c r="G177" i="2"/>
  <c r="G181" i="2"/>
  <c r="G185" i="2"/>
  <c r="G189" i="2"/>
  <c r="G1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76" i="2"/>
  <c r="E80" i="2"/>
  <c r="E84" i="2"/>
  <c r="E88" i="2"/>
  <c r="E92" i="2"/>
  <c r="E96" i="2"/>
  <c r="E100" i="2"/>
  <c r="E104" i="2"/>
  <c r="E108" i="2"/>
  <c r="E112" i="2"/>
  <c r="E116" i="2"/>
  <c r="E120" i="2"/>
  <c r="E124" i="2"/>
  <c r="E128" i="2"/>
  <c r="E132" i="2"/>
  <c r="E136" i="2"/>
  <c r="E140" i="2"/>
  <c r="E144" i="2"/>
  <c r="E148" i="2"/>
  <c r="E152" i="2"/>
  <c r="E156" i="2"/>
  <c r="E160" i="2"/>
  <c r="E164" i="2"/>
  <c r="E168" i="2"/>
  <c r="E172" i="2"/>
  <c r="E176" i="2"/>
  <c r="E180" i="2"/>
  <c r="E184" i="2"/>
  <c r="E188" i="2"/>
  <c r="E192" i="2"/>
  <c r="E5" i="2"/>
  <c r="G224" i="11"/>
  <c r="E221" i="11"/>
  <c r="E225" i="11"/>
  <c r="E220" i="11"/>
  <c r="E9" i="11"/>
  <c r="E13" i="11"/>
  <c r="E17" i="11"/>
  <c r="E21" i="11"/>
  <c r="E25" i="11"/>
  <c r="E29" i="11"/>
  <c r="E33" i="11"/>
  <c r="E37" i="11"/>
  <c r="E41" i="11"/>
  <c r="E45" i="11"/>
  <c r="E49" i="11"/>
  <c r="E53" i="11"/>
  <c r="E57" i="11"/>
  <c r="E61" i="11"/>
  <c r="E65" i="11"/>
  <c r="E69" i="11"/>
  <c r="E73" i="11"/>
  <c r="E77" i="11"/>
  <c r="E81" i="11"/>
  <c r="E85" i="11"/>
  <c r="E89" i="11"/>
  <c r="E93" i="11"/>
  <c r="E97" i="11"/>
  <c r="E101" i="11"/>
  <c r="E105" i="11"/>
  <c r="E109" i="11"/>
  <c r="E113" i="11"/>
  <c r="E117" i="11"/>
  <c r="E121" i="11"/>
  <c r="E125" i="11"/>
  <c r="E129" i="11"/>
  <c r="E133" i="11"/>
  <c r="E137" i="11"/>
  <c r="E141" i="11"/>
  <c r="E145" i="11"/>
  <c r="E149" i="11"/>
  <c r="E153" i="11"/>
  <c r="E157" i="11"/>
  <c r="E161" i="11"/>
  <c r="E165" i="11"/>
  <c r="E169" i="11"/>
  <c r="E173" i="11"/>
  <c r="E177" i="11"/>
  <c r="E181" i="11"/>
  <c r="E185" i="11"/>
  <c r="E189" i="11"/>
  <c r="E193" i="11"/>
  <c r="E197" i="11"/>
  <c r="E201" i="11"/>
  <c r="E205" i="11"/>
  <c r="E209" i="11"/>
  <c r="E213" i="11"/>
  <c r="G6" i="11"/>
  <c r="G10" i="11"/>
  <c r="G14" i="11"/>
  <c r="G18" i="11"/>
  <c r="G22" i="11"/>
  <c r="G26" i="11"/>
  <c r="G30" i="11"/>
  <c r="G34" i="11"/>
  <c r="G38" i="11"/>
  <c r="G42" i="11"/>
  <c r="G46" i="11"/>
  <c r="G50" i="11"/>
  <c r="G54" i="11"/>
  <c r="G58" i="11"/>
  <c r="G62" i="11"/>
  <c r="G66" i="11"/>
  <c r="G70" i="11"/>
  <c r="G74" i="11"/>
  <c r="G78" i="11"/>
  <c r="G82" i="11"/>
  <c r="G86" i="11"/>
  <c r="G90" i="11"/>
  <c r="G94" i="11"/>
  <c r="G98" i="11"/>
  <c r="G102" i="11"/>
  <c r="G106" i="11"/>
  <c r="G110" i="11"/>
  <c r="G114" i="11"/>
  <c r="G118" i="11"/>
  <c r="G122" i="11"/>
  <c r="G126" i="11"/>
  <c r="G130" i="11"/>
  <c r="G134" i="11"/>
  <c r="G138" i="11"/>
  <c r="G142" i="11"/>
  <c r="G146" i="11"/>
  <c r="G150" i="11"/>
  <c r="G154" i="11"/>
  <c r="G158" i="11"/>
  <c r="G162" i="11"/>
  <c r="G166" i="11"/>
  <c r="G170" i="11"/>
  <c r="G174" i="11"/>
  <c r="G178" i="11"/>
  <c r="G182" i="11"/>
  <c r="G186" i="11"/>
  <c r="G190" i="11"/>
  <c r="G194" i="11"/>
  <c r="G198" i="11"/>
  <c r="G202" i="11"/>
  <c r="G206" i="11"/>
  <c r="G210" i="11"/>
  <c r="G214" i="11"/>
  <c r="E5" i="11"/>
  <c r="K64" i="1"/>
  <c r="K74" i="13"/>
  <c r="I109" i="13"/>
  <c r="G81" i="13"/>
  <c r="G178" i="13"/>
  <c r="E116" i="13"/>
  <c r="G177" i="12"/>
  <c r="G65" i="12"/>
  <c r="G136" i="12"/>
  <c r="E24" i="12"/>
  <c r="E80" i="12"/>
  <c r="E136" i="12"/>
  <c r="G15" i="5"/>
  <c r="G64" i="5"/>
  <c r="G127" i="5"/>
  <c r="G184" i="5"/>
  <c r="E55" i="5"/>
  <c r="E112" i="5"/>
  <c r="E168" i="5"/>
  <c r="K10" i="3"/>
  <c r="K65" i="3"/>
  <c r="K106" i="3"/>
  <c r="K140" i="3"/>
  <c r="K181" i="3"/>
  <c r="I25" i="3"/>
  <c r="I52" i="3"/>
  <c r="I79" i="3"/>
  <c r="I100" i="3"/>
  <c r="I120" i="3"/>
  <c r="I143" i="3"/>
  <c r="I164" i="3"/>
  <c r="I184" i="3"/>
  <c r="G23" i="3"/>
  <c r="G44" i="3"/>
  <c r="G64" i="3"/>
  <c r="G84" i="3"/>
  <c r="G99" i="3"/>
  <c r="G112" i="3"/>
  <c r="G127" i="3"/>
  <c r="G141" i="3"/>
  <c r="G155" i="3"/>
  <c r="G169" i="3"/>
  <c r="G184" i="3"/>
  <c r="E13" i="3"/>
  <c r="E28" i="3"/>
  <c r="E43" i="3"/>
  <c r="E56" i="3"/>
  <c r="E71" i="3"/>
  <c r="E85" i="3"/>
  <c r="E99" i="3"/>
  <c r="E113" i="3"/>
  <c r="E128" i="3"/>
  <c r="E141" i="3"/>
  <c r="E156" i="3"/>
  <c r="E171" i="3"/>
  <c r="E184" i="3"/>
  <c r="K220" i="10"/>
  <c r="E216" i="10"/>
  <c r="K11" i="10"/>
  <c r="K25" i="10"/>
  <c r="K40" i="10"/>
  <c r="K53" i="10"/>
  <c r="K68" i="10"/>
  <c r="K83" i="10"/>
  <c r="K93" i="10"/>
  <c r="K104" i="10"/>
  <c r="K115" i="10"/>
  <c r="K124" i="10"/>
  <c r="K132" i="10"/>
  <c r="K140" i="10"/>
  <c r="K148" i="10"/>
  <c r="K156" i="10"/>
  <c r="K164" i="10"/>
  <c r="K172" i="10"/>
  <c r="K180" i="10"/>
  <c r="K188" i="10"/>
  <c r="K204" i="10"/>
  <c r="K5" i="10"/>
  <c r="I13" i="10"/>
  <c r="I21" i="10"/>
  <c r="I29" i="10"/>
  <c r="I37" i="10"/>
  <c r="I45" i="10"/>
  <c r="I53" i="10"/>
  <c r="I59" i="10"/>
  <c r="I65" i="10"/>
  <c r="I70" i="10"/>
  <c r="I75" i="10"/>
  <c r="I81" i="10"/>
  <c r="I86" i="10"/>
  <c r="I91" i="10"/>
  <c r="I97" i="10"/>
  <c r="I102" i="10"/>
  <c r="I107" i="10"/>
  <c r="I113" i="10"/>
  <c r="I118" i="10"/>
  <c r="I123" i="10"/>
  <c r="I129" i="10"/>
  <c r="I134" i="10"/>
  <c r="I139" i="10"/>
  <c r="I145" i="10"/>
  <c r="I150" i="10"/>
  <c r="I155" i="10"/>
  <c r="I161" i="10"/>
  <c r="I166" i="10"/>
  <c r="I171" i="10"/>
  <c r="I177" i="10"/>
  <c r="I182" i="10"/>
  <c r="I187" i="10"/>
  <c r="I193" i="10"/>
  <c r="I198" i="10"/>
  <c r="I209" i="10"/>
  <c r="G8" i="10"/>
  <c r="G13" i="10"/>
  <c r="G24" i="10"/>
  <c r="G29" i="10"/>
  <c r="G40" i="10"/>
  <c r="G45" i="10"/>
  <c r="G56" i="10"/>
  <c r="G67" i="10"/>
  <c r="G72" i="10"/>
  <c r="G83" i="10"/>
  <c r="G93" i="10"/>
  <c r="G99" i="10"/>
  <c r="G109" i="10"/>
  <c r="G115" i="10"/>
  <c r="G125" i="10"/>
  <c r="G136" i="10"/>
  <c r="G141" i="10"/>
  <c r="G152" i="10"/>
  <c r="G157" i="10"/>
  <c r="G168" i="10"/>
  <c r="G179" i="10"/>
  <c r="G184" i="10"/>
  <c r="G195" i="10"/>
  <c r="G205" i="10"/>
  <c r="E10" i="10"/>
  <c r="E15" i="10"/>
  <c r="E21" i="10"/>
  <c r="E29" i="10"/>
  <c r="E37" i="10"/>
  <c r="E41" i="10"/>
  <c r="E49" i="10"/>
  <c r="E53" i="10"/>
  <c r="E61" i="10"/>
  <c r="E69" i="10"/>
  <c r="E73" i="10"/>
  <c r="E81" i="10"/>
  <c r="E85" i="10"/>
  <c r="E93" i="10"/>
  <c r="E97" i="10"/>
  <c r="E105" i="10"/>
  <c r="E113" i="10"/>
  <c r="E117" i="10"/>
  <c r="E125" i="10"/>
  <c r="E133" i="10"/>
  <c r="E137" i="10"/>
  <c r="E145" i="10"/>
  <c r="E153" i="10"/>
  <c r="E161" i="10"/>
  <c r="E169" i="10"/>
  <c r="E173" i="10"/>
  <c r="E181" i="10"/>
  <c r="E185" i="10"/>
  <c r="E193" i="10"/>
  <c r="E201" i="10"/>
  <c r="E205" i="10"/>
  <c r="G5" i="10"/>
  <c r="E201" i="2"/>
  <c r="G203" i="2"/>
  <c r="G6" i="2"/>
  <c r="G14" i="2"/>
  <c r="G18" i="2"/>
  <c r="G26" i="2"/>
  <c r="G34" i="2"/>
  <c r="G42" i="2"/>
  <c r="G46" i="2"/>
  <c r="G58" i="2"/>
  <c r="G66" i="2"/>
  <c r="G70" i="2"/>
  <c r="G78" i="2"/>
  <c r="G86" i="2"/>
  <c r="G90" i="2"/>
  <c r="G98" i="2"/>
  <c r="G102" i="2"/>
  <c r="G110" i="2"/>
  <c r="G114" i="2"/>
  <c r="G122" i="2"/>
  <c r="G126" i="2"/>
  <c r="G134" i="2"/>
  <c r="G138" i="2"/>
  <c r="G146" i="2"/>
  <c r="G154" i="2"/>
  <c r="G158" i="2"/>
  <c r="G166" i="2"/>
  <c r="G170" i="2"/>
  <c r="G178" i="2"/>
  <c r="G186" i="2"/>
  <c r="G194" i="2"/>
  <c r="E9" i="2"/>
  <c r="E17" i="2"/>
  <c r="E21" i="2"/>
  <c r="E29" i="2"/>
  <c r="E37" i="2"/>
  <c r="E45" i="2"/>
  <c r="E49" i="2"/>
  <c r="E57" i="2"/>
  <c r="E61" i="2"/>
  <c r="E69" i="2"/>
  <c r="E77" i="2"/>
  <c r="E85" i="2"/>
  <c r="E89" i="2"/>
  <c r="E93" i="2"/>
  <c r="E101" i="2"/>
  <c r="E105" i="2"/>
  <c r="E113" i="2"/>
  <c r="E121" i="2"/>
  <c r="E125" i="2"/>
  <c r="E133" i="2"/>
  <c r="E141" i="2"/>
  <c r="E145" i="2"/>
  <c r="E153" i="2"/>
  <c r="E161" i="2"/>
  <c r="E169" i="2"/>
  <c r="E173" i="2"/>
  <c r="E181" i="2"/>
  <c r="E185" i="2"/>
  <c r="E193" i="2"/>
  <c r="G225" i="11"/>
  <c r="E222" i="11"/>
  <c r="E6" i="11"/>
  <c r="E14" i="11"/>
  <c r="E18" i="11"/>
  <c r="E26" i="11"/>
  <c r="E30" i="11"/>
  <c r="E38" i="11"/>
  <c r="E42" i="11"/>
  <c r="E50" i="11"/>
  <c r="E58" i="11"/>
  <c r="E66" i="11"/>
  <c r="E70" i="11"/>
  <c r="E78" i="11"/>
  <c r="E82" i="11"/>
  <c r="E90" i="11"/>
  <c r="E98" i="11"/>
  <c r="E102" i="11"/>
  <c r="E110" i="11"/>
  <c r="E114" i="11"/>
  <c r="E122" i="11"/>
  <c r="E126" i="11"/>
  <c r="E134" i="11"/>
  <c r="E142" i="11"/>
  <c r="E146" i="11"/>
  <c r="E154" i="11"/>
  <c r="E162" i="11"/>
  <c r="E166" i="11"/>
  <c r="E170" i="11"/>
  <c r="E178" i="11"/>
  <c r="E182" i="11"/>
  <c r="E190" i="11"/>
  <c r="E194" i="11"/>
  <c r="E202" i="11"/>
  <c r="E210" i="11"/>
  <c r="E214" i="11"/>
  <c r="G11" i="11"/>
  <c r="G15" i="11"/>
  <c r="G23" i="11"/>
  <c r="G31" i="11"/>
  <c r="G39" i="11"/>
  <c r="K120" i="1"/>
  <c r="K106" i="13"/>
  <c r="E117" i="13"/>
  <c r="E32" i="12"/>
  <c r="G79" i="5"/>
  <c r="E119" i="5"/>
  <c r="K108" i="3"/>
  <c r="I57" i="3"/>
  <c r="I144" i="3"/>
  <c r="G47" i="3"/>
  <c r="G115" i="3"/>
  <c r="G171" i="3"/>
  <c r="E44" i="3"/>
  <c r="E101" i="3"/>
  <c r="E157" i="3"/>
  <c r="E218" i="10"/>
  <c r="K56" i="10"/>
  <c r="K105" i="10"/>
  <c r="K141" i="10"/>
  <c r="K173" i="10"/>
  <c r="K205" i="10"/>
  <c r="I30" i="10"/>
  <c r="I61" i="10"/>
  <c r="I82" i="10"/>
  <c r="I103" i="10"/>
  <c r="I125" i="10"/>
  <c r="I146" i="10"/>
  <c r="I167" i="10"/>
  <c r="I189" i="10"/>
  <c r="I210" i="10"/>
  <c r="G25" i="10"/>
  <c r="G47" i="10"/>
  <c r="G68" i="10"/>
  <c r="G89" i="10"/>
  <c r="G111" i="10"/>
  <c r="G132" i="10"/>
  <c r="G153" i="10"/>
  <c r="G175" i="10"/>
  <c r="G196" i="10"/>
  <c r="E11" i="10"/>
  <c r="E30" i="10"/>
  <c r="E46" i="10"/>
  <c r="E62" i="10"/>
  <c r="E78" i="10"/>
  <c r="E94" i="10"/>
  <c r="E110" i="10"/>
  <c r="E126" i="10"/>
  <c r="E142" i="10"/>
  <c r="E158" i="10"/>
  <c r="E174" i="10"/>
  <c r="E190" i="10"/>
  <c r="E206" i="10"/>
  <c r="G200" i="2"/>
  <c r="G15" i="2"/>
  <c r="G31" i="2"/>
  <c r="G47" i="2"/>
  <c r="G63" i="2"/>
  <c r="G79" i="2"/>
  <c r="G95" i="2"/>
  <c r="G111" i="2"/>
  <c r="G127" i="2"/>
  <c r="G143" i="2"/>
  <c r="G159" i="2"/>
  <c r="G175" i="2"/>
  <c r="G191" i="2"/>
  <c r="E18" i="2"/>
  <c r="E34" i="2"/>
  <c r="E50" i="2"/>
  <c r="E66" i="2"/>
  <c r="E82" i="2"/>
  <c r="E98" i="2"/>
  <c r="E114" i="2"/>
  <c r="E130" i="2"/>
  <c r="E146" i="2"/>
  <c r="E162" i="2"/>
  <c r="E178" i="2"/>
  <c r="E194" i="2"/>
  <c r="E227" i="11"/>
  <c r="E19" i="11"/>
  <c r="E35" i="11"/>
  <c r="E51" i="11"/>
  <c r="E67" i="11"/>
  <c r="E83" i="11"/>
  <c r="E99" i="11"/>
  <c r="E115" i="11"/>
  <c r="E131" i="11"/>
  <c r="E147" i="11"/>
  <c r="E163" i="11"/>
  <c r="E179" i="11"/>
  <c r="E195" i="11"/>
  <c r="E211" i="11"/>
  <c r="G16" i="11"/>
  <c r="G32" i="11"/>
  <c r="G44" i="11"/>
  <c r="G55" i="11"/>
  <c r="G63" i="11"/>
  <c r="G71" i="11"/>
  <c r="G79" i="11"/>
  <c r="G87" i="11"/>
  <c r="G95" i="11"/>
  <c r="G103" i="11"/>
  <c r="G111" i="11"/>
  <c r="G119" i="11"/>
  <c r="G127" i="11"/>
  <c r="G135" i="11"/>
  <c r="G143" i="11"/>
  <c r="G151" i="11"/>
  <c r="G159" i="11"/>
  <c r="G167" i="11"/>
  <c r="G175" i="11"/>
  <c r="G183" i="11"/>
  <c r="G191" i="11"/>
  <c r="G199" i="11"/>
  <c r="G207" i="11"/>
  <c r="G215" i="11"/>
  <c r="E38" i="2"/>
  <c r="E86" i="2"/>
  <c r="E118" i="2"/>
  <c r="E150" i="2"/>
  <c r="E166" i="2"/>
  <c r="G222" i="11"/>
  <c r="E23" i="11"/>
  <c r="E39" i="11"/>
  <c r="E55" i="11"/>
  <c r="E87" i="11"/>
  <c r="E103" i="11"/>
  <c r="E119" i="11"/>
  <c r="E151" i="11"/>
  <c r="E167" i="11"/>
  <c r="E183" i="11"/>
  <c r="E215" i="11"/>
  <c r="G20" i="11"/>
  <c r="G36" i="11"/>
  <c r="G56" i="11"/>
  <c r="G64" i="11"/>
  <c r="G80" i="11"/>
  <c r="G88" i="11"/>
  <c r="G104" i="11"/>
  <c r="G112" i="11"/>
  <c r="G128" i="11"/>
  <c r="G136" i="11"/>
  <c r="G152" i="11"/>
  <c r="G160" i="11"/>
  <c r="G168" i="11"/>
  <c r="G184" i="11"/>
  <c r="G200" i="11"/>
  <c r="G208" i="11"/>
  <c r="G82" i="13"/>
  <c r="E144" i="12"/>
  <c r="E7" i="5"/>
  <c r="K182" i="3"/>
  <c r="I103" i="3"/>
  <c r="I188" i="3"/>
  <c r="G143" i="3"/>
  <c r="E16" i="3"/>
  <c r="E129" i="3"/>
  <c r="K27" i="10"/>
  <c r="K125" i="10"/>
  <c r="K157" i="10"/>
  <c r="I14" i="10"/>
  <c r="I71" i="10"/>
  <c r="I93" i="10"/>
  <c r="I135" i="10"/>
  <c r="I178" i="10"/>
  <c r="G15" i="10"/>
  <c r="G57" i="10"/>
  <c r="G79" i="10"/>
  <c r="G121" i="10"/>
  <c r="G143" i="10"/>
  <c r="G185" i="10"/>
  <c r="E22" i="10"/>
  <c r="E38" i="10"/>
  <c r="E70" i="10"/>
  <c r="E102" i="10"/>
  <c r="E118" i="10"/>
  <c r="E150" i="10"/>
  <c r="E182" i="10"/>
  <c r="E198" i="10"/>
  <c r="G7" i="2"/>
  <c r="G39" i="2"/>
  <c r="G55" i="2"/>
  <c r="G87" i="2"/>
  <c r="G103" i="2"/>
  <c r="G135" i="2"/>
  <c r="G151" i="2"/>
  <c r="G183" i="2"/>
  <c r="E10" i="2"/>
  <c r="E42" i="2"/>
  <c r="E58" i="2"/>
  <c r="E90" i="2"/>
  <c r="E106" i="2"/>
  <c r="E138" i="2"/>
  <c r="E154" i="2"/>
  <c r="E186" i="2"/>
  <c r="G226" i="11"/>
  <c r="E27" i="11"/>
  <c r="E43" i="11"/>
  <c r="E59" i="11"/>
  <c r="E91" i="11"/>
  <c r="E107" i="11"/>
  <c r="E139" i="11"/>
  <c r="E171" i="11"/>
  <c r="E187" i="11"/>
  <c r="G8" i="11"/>
  <c r="G40" i="11"/>
  <c r="G51" i="11"/>
  <c r="G67" i="11"/>
  <c r="G75" i="11"/>
  <c r="G91" i="11"/>
  <c r="G107" i="11"/>
  <c r="G115" i="11"/>
  <c r="G131" i="11"/>
  <c r="G139" i="11"/>
  <c r="G155" i="11"/>
  <c r="G163" i="11"/>
  <c r="G179" i="11"/>
  <c r="G195" i="11"/>
  <c r="G203" i="11"/>
  <c r="E5" i="1"/>
  <c r="E20" i="13"/>
  <c r="G16" i="5"/>
  <c r="K70" i="3"/>
  <c r="I124" i="3"/>
  <c r="G24" i="3"/>
  <c r="G157" i="3"/>
  <c r="E29" i="3"/>
  <c r="E144" i="3"/>
  <c r="I215" i="10"/>
  <c r="K41" i="10"/>
  <c r="K133" i="10"/>
  <c r="K165" i="10"/>
  <c r="I22" i="10"/>
  <c r="I54" i="10"/>
  <c r="I98" i="10"/>
  <c r="I119" i="10"/>
  <c r="I162" i="10"/>
  <c r="I183" i="10"/>
  <c r="G20" i="10"/>
  <c r="G41" i="10"/>
  <c r="G63" i="10"/>
  <c r="G105" i="10"/>
  <c r="G127" i="10"/>
  <c r="G169" i="10"/>
  <c r="G191" i="10"/>
  <c r="E26" i="10"/>
  <c r="E58" i="10"/>
  <c r="E74" i="10"/>
  <c r="E106" i="10"/>
  <c r="E138" i="10"/>
  <c r="E154" i="10"/>
  <c r="E186" i="10"/>
  <c r="E202" i="10"/>
  <c r="G11" i="2"/>
  <c r="G27" i="2"/>
  <c r="G59" i="2"/>
  <c r="G75" i="2"/>
  <c r="G107" i="2"/>
  <c r="G123" i="2"/>
  <c r="G139" i="2"/>
  <c r="G155" i="2"/>
  <c r="G187" i="2"/>
  <c r="E14" i="2"/>
  <c r="E46" i="2"/>
  <c r="E78" i="2"/>
  <c r="E110" i="2"/>
  <c r="E126" i="2"/>
  <c r="E158" i="2"/>
  <c r="E174" i="2"/>
  <c r="E223" i="11"/>
  <c r="E31" i="11"/>
  <c r="E47" i="11"/>
  <c r="E79" i="11"/>
  <c r="E95" i="11"/>
  <c r="E127" i="11"/>
  <c r="E143" i="11"/>
  <c r="E175" i="11"/>
  <c r="E191" i="11"/>
  <c r="G12" i="11"/>
  <c r="G43" i="11"/>
  <c r="G60" i="11"/>
  <c r="G68" i="11"/>
  <c r="G84" i="11"/>
  <c r="G92" i="11"/>
  <c r="G108" i="11"/>
  <c r="G124" i="11"/>
  <c r="G132" i="11"/>
  <c r="G148" i="11"/>
  <c r="G156" i="11"/>
  <c r="G172" i="11"/>
  <c r="G188" i="11"/>
  <c r="G196" i="11"/>
  <c r="G212" i="11"/>
  <c r="I141" i="13"/>
  <c r="E180" i="12"/>
  <c r="E88" i="12"/>
  <c r="G128" i="5"/>
  <c r="E176" i="5"/>
  <c r="K149" i="3"/>
  <c r="I80" i="3"/>
  <c r="I167" i="3"/>
  <c r="G68" i="3"/>
  <c r="G128" i="3"/>
  <c r="G185" i="3"/>
  <c r="E59" i="3"/>
  <c r="E115" i="3"/>
  <c r="E172" i="3"/>
  <c r="K13" i="10"/>
  <c r="K69" i="10"/>
  <c r="K116" i="10"/>
  <c r="K149" i="10"/>
  <c r="K181" i="10"/>
  <c r="I6" i="10"/>
  <c r="I38" i="10"/>
  <c r="I66" i="10"/>
  <c r="I87" i="10"/>
  <c r="I109" i="10"/>
  <c r="I130" i="10"/>
  <c r="I151" i="10"/>
  <c r="I173" i="10"/>
  <c r="I194" i="10"/>
  <c r="G9" i="10"/>
  <c r="G31" i="10"/>
  <c r="G52" i="10"/>
  <c r="G73" i="10"/>
  <c r="G95" i="10"/>
  <c r="G116" i="10"/>
  <c r="G137" i="10"/>
  <c r="G159" i="10"/>
  <c r="G180" i="10"/>
  <c r="G201" i="10"/>
  <c r="E17" i="10"/>
  <c r="E34" i="10"/>
  <c r="E50" i="10"/>
  <c r="E66" i="10"/>
  <c r="E82" i="10"/>
  <c r="E98" i="10"/>
  <c r="E114" i="10"/>
  <c r="E130" i="10"/>
  <c r="E146" i="10"/>
  <c r="E162" i="10"/>
  <c r="E178" i="10"/>
  <c r="E194" i="10"/>
  <c r="E210" i="10"/>
  <c r="G204" i="2"/>
  <c r="G19" i="2"/>
  <c r="G35" i="2"/>
  <c r="G51" i="2"/>
  <c r="G67" i="2"/>
  <c r="G83" i="2"/>
  <c r="G99" i="2"/>
  <c r="G115" i="2"/>
  <c r="G131" i="2"/>
  <c r="G147" i="2"/>
  <c r="G163" i="2"/>
  <c r="G179" i="2"/>
  <c r="E6" i="2"/>
  <c r="E22" i="2"/>
  <c r="E54" i="2"/>
  <c r="E70" i="2"/>
  <c r="E102" i="2"/>
  <c r="E134" i="2"/>
  <c r="E182" i="2"/>
  <c r="E7" i="11"/>
  <c r="E71" i="11"/>
  <c r="E135" i="11"/>
  <c r="E199" i="11"/>
  <c r="G48" i="11"/>
  <c r="G72" i="11"/>
  <c r="G96" i="11"/>
  <c r="G120" i="11"/>
  <c r="G144" i="11"/>
  <c r="G176" i="11"/>
  <c r="G192" i="11"/>
  <c r="G216" i="11"/>
  <c r="G77" i="12"/>
  <c r="K18" i="3"/>
  <c r="G85" i="3"/>
  <c r="E72" i="3"/>
  <c r="E187" i="3"/>
  <c r="K84" i="10"/>
  <c r="K189" i="10"/>
  <c r="I46" i="10"/>
  <c r="I114" i="10"/>
  <c r="I157" i="10"/>
  <c r="I199" i="10"/>
  <c r="G36" i="10"/>
  <c r="G100" i="10"/>
  <c r="G164" i="10"/>
  <c r="G207" i="10"/>
  <c r="E54" i="10"/>
  <c r="E86" i="10"/>
  <c r="E134" i="10"/>
  <c r="E166" i="10"/>
  <c r="E5" i="10"/>
  <c r="G23" i="2"/>
  <c r="G71" i="2"/>
  <c r="G119" i="2"/>
  <c r="G167" i="2"/>
  <c r="E26" i="2"/>
  <c r="E74" i="2"/>
  <c r="E122" i="2"/>
  <c r="E170" i="2"/>
  <c r="E11" i="11"/>
  <c r="E75" i="11"/>
  <c r="E123" i="11"/>
  <c r="E155" i="11"/>
  <c r="E203" i="11"/>
  <c r="G24" i="11"/>
  <c r="G59" i="11"/>
  <c r="G83" i="11"/>
  <c r="G99" i="11"/>
  <c r="G123" i="11"/>
  <c r="G147" i="11"/>
  <c r="G187" i="11"/>
  <c r="G211" i="11"/>
  <c r="G143" i="12"/>
  <c r="E64" i="5"/>
  <c r="I29" i="3"/>
  <c r="G100" i="3"/>
  <c r="E87" i="3"/>
  <c r="K95" i="10"/>
  <c r="K197" i="10"/>
  <c r="I77" i="10"/>
  <c r="I141" i="10"/>
  <c r="I205" i="10"/>
  <c r="G84" i="10"/>
  <c r="G148" i="10"/>
  <c r="E6" i="10"/>
  <c r="E42" i="10"/>
  <c r="E90" i="10"/>
  <c r="E122" i="10"/>
  <c r="E170" i="10"/>
  <c r="E202" i="2"/>
  <c r="G43" i="2"/>
  <c r="G91" i="2"/>
  <c r="G171" i="2"/>
  <c r="E30" i="2"/>
  <c r="E62" i="2"/>
  <c r="E94" i="2"/>
  <c r="E142" i="2"/>
  <c r="E190" i="2"/>
  <c r="E15" i="11"/>
  <c r="E63" i="11"/>
  <c r="E111" i="11"/>
  <c r="E159" i="11"/>
  <c r="E207" i="11"/>
  <c r="G28" i="11"/>
  <c r="G52" i="11"/>
  <c r="G76" i="11"/>
  <c r="G100" i="11"/>
  <c r="G116" i="11"/>
  <c r="G140" i="11"/>
  <c r="G164" i="11"/>
  <c r="G180" i="11"/>
  <c r="G204" i="11"/>
  <c r="E158" i="13" l="1"/>
  <c r="E38" i="13"/>
  <c r="I142" i="13"/>
  <c r="I147" i="1"/>
  <c r="K159" i="1"/>
  <c r="I24" i="13"/>
  <c r="I195" i="1"/>
  <c r="I87" i="13"/>
  <c r="K68" i="1"/>
  <c r="G183" i="13"/>
  <c r="I184" i="13"/>
  <c r="K27" i="13"/>
  <c r="I124" i="13"/>
  <c r="K175" i="1"/>
  <c r="K146" i="1"/>
  <c r="I150" i="1"/>
  <c r="G110" i="13"/>
  <c r="G62" i="13"/>
  <c r="I187" i="13"/>
  <c r="I85" i="13"/>
  <c r="K162" i="13"/>
  <c r="K34" i="13"/>
  <c r="K165" i="1"/>
  <c r="I191" i="1"/>
  <c r="I67" i="3"/>
  <c r="I39" i="3"/>
  <c r="I15" i="3"/>
  <c r="K167" i="3"/>
  <c r="K139" i="3"/>
  <c r="K111" i="3"/>
  <c r="K79" i="3"/>
  <c r="K55" i="3"/>
  <c r="K23" i="3"/>
  <c r="E196" i="3"/>
  <c r="E157" i="5"/>
  <c r="E125" i="5"/>
  <c r="E81" i="5"/>
  <c r="E45" i="5"/>
  <c r="G189" i="5"/>
  <c r="G141" i="5"/>
  <c r="G101" i="5"/>
  <c r="G53" i="5"/>
  <c r="G194" i="5"/>
  <c r="E129" i="12"/>
  <c r="E85" i="12"/>
  <c r="E29" i="12"/>
  <c r="G149" i="12"/>
  <c r="G84" i="12"/>
  <c r="G9" i="12"/>
  <c r="E136" i="13"/>
  <c r="G189" i="13"/>
  <c r="G45" i="13"/>
  <c r="K191" i="13"/>
  <c r="K192" i="1"/>
  <c r="E127" i="13"/>
  <c r="E55" i="13"/>
  <c r="G180" i="13"/>
  <c r="G100" i="13"/>
  <c r="G48" i="13"/>
  <c r="I169" i="13"/>
  <c r="I9" i="13"/>
  <c r="K70" i="13"/>
  <c r="K188" i="1"/>
  <c r="I68" i="1"/>
  <c r="G71" i="12"/>
  <c r="E190" i="13"/>
  <c r="E78" i="13"/>
  <c r="G163" i="13"/>
  <c r="G43" i="13"/>
  <c r="K187" i="13"/>
  <c r="K111" i="1"/>
  <c r="I120" i="13"/>
  <c r="K41" i="13"/>
  <c r="G196" i="1"/>
  <c r="I44" i="1"/>
  <c r="E159" i="1"/>
  <c r="K77" i="3"/>
  <c r="K53" i="3"/>
  <c r="K21" i="3"/>
  <c r="K200" i="3"/>
  <c r="E171" i="5"/>
  <c r="E139" i="5"/>
  <c r="E107" i="5"/>
  <c r="E75" i="5"/>
  <c r="E43" i="5"/>
  <c r="E11" i="5"/>
  <c r="G163" i="5"/>
  <c r="G131" i="5"/>
  <c r="G99" i="5"/>
  <c r="G67" i="5"/>
  <c r="G35" i="5"/>
  <c r="E198" i="5"/>
  <c r="E155" i="12"/>
  <c r="E123" i="12"/>
  <c r="E91" i="12"/>
  <c r="E59" i="12"/>
  <c r="E27" i="12"/>
  <c r="G163" i="12"/>
  <c r="G131" i="12"/>
  <c r="G92" i="12"/>
  <c r="G49" i="12"/>
  <c r="G6" i="12"/>
  <c r="E171" i="13"/>
  <c r="E124" i="13"/>
  <c r="E60" i="13"/>
  <c r="G185" i="13"/>
  <c r="G121" i="13"/>
  <c r="G41" i="13"/>
  <c r="I122" i="13"/>
  <c r="K119" i="13"/>
  <c r="K189" i="1"/>
  <c r="I136" i="1"/>
  <c r="K48" i="3"/>
  <c r="K28" i="3"/>
  <c r="K8" i="3"/>
  <c r="K195" i="3"/>
  <c r="E178" i="5"/>
  <c r="E158" i="5"/>
  <c r="E134" i="5"/>
  <c r="E114" i="5"/>
  <c r="E94" i="5"/>
  <c r="E70" i="5"/>
  <c r="E50" i="5"/>
  <c r="E30" i="5"/>
  <c r="E6" i="5"/>
  <c r="G170" i="5"/>
  <c r="G150" i="5"/>
  <c r="G126" i="5"/>
  <c r="G106" i="5"/>
  <c r="G86" i="5"/>
  <c r="G62" i="5"/>
  <c r="G42" i="5"/>
  <c r="G22" i="5"/>
  <c r="E193" i="5"/>
  <c r="E162" i="12"/>
  <c r="E142" i="12"/>
  <c r="E118" i="12"/>
  <c r="E98" i="12"/>
  <c r="E78" i="12"/>
  <c r="E54" i="12"/>
  <c r="E34" i="12"/>
  <c r="E14" i="12"/>
  <c r="G158" i="12"/>
  <c r="G138" i="12"/>
  <c r="G117" i="12"/>
  <c r="G85" i="12"/>
  <c r="G58" i="12"/>
  <c r="G32" i="12"/>
  <c r="E179" i="12"/>
  <c r="E180" i="13"/>
  <c r="E153" i="13"/>
  <c r="E113" i="13"/>
  <c r="E73" i="13"/>
  <c r="E33" i="13"/>
  <c r="G174" i="13"/>
  <c r="G134" i="13"/>
  <c r="G94" i="13"/>
  <c r="G46" i="13"/>
  <c r="G6" i="13"/>
  <c r="I133" i="13"/>
  <c r="I37" i="13"/>
  <c r="K146" i="13"/>
  <c r="K66" i="13"/>
  <c r="K197" i="1"/>
  <c r="K116" i="1"/>
  <c r="I158" i="1"/>
  <c r="E16" i="1"/>
  <c r="I51" i="3"/>
  <c r="I31" i="3"/>
  <c r="I7" i="3"/>
  <c r="K171" i="3"/>
  <c r="K151" i="3"/>
  <c r="K127" i="3"/>
  <c r="K107" i="3"/>
  <c r="K87" i="3"/>
  <c r="K63" i="3"/>
  <c r="K43" i="3"/>
  <c r="K15" i="3"/>
  <c r="E200" i="3"/>
  <c r="E201" i="3" s="1"/>
  <c r="E173" i="5"/>
  <c r="E145" i="5"/>
  <c r="E113" i="5"/>
  <c r="E85" i="5"/>
  <c r="E61" i="5"/>
  <c r="E29" i="5"/>
  <c r="G185" i="5"/>
  <c r="G157" i="5"/>
  <c r="G117" i="5"/>
  <c r="G77" i="5"/>
  <c r="G41" i="5"/>
  <c r="G198" i="5"/>
  <c r="G199" i="5" s="1"/>
  <c r="E149" i="12"/>
  <c r="E113" i="12"/>
  <c r="E69" i="12"/>
  <c r="E33" i="12"/>
  <c r="G169" i="12"/>
  <c r="G125" i="12"/>
  <c r="G78" i="12"/>
  <c r="G30" i="12"/>
  <c r="E157" i="13"/>
  <c r="E80" i="13"/>
  <c r="G173" i="13"/>
  <c r="G61" i="13"/>
  <c r="I130" i="13"/>
  <c r="K143" i="13"/>
  <c r="K128" i="1"/>
  <c r="E135" i="13"/>
  <c r="E83" i="13"/>
  <c r="E31" i="13"/>
  <c r="G176" i="13"/>
  <c r="G124" i="13"/>
  <c r="G68" i="13"/>
  <c r="G16" i="13"/>
  <c r="I145" i="13"/>
  <c r="I41" i="13"/>
  <c r="K126" i="13"/>
  <c r="K30" i="13"/>
  <c r="K140" i="1"/>
  <c r="I132" i="1"/>
  <c r="G103" i="12"/>
  <c r="G27" i="12"/>
  <c r="E170" i="13"/>
  <c r="E110" i="13"/>
  <c r="E6" i="13"/>
  <c r="G107" i="13"/>
  <c r="G23" i="13"/>
  <c r="I38" i="13"/>
  <c r="K11" i="13"/>
  <c r="I104" i="1"/>
  <c r="I56" i="13"/>
  <c r="K85" i="13"/>
  <c r="K135" i="1"/>
  <c r="K100" i="13"/>
  <c r="G47" i="1"/>
  <c r="G117" i="1"/>
  <c r="K25" i="1"/>
  <c r="K58" i="1"/>
  <c r="K32" i="13"/>
  <c r="I51" i="13"/>
  <c r="I78" i="1"/>
  <c r="K119" i="1"/>
  <c r="I5" i="1"/>
  <c r="K53" i="13"/>
  <c r="K137" i="13"/>
  <c r="I12" i="13"/>
  <c r="I84" i="13"/>
  <c r="I140" i="13"/>
  <c r="I62" i="1"/>
  <c r="K51" i="1"/>
  <c r="K193" i="1"/>
  <c r="K67" i="13"/>
  <c r="K171" i="13"/>
  <c r="I70" i="13"/>
  <c r="I158" i="13"/>
  <c r="G19" i="13"/>
  <c r="G55" i="13"/>
  <c r="G99" i="13"/>
  <c r="G131" i="13"/>
  <c r="G167" i="13"/>
  <c r="E22" i="13"/>
  <c r="E58" i="13"/>
  <c r="E90" i="13"/>
  <c r="E126" i="13"/>
  <c r="E154" i="13"/>
  <c r="E182" i="13"/>
  <c r="G7" i="12"/>
  <c r="G31" i="12"/>
  <c r="G59" i="12"/>
  <c r="G91" i="12"/>
  <c r="G119" i="12"/>
  <c r="G183" i="1"/>
  <c r="I172" i="1"/>
  <c r="K88" i="1"/>
  <c r="K156" i="1"/>
  <c r="G5" i="1"/>
  <c r="K6" i="13"/>
  <c r="K46" i="13"/>
  <c r="K94" i="13"/>
  <c r="K134" i="13"/>
  <c r="K174" i="13"/>
  <c r="I33" i="13"/>
  <c r="I73" i="13"/>
  <c r="I113" i="13"/>
  <c r="I161" i="13"/>
  <c r="I189" i="13"/>
  <c r="G20" i="13"/>
  <c r="G44" i="13"/>
  <c r="G64" i="13"/>
  <c r="G84" i="13"/>
  <c r="G108" i="13"/>
  <c r="G128" i="13"/>
  <c r="G148" i="13"/>
  <c r="G172" i="13"/>
  <c r="G192" i="13"/>
  <c r="E23" i="13"/>
  <c r="E47" i="13"/>
  <c r="E67" i="13"/>
  <c r="E87" i="13"/>
  <c r="E111" i="13"/>
  <c r="E131" i="13"/>
  <c r="I58" i="1"/>
  <c r="K80" i="1"/>
  <c r="K176" i="1"/>
  <c r="K31" i="13"/>
  <c r="K127" i="13"/>
  <c r="I18" i="13"/>
  <c r="I98" i="13"/>
  <c r="I186" i="13"/>
  <c r="G37" i="13"/>
  <c r="G77" i="13"/>
  <c r="G125" i="13"/>
  <c r="G165" i="13"/>
  <c r="E16" i="13"/>
  <c r="E64" i="13"/>
  <c r="E104" i="13"/>
  <c r="E141" i="13"/>
  <c r="E173" i="13"/>
  <c r="G178" i="12"/>
  <c r="G20" i="12"/>
  <c r="G198" i="1"/>
  <c r="I87" i="1"/>
  <c r="K60" i="13"/>
  <c r="I151" i="13"/>
  <c r="K47" i="1"/>
  <c r="I201" i="13"/>
  <c r="K101" i="13"/>
  <c r="K193" i="13"/>
  <c r="I100" i="13"/>
  <c r="I168" i="13"/>
  <c r="K35" i="1"/>
  <c r="I199" i="13"/>
  <c r="K107" i="13"/>
  <c r="I46" i="13"/>
  <c r="I178" i="13"/>
  <c r="G39" i="13"/>
  <c r="G83" i="13"/>
  <c r="G139" i="13"/>
  <c r="G187" i="13"/>
  <c r="E46" i="13"/>
  <c r="E106" i="13"/>
  <c r="E138" i="13"/>
  <c r="E174" i="13"/>
  <c r="G11" i="12"/>
  <c r="G47" i="12"/>
  <c r="G79" i="12"/>
  <c r="K206" i="1"/>
  <c r="I90" i="1"/>
  <c r="K72" i="1"/>
  <c r="K172" i="1"/>
  <c r="G201" i="13"/>
  <c r="K38" i="13"/>
  <c r="K102" i="13"/>
  <c r="K158" i="13"/>
  <c r="I17" i="13"/>
  <c r="I81" i="13"/>
  <c r="I137" i="13"/>
  <c r="I185" i="13"/>
  <c r="G28" i="13"/>
  <c r="G52" i="13"/>
  <c r="G80" i="13"/>
  <c r="G112" i="13"/>
  <c r="G140" i="13"/>
  <c r="G164" i="13"/>
  <c r="E7" i="13"/>
  <c r="E35" i="13"/>
  <c r="E63" i="13"/>
  <c r="E95" i="13"/>
  <c r="E119" i="13"/>
  <c r="G199" i="1"/>
  <c r="K110" i="1"/>
  <c r="K204" i="13"/>
  <c r="K95" i="13"/>
  <c r="I34" i="13"/>
  <c r="I146" i="13"/>
  <c r="G29" i="13"/>
  <c r="G93" i="13"/>
  <c r="G141" i="13"/>
  <c r="E8" i="13"/>
  <c r="E72" i="13"/>
  <c r="E128" i="13"/>
  <c r="E163" i="13"/>
  <c r="E177" i="12"/>
  <c r="G36" i="12"/>
  <c r="G62" i="12"/>
  <c r="G94" i="12"/>
  <c r="G121" i="12"/>
  <c r="G141" i="12"/>
  <c r="G165" i="12"/>
  <c r="E17" i="12"/>
  <c r="E37" i="12"/>
  <c r="E61" i="12"/>
  <c r="E81" i="12"/>
  <c r="E101" i="12"/>
  <c r="E125" i="12"/>
  <c r="E145" i="12"/>
  <c r="E165" i="12"/>
  <c r="E192" i="5"/>
  <c r="G25" i="5"/>
  <c r="G45" i="5"/>
  <c r="G69" i="5"/>
  <c r="G89" i="5"/>
  <c r="G109" i="5"/>
  <c r="G133" i="5"/>
  <c r="G153" i="5"/>
  <c r="G118" i="1"/>
  <c r="I63" i="1"/>
  <c r="K192" i="13"/>
  <c r="K7" i="1"/>
  <c r="K21" i="13"/>
  <c r="K161" i="13"/>
  <c r="I60" i="13"/>
  <c r="E80" i="1"/>
  <c r="K145" i="1"/>
  <c r="K91" i="13"/>
  <c r="I110" i="13"/>
  <c r="G11" i="13"/>
  <c r="G75" i="13"/>
  <c r="G151" i="13"/>
  <c r="E26" i="13"/>
  <c r="E86" i="13"/>
  <c r="E150" i="13"/>
  <c r="E5" i="13"/>
  <c r="G39" i="12"/>
  <c r="G95" i="12"/>
  <c r="G151" i="1"/>
  <c r="K24" i="1"/>
  <c r="K180" i="1"/>
  <c r="K14" i="13"/>
  <c r="K78" i="13"/>
  <c r="K166" i="13"/>
  <c r="I49" i="13"/>
  <c r="I129" i="13"/>
  <c r="I193" i="13"/>
  <c r="G36" i="13"/>
  <c r="G76" i="13"/>
  <c r="G116" i="13"/>
  <c r="G156" i="13"/>
  <c r="G188" i="13"/>
  <c r="E39" i="13"/>
  <c r="E79" i="13"/>
  <c r="E115" i="13"/>
  <c r="I143" i="1"/>
  <c r="K160" i="1"/>
  <c r="K79" i="13"/>
  <c r="I66" i="13"/>
  <c r="I194" i="13"/>
  <c r="G69" i="13"/>
  <c r="G157" i="13"/>
  <c r="E40" i="13"/>
  <c r="E112" i="13"/>
  <c r="E179" i="13"/>
  <c r="G14" i="12"/>
  <c r="G57" i="12"/>
  <c r="G100" i="12"/>
  <c r="G133" i="12"/>
  <c r="G157" i="12"/>
  <c r="E21" i="12"/>
  <c r="E49" i="12"/>
  <c r="E77" i="12"/>
  <c r="E109" i="12"/>
  <c r="E133" i="12"/>
  <c r="E161" i="12"/>
  <c r="G9" i="5"/>
  <c r="G37" i="5"/>
  <c r="G61" i="5"/>
  <c r="G93" i="5"/>
  <c r="G121" i="5"/>
  <c r="G149" i="5"/>
  <c r="G173" i="5"/>
  <c r="E13" i="5"/>
  <c r="E33" i="5"/>
  <c r="E53" i="5"/>
  <c r="E77" i="5"/>
  <c r="E97" i="5"/>
  <c r="E117" i="5"/>
  <c r="E141" i="5"/>
  <c r="E161" i="5"/>
  <c r="E181" i="5"/>
  <c r="I196" i="3"/>
  <c r="K11" i="3"/>
  <c r="K31" i="3"/>
  <c r="K51" i="3"/>
  <c r="K67" i="3"/>
  <c r="K83" i="3"/>
  <c r="K99" i="3"/>
  <c r="K115" i="3"/>
  <c r="K131" i="3"/>
  <c r="K147" i="3"/>
  <c r="K163" i="3"/>
  <c r="K179" i="3"/>
  <c r="I11" i="3"/>
  <c r="I27" i="3"/>
  <c r="I43" i="3"/>
  <c r="I59" i="3"/>
  <c r="G77" i="1"/>
  <c r="I115" i="1"/>
  <c r="K59" i="1"/>
  <c r="K149" i="1"/>
  <c r="G205" i="13"/>
  <c r="K50" i="13"/>
  <c r="K114" i="13"/>
  <c r="K178" i="13"/>
  <c r="I53" i="13"/>
  <c r="I117" i="13"/>
  <c r="I177" i="13"/>
  <c r="G22" i="13"/>
  <c r="G54" i="13"/>
  <c r="G86" i="13"/>
  <c r="G118" i="13"/>
  <c r="G150" i="13"/>
  <c r="G182" i="13"/>
  <c r="E25" i="13"/>
  <c r="E57" i="13"/>
  <c r="E89" i="13"/>
  <c r="E121" i="13"/>
  <c r="E148" i="13"/>
  <c r="E169" i="13"/>
  <c r="E191" i="13"/>
  <c r="E176" i="12"/>
  <c r="G26" i="12"/>
  <c r="G48" i="12"/>
  <c r="G69" i="12"/>
  <c r="G90" i="12"/>
  <c r="G112" i="12"/>
  <c r="G130" i="12"/>
  <c r="G146" i="12"/>
  <c r="G162" i="12"/>
  <c r="E10" i="12"/>
  <c r="E26" i="12"/>
  <c r="E42" i="12"/>
  <c r="E58" i="12"/>
  <c r="E74" i="12"/>
  <c r="E90" i="12"/>
  <c r="E106" i="12"/>
  <c r="E122" i="12"/>
  <c r="E138" i="12"/>
  <c r="E154" i="12"/>
  <c r="E170" i="12"/>
  <c r="E197" i="5"/>
  <c r="G18" i="5"/>
  <c r="G34" i="5"/>
  <c r="G50" i="5"/>
  <c r="G66" i="5"/>
  <c r="G82" i="5"/>
  <c r="G98" i="5"/>
  <c r="G114" i="5"/>
  <c r="G130" i="5"/>
  <c r="G146" i="5"/>
  <c r="G162" i="5"/>
  <c r="G178" i="5"/>
  <c r="E10" i="5"/>
  <c r="E26" i="5"/>
  <c r="E42" i="5"/>
  <c r="E58" i="5"/>
  <c r="E74" i="5"/>
  <c r="E90" i="5"/>
  <c r="E106" i="5"/>
  <c r="E122" i="5"/>
  <c r="E138" i="5"/>
  <c r="E154" i="5"/>
  <c r="E170" i="5"/>
  <c r="E186" i="5"/>
  <c r="K199" i="3"/>
  <c r="G194" i="3"/>
  <c r="G201" i="3" s="1"/>
  <c r="K20" i="3"/>
  <c r="K36" i="3"/>
  <c r="K52" i="3"/>
  <c r="I51" i="1"/>
  <c r="K125" i="1"/>
  <c r="K23" i="13"/>
  <c r="K151" i="13"/>
  <c r="I90" i="13"/>
  <c r="G9" i="13"/>
  <c r="G73" i="13"/>
  <c r="G70" i="1"/>
  <c r="I88" i="13"/>
  <c r="I40" i="13"/>
  <c r="K169" i="13"/>
  <c r="K129" i="13"/>
  <c r="K81" i="13"/>
  <c r="K206" i="13"/>
  <c r="K167" i="1"/>
  <c r="K95" i="1"/>
  <c r="I120" i="1"/>
  <c r="I135" i="13"/>
  <c r="K172" i="13"/>
  <c r="K162" i="1"/>
  <c r="K90" i="1"/>
  <c r="I15" i="1"/>
  <c r="I36" i="1"/>
  <c r="G89" i="1"/>
  <c r="K57" i="13"/>
  <c r="K17" i="13"/>
  <c r="K199" i="1"/>
  <c r="K139" i="1"/>
  <c r="K71" i="1"/>
  <c r="I179" i="1"/>
  <c r="E112" i="1"/>
  <c r="I83" i="13"/>
  <c r="K128" i="13"/>
  <c r="K5" i="1"/>
  <c r="I200" i="1"/>
  <c r="K18" i="1"/>
  <c r="E76" i="1"/>
  <c r="I70" i="1"/>
  <c r="E56" i="1"/>
  <c r="E146" i="1"/>
  <c r="G16" i="1"/>
  <c r="I29" i="1"/>
  <c r="G83" i="1"/>
  <c r="E128" i="1"/>
  <c r="I102" i="1"/>
  <c r="K17" i="1"/>
  <c r="K101" i="1"/>
  <c r="I7" i="1"/>
  <c r="I114" i="1"/>
  <c r="K26" i="1"/>
  <c r="G143" i="1"/>
  <c r="I184" i="1"/>
  <c r="K92" i="1"/>
  <c r="K182" i="1"/>
  <c r="K16" i="13"/>
  <c r="K84" i="13"/>
  <c r="K156" i="13"/>
  <c r="I7" i="13"/>
  <c r="I63" i="13"/>
  <c r="I115" i="13"/>
  <c r="I167" i="13"/>
  <c r="G116" i="1"/>
  <c r="I99" i="1"/>
  <c r="I171" i="1"/>
  <c r="K15" i="1"/>
  <c r="K63" i="1"/>
  <c r="K103" i="1"/>
  <c r="K127" i="1"/>
  <c r="K151" i="1"/>
  <c r="K171" i="1"/>
  <c r="K191" i="1"/>
  <c r="G204" i="13"/>
  <c r="E199" i="13"/>
  <c r="K25" i="13"/>
  <c r="K49" i="13"/>
  <c r="K69" i="13"/>
  <c r="K89" i="13"/>
  <c r="K113" i="13"/>
  <c r="K133" i="13"/>
  <c r="K153" i="13"/>
  <c r="K177" i="13"/>
  <c r="I8" i="13"/>
  <c r="I28" i="13"/>
  <c r="I52" i="13"/>
  <c r="I72" i="13"/>
  <c r="I92" i="13"/>
  <c r="I116" i="13"/>
  <c r="I136" i="13"/>
  <c r="I156" i="13"/>
  <c r="G107" i="1"/>
  <c r="I83" i="1"/>
  <c r="I183" i="1"/>
  <c r="K83" i="1"/>
  <c r="K137" i="1"/>
  <c r="K177" i="1"/>
  <c r="K200" i="13"/>
  <c r="K35" i="13"/>
  <c r="K75" i="13"/>
  <c r="K123" i="13"/>
  <c r="K163" i="13"/>
  <c r="I14" i="13"/>
  <c r="I62" i="13"/>
  <c r="I102" i="13"/>
  <c r="I134" i="13"/>
  <c r="I166" i="13"/>
  <c r="I188" i="13"/>
  <c r="G15" i="13"/>
  <c r="G31" i="13"/>
  <c r="G47" i="13"/>
  <c r="G63" i="13"/>
  <c r="G79" i="13"/>
  <c r="G95" i="13"/>
  <c r="G111" i="13"/>
  <c r="G127" i="13"/>
  <c r="G143" i="13"/>
  <c r="G159" i="13"/>
  <c r="G175" i="13"/>
  <c r="G191" i="13"/>
  <c r="E18" i="13"/>
  <c r="E34" i="13"/>
  <c r="E50" i="13"/>
  <c r="E66" i="13"/>
  <c r="E82" i="13"/>
  <c r="E98" i="13"/>
  <c r="E82" i="1"/>
  <c r="E196" i="1"/>
  <c r="I133" i="1"/>
  <c r="I18" i="1"/>
  <c r="I144" i="1"/>
  <c r="K65" i="1"/>
  <c r="G123" i="1"/>
  <c r="I135" i="1"/>
  <c r="K82" i="1"/>
  <c r="I148" i="1"/>
  <c r="K134" i="1"/>
  <c r="E206" i="13"/>
  <c r="K64" i="13"/>
  <c r="K164" i="13"/>
  <c r="I39" i="13"/>
  <c r="I95" i="13"/>
  <c r="I175" i="13"/>
  <c r="I32" i="1"/>
  <c r="I163" i="1"/>
  <c r="K31" i="1"/>
  <c r="K79" i="1"/>
  <c r="K123" i="1"/>
  <c r="K155" i="1"/>
  <c r="K183" i="1"/>
  <c r="E203" i="13"/>
  <c r="K9" i="13"/>
  <c r="K37" i="13"/>
  <c r="K65" i="13"/>
  <c r="K97" i="13"/>
  <c r="K121" i="13"/>
  <c r="K149" i="13"/>
  <c r="K181" i="13"/>
  <c r="I20" i="13"/>
  <c r="I44" i="13"/>
  <c r="I76" i="13"/>
  <c r="I104" i="13"/>
  <c r="I132" i="13"/>
  <c r="I164" i="13"/>
  <c r="G172" i="1"/>
  <c r="I167" i="1"/>
  <c r="K99" i="1"/>
  <c r="K161" i="1"/>
  <c r="E205" i="13"/>
  <c r="K43" i="13"/>
  <c r="K99" i="13"/>
  <c r="K155" i="13"/>
  <c r="I30" i="13"/>
  <c r="I78" i="13"/>
  <c r="I126" i="13"/>
  <c r="I173" i="13"/>
  <c r="G7" i="13"/>
  <c r="G27" i="13"/>
  <c r="G51" i="13"/>
  <c r="G71" i="13"/>
  <c r="G91" i="13"/>
  <c r="G115" i="13"/>
  <c r="G135" i="13"/>
  <c r="G155" i="13"/>
  <c r="G179" i="13"/>
  <c r="E10" i="13"/>
  <c r="E30" i="13"/>
  <c r="E54" i="13"/>
  <c r="E74" i="13"/>
  <c r="E94" i="13"/>
  <c r="E114" i="13"/>
  <c r="E130" i="13"/>
  <c r="E146" i="13"/>
  <c r="E162" i="13"/>
  <c r="E178" i="13"/>
  <c r="E194" i="13"/>
  <c r="E182" i="12"/>
  <c r="G19" i="12"/>
  <c r="G35" i="12"/>
  <c r="G51" i="12"/>
  <c r="G67" i="12"/>
  <c r="G83" i="12"/>
  <c r="G99" i="12"/>
  <c r="G115" i="12"/>
  <c r="G57" i="1"/>
  <c r="I19" i="1"/>
  <c r="I111" i="1"/>
  <c r="I188" i="1"/>
  <c r="K56" i="1"/>
  <c r="K115" i="1"/>
  <c r="K148" i="1"/>
  <c r="E63" i="1"/>
  <c r="I69" i="1"/>
  <c r="G200" i="1"/>
  <c r="I197" i="1"/>
  <c r="G41" i="1"/>
  <c r="I170" i="1"/>
  <c r="G159" i="1"/>
  <c r="K84" i="1"/>
  <c r="K12" i="13"/>
  <c r="K124" i="13"/>
  <c r="I23" i="13"/>
  <c r="I127" i="13"/>
  <c r="E176" i="1"/>
  <c r="I131" i="1"/>
  <c r="K39" i="1"/>
  <c r="K108" i="1"/>
  <c r="K143" i="1"/>
  <c r="K187" i="1"/>
  <c r="I205" i="13"/>
  <c r="K33" i="13"/>
  <c r="K73" i="13"/>
  <c r="K105" i="13"/>
  <c r="K145" i="13"/>
  <c r="K185" i="13"/>
  <c r="I36" i="13"/>
  <c r="I68" i="13"/>
  <c r="I108" i="13"/>
  <c r="I148" i="13"/>
  <c r="G140" i="1"/>
  <c r="K19" i="1"/>
  <c r="K129" i="1"/>
  <c r="K201" i="1"/>
  <c r="K59" i="13"/>
  <c r="K131" i="13"/>
  <c r="I6" i="13"/>
  <c r="I94" i="13"/>
  <c r="I150" i="13"/>
  <c r="I192" i="13"/>
  <c r="G35" i="13"/>
  <c r="G59" i="13"/>
  <c r="G87" i="13"/>
  <c r="G119" i="13"/>
  <c r="G147" i="13"/>
  <c r="G171" i="13"/>
  <c r="E14" i="13"/>
  <c r="E42" i="13"/>
  <c r="E70" i="13"/>
  <c r="E102" i="13"/>
  <c r="E122" i="13"/>
  <c r="E142" i="13"/>
  <c r="E166" i="13"/>
  <c r="E186" i="13"/>
  <c r="E178" i="12"/>
  <c r="G23" i="12"/>
  <c r="G43" i="12"/>
  <c r="G63" i="12"/>
  <c r="G87" i="12"/>
  <c r="G107" i="12"/>
  <c r="E124" i="1"/>
  <c r="I47" i="1"/>
  <c r="I154" i="1"/>
  <c r="K40" i="1"/>
  <c r="K124" i="1"/>
  <c r="K164" i="1"/>
  <c r="K196" i="1"/>
  <c r="I202" i="13"/>
  <c r="K22" i="13"/>
  <c r="K54" i="13"/>
  <c r="K86" i="13"/>
  <c r="K118" i="13"/>
  <c r="K150" i="13"/>
  <c r="K182" i="13"/>
  <c r="I25" i="13"/>
  <c r="I57" i="13"/>
  <c r="I89" i="13"/>
  <c r="I121" i="13"/>
  <c r="I153" i="13"/>
  <c r="I180" i="13"/>
  <c r="G8" i="13"/>
  <c r="G24" i="13"/>
  <c r="G40" i="13"/>
  <c r="G56" i="13"/>
  <c r="G72" i="13"/>
  <c r="G88" i="13"/>
  <c r="G104" i="13"/>
  <c r="G120" i="13"/>
  <c r="G136" i="13"/>
  <c r="G152" i="13"/>
  <c r="G168" i="13"/>
  <c r="G184" i="13"/>
  <c r="E11" i="13"/>
  <c r="E27" i="13"/>
  <c r="E43" i="13"/>
  <c r="E59" i="13"/>
  <c r="E75" i="13"/>
  <c r="E91" i="13"/>
  <c r="E107" i="13"/>
  <c r="E123" i="13"/>
  <c r="E188" i="1"/>
  <c r="I100" i="1"/>
  <c r="K48" i="1"/>
  <c r="K144" i="1"/>
  <c r="G202" i="13"/>
  <c r="K47" i="13"/>
  <c r="K111" i="13"/>
  <c r="K175" i="13"/>
  <c r="I50" i="13"/>
  <c r="I114" i="13"/>
  <c r="I176" i="13"/>
  <c r="G21" i="13"/>
  <c r="G53" i="13"/>
  <c r="G85" i="13"/>
  <c r="G117" i="13"/>
  <c r="G149" i="13"/>
  <c r="G181" i="13"/>
  <c r="E24" i="13"/>
  <c r="E56" i="13"/>
  <c r="E88" i="13"/>
  <c r="E120" i="13"/>
  <c r="E147" i="13"/>
  <c r="E168" i="13"/>
  <c r="E189" i="13"/>
  <c r="G176" i="12"/>
  <c r="G25" i="12"/>
  <c r="G46" i="12"/>
  <c r="G68" i="12"/>
  <c r="G89" i="12"/>
  <c r="G110" i="12"/>
  <c r="G129" i="12"/>
  <c r="G145" i="12"/>
  <c r="G161" i="12"/>
  <c r="E9" i="12"/>
  <c r="E25" i="12"/>
  <c r="E41" i="12"/>
  <c r="E57" i="12"/>
  <c r="E73" i="12"/>
  <c r="E89" i="12"/>
  <c r="E105" i="12"/>
  <c r="E121" i="12"/>
  <c r="E137" i="12"/>
  <c r="E153" i="12"/>
  <c r="E169" i="12"/>
  <c r="E196" i="5"/>
  <c r="G17" i="5"/>
  <c r="G33" i="5"/>
  <c r="G49" i="5"/>
  <c r="G65" i="5"/>
  <c r="G81" i="5"/>
  <c r="G97" i="5"/>
  <c r="G113" i="5"/>
  <c r="G129" i="5"/>
  <c r="G145" i="5"/>
  <c r="G161" i="5"/>
  <c r="G177" i="5"/>
  <c r="E9" i="5"/>
  <c r="E25" i="5"/>
  <c r="E41" i="5"/>
  <c r="E57" i="5"/>
  <c r="E73" i="5"/>
  <c r="E89" i="5"/>
  <c r="E105" i="5"/>
  <c r="E121" i="5"/>
  <c r="E137" i="5"/>
  <c r="E153" i="5"/>
  <c r="E169" i="5"/>
  <c r="E185" i="5"/>
  <c r="K198" i="3"/>
  <c r="I194" i="3"/>
  <c r="K19" i="3"/>
  <c r="K35" i="3"/>
  <c r="E169" i="1"/>
  <c r="E62" i="1"/>
  <c r="K209" i="1"/>
  <c r="G48" i="1"/>
  <c r="G181" i="1"/>
  <c r="E24" i="1"/>
  <c r="G134" i="1"/>
  <c r="G120" i="1"/>
  <c r="I91" i="1"/>
  <c r="I173" i="1"/>
  <c r="K57" i="1"/>
  <c r="K113" i="1"/>
  <c r="G139" i="1"/>
  <c r="I82" i="1"/>
  <c r="I166" i="1"/>
  <c r="K50" i="1"/>
  <c r="G25" i="1"/>
  <c r="I95" i="1"/>
  <c r="K28" i="1"/>
  <c r="K122" i="1"/>
  <c r="K178" i="1"/>
  <c r="I200" i="13"/>
  <c r="K44" i="13"/>
  <c r="K96" i="13"/>
  <c r="K144" i="13"/>
  <c r="K188" i="13"/>
  <c r="I31" i="13"/>
  <c r="I67" i="13"/>
  <c r="I111" i="13"/>
  <c r="I147" i="13"/>
  <c r="I179" i="13"/>
  <c r="G164" i="1"/>
  <c r="I88" i="1"/>
  <c r="I142" i="1"/>
  <c r="I187" i="1"/>
  <c r="K23" i="1"/>
  <c r="K55" i="1"/>
  <c r="K87" i="1"/>
  <c r="K114" i="1"/>
  <c r="K131" i="1"/>
  <c r="K147" i="1"/>
  <c r="K163" i="1"/>
  <c r="K179" i="1"/>
  <c r="K195" i="1"/>
  <c r="G200" i="13"/>
  <c r="K202" i="13"/>
  <c r="K13" i="13"/>
  <c r="K29" i="13"/>
  <c r="K45" i="13"/>
  <c r="K61" i="13"/>
  <c r="K77" i="13"/>
  <c r="K93" i="13"/>
  <c r="K109" i="13"/>
  <c r="K125" i="13"/>
  <c r="K141" i="13"/>
  <c r="K157" i="13"/>
  <c r="K173" i="13"/>
  <c r="K189" i="13"/>
  <c r="I16" i="13"/>
  <c r="I32" i="13"/>
  <c r="I48" i="13"/>
  <c r="I64" i="13"/>
  <c r="I80" i="13"/>
  <c r="I96" i="13"/>
  <c r="I112" i="13"/>
  <c r="I128" i="13"/>
  <c r="I144" i="13"/>
  <c r="I160" i="13"/>
  <c r="G13" i="1"/>
  <c r="I40" i="1"/>
  <c r="I126" i="1"/>
  <c r="I199" i="1"/>
  <c r="K67" i="1"/>
  <c r="K121" i="1"/>
  <c r="K153" i="1"/>
  <c r="K185" i="1"/>
  <c r="G206" i="13"/>
  <c r="K19" i="13"/>
  <c r="K51" i="13"/>
  <c r="K83" i="13"/>
  <c r="K115" i="13"/>
  <c r="K147" i="13"/>
  <c r="K179" i="13"/>
  <c r="I22" i="13"/>
  <c r="I54" i="13"/>
  <c r="I86" i="13"/>
  <c r="I46" i="1"/>
  <c r="G132" i="1"/>
  <c r="E48" i="1"/>
  <c r="I159" i="13"/>
  <c r="I131" i="13"/>
  <c r="I103" i="13"/>
  <c r="I71" i="13"/>
  <c r="I47" i="13"/>
  <c r="I19" i="13"/>
  <c r="K176" i="13"/>
  <c r="K148" i="13"/>
  <c r="K116" i="13"/>
  <c r="K76" i="13"/>
  <c r="K36" i="13"/>
  <c r="K205" i="13"/>
  <c r="K186" i="1"/>
  <c r="K154" i="1"/>
  <c r="K118" i="1"/>
  <c r="K36" i="1"/>
  <c r="I159" i="1"/>
  <c r="I52" i="1"/>
  <c r="K102" i="1"/>
  <c r="K54" i="1"/>
  <c r="I186" i="1"/>
  <c r="I130" i="1"/>
  <c r="I60" i="1"/>
  <c r="G155" i="1"/>
  <c r="G9" i="1"/>
  <c r="K89" i="1"/>
  <c r="K37" i="1"/>
  <c r="I181" i="1"/>
  <c r="I128" i="1"/>
  <c r="I59" i="1"/>
  <c r="E192" i="1"/>
  <c r="G166" i="1"/>
  <c r="E120" i="1"/>
  <c r="I101" i="1"/>
  <c r="G169" i="1"/>
  <c r="G100" i="1"/>
  <c r="E103" i="1"/>
  <c r="G7" i="1"/>
  <c r="K208" i="1"/>
  <c r="G26" i="1"/>
  <c r="I210" i="1"/>
  <c r="K6" i="1"/>
  <c r="E105" i="1"/>
  <c r="E61" i="1"/>
  <c r="E9" i="1"/>
  <c r="E195" i="2"/>
  <c r="E196" i="2" s="1"/>
  <c r="E190" i="3"/>
  <c r="I56" i="1"/>
  <c r="G180" i="1"/>
  <c r="G95" i="1"/>
  <c r="I183" i="13"/>
  <c r="I163" i="13"/>
  <c r="I143" i="13"/>
  <c r="I119" i="13"/>
  <c r="I99" i="13"/>
  <c r="I79" i="13"/>
  <c r="I55" i="13"/>
  <c r="I35" i="13"/>
  <c r="I15" i="13"/>
  <c r="K180" i="13"/>
  <c r="K160" i="13"/>
  <c r="K140" i="13"/>
  <c r="K108" i="13"/>
  <c r="K80" i="13"/>
  <c r="K52" i="13"/>
  <c r="K20" i="13"/>
  <c r="K201" i="13"/>
  <c r="K198" i="1"/>
  <c r="K166" i="1"/>
  <c r="K138" i="1"/>
  <c r="K112" i="1"/>
  <c r="K52" i="1"/>
  <c r="I192" i="1"/>
  <c r="I116" i="1"/>
  <c r="G191" i="1"/>
  <c r="E156" i="1"/>
  <c r="K74" i="1"/>
  <c r="K34" i="1"/>
  <c r="I190" i="1"/>
  <c r="I156" i="1"/>
  <c r="I103" i="1"/>
  <c r="I50" i="1"/>
  <c r="G179" i="1"/>
  <c r="G73" i="1"/>
  <c r="E12" i="1"/>
  <c r="K85" i="1"/>
  <c r="K41" i="1"/>
  <c r="I201" i="1"/>
  <c r="I169" i="1"/>
  <c r="I112" i="1"/>
  <c r="I64" i="1"/>
  <c r="G168" i="1"/>
  <c r="I26" i="1"/>
  <c r="G158" i="1"/>
  <c r="G53" i="1"/>
  <c r="I145" i="1"/>
  <c r="I49" i="1"/>
  <c r="G161" i="1"/>
  <c r="E68" i="1"/>
  <c r="G36" i="1"/>
  <c r="E127" i="1"/>
  <c r="E19" i="1"/>
  <c r="G39" i="1"/>
  <c r="E126" i="1"/>
  <c r="E18" i="1"/>
  <c r="G38" i="1"/>
  <c r="E145" i="1"/>
  <c r="E41" i="1"/>
  <c r="K191" i="3"/>
  <c r="G92" i="1"/>
  <c r="E167" i="1"/>
  <c r="E71" i="1"/>
  <c r="G207" i="1"/>
  <c r="E170" i="1"/>
  <c r="E74" i="1"/>
  <c r="E205" i="1"/>
  <c r="E177" i="1"/>
  <c r="E93" i="1"/>
  <c r="I195" i="13"/>
  <c r="G217" i="11"/>
  <c r="E17" i="1"/>
  <c r="E81" i="1"/>
  <c r="E137" i="1"/>
  <c r="E189" i="1"/>
  <c r="G58" i="1"/>
  <c r="G206" i="1"/>
  <c r="E42" i="1"/>
  <c r="E106" i="1"/>
  <c r="E158" i="1"/>
  <c r="G15" i="1"/>
  <c r="G79" i="1"/>
  <c r="E31" i="1"/>
  <c r="E83" i="1"/>
  <c r="E147" i="1"/>
  <c r="E199" i="1"/>
  <c r="G60" i="1"/>
  <c r="E36" i="1"/>
  <c r="G49" i="1"/>
  <c r="G137" i="1"/>
  <c r="G201" i="1"/>
  <c r="I61" i="1"/>
  <c r="I113" i="1"/>
  <c r="I209" i="1"/>
  <c r="E152" i="1"/>
  <c r="G99" i="1"/>
  <c r="G150" i="1"/>
  <c r="G190" i="1"/>
  <c r="I34" i="1"/>
  <c r="G102" i="1"/>
  <c r="G184" i="1"/>
  <c r="I48" i="1"/>
  <c r="I80" i="1"/>
  <c r="I107" i="1"/>
  <c r="I134" i="1"/>
  <c r="I165" i="1"/>
  <c r="I185" i="1"/>
  <c r="K9" i="1"/>
  <c r="K33" i="1"/>
  <c r="K53" i="1"/>
  <c r="K73" i="1"/>
  <c r="K97" i="1"/>
  <c r="K117" i="1"/>
  <c r="E140" i="1"/>
  <c r="G106" i="1"/>
  <c r="G147" i="1"/>
  <c r="G187" i="1"/>
  <c r="I39" i="1"/>
  <c r="I66" i="1"/>
  <c r="I92" i="1"/>
  <c r="I124" i="1"/>
  <c r="I151" i="1"/>
  <c r="I174" i="1"/>
  <c r="I198" i="1"/>
  <c r="K22" i="1"/>
  <c r="K42" i="1"/>
  <c r="K66" i="1"/>
  <c r="K86" i="1"/>
  <c r="E28" i="1"/>
  <c r="G127" i="1"/>
  <c r="I11" i="1"/>
  <c r="I74" i="1"/>
  <c r="I138" i="1"/>
  <c r="I176" i="1"/>
  <c r="K12" i="1"/>
  <c r="K44" i="1"/>
  <c r="K76" i="1"/>
  <c r="K107" i="1"/>
  <c r="K126" i="1"/>
  <c r="K142" i="1"/>
  <c r="K158" i="1"/>
  <c r="K174" i="1"/>
  <c r="K190" i="1"/>
  <c r="E202" i="13"/>
  <c r="I204" i="13"/>
  <c r="K8" i="13"/>
  <c r="K24" i="13"/>
  <c r="K40" i="13"/>
  <c r="K56" i="13"/>
  <c r="K72" i="13"/>
  <c r="K88" i="13"/>
  <c r="K104" i="13"/>
  <c r="K120" i="13"/>
  <c r="K136" i="13"/>
  <c r="I196" i="13"/>
  <c r="I8" i="1"/>
  <c r="E49" i="1"/>
  <c r="E125" i="1"/>
  <c r="G14" i="1"/>
  <c r="G78" i="1"/>
  <c r="E30" i="1"/>
  <c r="E114" i="1"/>
  <c r="E190" i="1"/>
  <c r="G59" i="1"/>
  <c r="E39" i="1"/>
  <c r="E115" i="1"/>
  <c r="E191" i="1"/>
  <c r="G80" i="1"/>
  <c r="E116" i="1"/>
  <c r="G129" i="1"/>
  <c r="I17" i="1"/>
  <c r="I93" i="1"/>
  <c r="I153" i="1"/>
  <c r="E184" i="1"/>
  <c r="G126" i="1"/>
  <c r="G182" i="1"/>
  <c r="E64" i="1"/>
  <c r="G136" i="1"/>
  <c r="I43" i="1"/>
  <c r="I86" i="1"/>
  <c r="I123" i="1"/>
  <c r="I155" i="1"/>
  <c r="I189" i="1"/>
  <c r="K21" i="1"/>
  <c r="K49" i="1"/>
  <c r="K81" i="1"/>
  <c r="K105" i="1"/>
  <c r="E108" i="1"/>
  <c r="G115" i="1"/>
  <c r="G171" i="1"/>
  <c r="I23" i="1"/>
  <c r="I71" i="1"/>
  <c r="I108" i="1"/>
  <c r="I146" i="1"/>
  <c r="I182" i="1"/>
  <c r="K10" i="1"/>
  <c r="K38" i="1"/>
  <c r="K70" i="1"/>
  <c r="K98" i="1"/>
  <c r="G85" i="1"/>
  <c r="I27" i="1"/>
  <c r="I106" i="1"/>
  <c r="I168" i="1"/>
  <c r="K20" i="1"/>
  <c r="K60" i="1"/>
  <c r="K100" i="1"/>
  <c r="K130" i="1"/>
  <c r="K150" i="1"/>
  <c r="K170" i="1"/>
  <c r="K194" i="1"/>
  <c r="G203" i="13"/>
  <c r="G199" i="13"/>
  <c r="K28" i="13"/>
  <c r="K48" i="13"/>
  <c r="K68" i="13"/>
  <c r="K92" i="13"/>
  <c r="K112" i="13"/>
  <c r="K132" i="13"/>
  <c r="K152" i="13"/>
  <c r="K168" i="13"/>
  <c r="K184" i="13"/>
  <c r="I11" i="13"/>
  <c r="I27" i="13"/>
  <c r="I43" i="13"/>
  <c r="I59" i="13"/>
  <c r="I75" i="13"/>
  <c r="I91" i="13"/>
  <c r="I107" i="13"/>
  <c r="I123" i="13"/>
  <c r="I139" i="13"/>
  <c r="I155" i="13"/>
  <c r="I171" i="13"/>
  <c r="G208" i="1"/>
  <c r="G45" i="1"/>
  <c r="G148" i="1"/>
  <c r="I16" i="1"/>
  <c r="I67" i="1"/>
  <c r="I110" i="1"/>
  <c r="I152" i="1"/>
  <c r="G195" i="13"/>
  <c r="K195" i="13"/>
  <c r="G191" i="3"/>
  <c r="G205" i="1"/>
  <c r="E29" i="1"/>
  <c r="E73" i="1"/>
  <c r="E113" i="1"/>
  <c r="E157" i="1"/>
  <c r="G6" i="1"/>
  <c r="G46" i="1"/>
  <c r="G90" i="1"/>
  <c r="E10" i="1"/>
  <c r="E50" i="1"/>
  <c r="E94" i="1"/>
  <c r="E138" i="1"/>
  <c r="E178" i="1"/>
  <c r="G27" i="1"/>
  <c r="G71" i="1"/>
  <c r="E7" i="1"/>
  <c r="E51" i="1"/>
  <c r="E95" i="1"/>
  <c r="E135" i="1"/>
  <c r="E179" i="1"/>
  <c r="G28" i="1"/>
  <c r="G68" i="1"/>
  <c r="I205" i="1"/>
  <c r="E164" i="1"/>
  <c r="G103" i="1"/>
  <c r="G149" i="1"/>
  <c r="G193" i="1"/>
  <c r="I37" i="1"/>
  <c r="I81" i="1"/>
  <c r="I125" i="1"/>
  <c r="I161" i="1"/>
  <c r="E88" i="1"/>
  <c r="G21" i="1"/>
  <c r="G110" i="1"/>
  <c r="G142" i="1"/>
  <c r="G174" i="1"/>
  <c r="I10" i="1"/>
  <c r="K210" i="1"/>
  <c r="G61" i="1"/>
  <c r="G152" i="1"/>
  <c r="I20" i="1"/>
  <c r="I54" i="1"/>
  <c r="I75" i="1"/>
  <c r="I96" i="1"/>
  <c r="I118" i="1"/>
  <c r="I139" i="1"/>
  <c r="I160" i="1"/>
  <c r="I177" i="1"/>
  <c r="I193" i="1"/>
  <c r="K13" i="1"/>
  <c r="K29" i="1"/>
  <c r="K45" i="1"/>
  <c r="K61" i="1"/>
  <c r="K77" i="1"/>
  <c r="K93" i="1"/>
  <c r="K109" i="1"/>
  <c r="E44" i="1"/>
  <c r="E172" i="1"/>
  <c r="G93" i="1"/>
  <c r="G131" i="1"/>
  <c r="G163" i="1"/>
  <c r="G195" i="1"/>
  <c r="I31" i="1"/>
  <c r="I55" i="1"/>
  <c r="I76" i="1"/>
  <c r="I98" i="1"/>
  <c r="I119" i="1"/>
  <c r="I140" i="1"/>
  <c r="I162" i="1"/>
  <c r="I178" i="1"/>
  <c r="I194" i="1"/>
  <c r="K14" i="1"/>
  <c r="K30" i="1"/>
  <c r="K46" i="1"/>
  <c r="K62" i="1"/>
  <c r="K78" i="1"/>
  <c r="K94" i="1"/>
  <c r="E92" i="1"/>
  <c r="G111" i="1"/>
  <c r="G175" i="1"/>
  <c r="I42" i="1"/>
  <c r="I84" i="1"/>
  <c r="I127" i="1"/>
  <c r="I12" i="1"/>
  <c r="G176" i="1"/>
  <c r="G144" i="1"/>
  <c r="G112" i="1"/>
  <c r="G29" i="1"/>
  <c r="E96" i="1"/>
  <c r="I38" i="1"/>
  <c r="I22" i="1"/>
  <c r="I6" i="1"/>
  <c r="G186" i="1"/>
  <c r="G170" i="1"/>
  <c r="G154" i="1"/>
  <c r="G138" i="1"/>
  <c r="G122" i="1"/>
  <c r="G105" i="1"/>
  <c r="G69" i="1"/>
  <c r="E200" i="1"/>
  <c r="E136" i="1"/>
  <c r="E72" i="1"/>
  <c r="E8" i="1"/>
  <c r="I157" i="1"/>
  <c r="I141" i="1"/>
  <c r="I117" i="1"/>
  <c r="I97" i="1"/>
  <c r="I77" i="1"/>
  <c r="I53" i="1"/>
  <c r="I33" i="1"/>
  <c r="I13" i="1"/>
  <c r="G185" i="1"/>
  <c r="G165" i="1"/>
  <c r="G145" i="1"/>
  <c r="G121" i="1"/>
  <c r="G97" i="1"/>
  <c r="G33" i="1"/>
  <c r="E132" i="1"/>
  <c r="E52" i="1"/>
  <c r="G108" i="1"/>
  <c r="G84" i="1"/>
  <c r="G64" i="1"/>
  <c r="G44" i="1"/>
  <c r="G20" i="1"/>
  <c r="E195" i="1"/>
  <c r="E175" i="1"/>
  <c r="E151" i="1"/>
  <c r="E131" i="1"/>
  <c r="E111" i="1"/>
  <c r="E87" i="1"/>
  <c r="E67" i="1"/>
  <c r="E47" i="1"/>
  <c r="E23" i="1"/>
  <c r="I204" i="1"/>
  <c r="E210" i="1"/>
  <c r="G63" i="1"/>
  <c r="G43" i="1"/>
  <c r="G23" i="1"/>
  <c r="E194" i="1"/>
  <c r="E174" i="1"/>
  <c r="E154" i="1"/>
  <c r="E130" i="1"/>
  <c r="E110" i="1"/>
  <c r="E90" i="1"/>
  <c r="E66" i="1"/>
  <c r="E46" i="1"/>
  <c r="E26" i="1"/>
  <c r="K204" i="1"/>
  <c r="E209" i="1"/>
  <c r="G86" i="1"/>
  <c r="G62" i="1"/>
  <c r="G42" i="1"/>
  <c r="G22" i="1"/>
  <c r="E193" i="1"/>
  <c r="E173" i="1"/>
  <c r="E153" i="1"/>
  <c r="E129" i="1"/>
  <c r="E109" i="1"/>
  <c r="E89" i="1"/>
  <c r="E65" i="1"/>
  <c r="E45" i="1"/>
  <c r="E25" i="1"/>
  <c r="K207" i="1"/>
  <c r="E208" i="1"/>
  <c r="G171" i="11"/>
  <c r="G218" i="11" s="1"/>
  <c r="G190" i="3"/>
  <c r="E195" i="13"/>
  <c r="G196" i="13"/>
  <c r="I28" i="1"/>
  <c r="G192" i="1"/>
  <c r="G160" i="1"/>
  <c r="G128" i="1"/>
  <c r="G87" i="1"/>
  <c r="E160" i="1"/>
  <c r="E32" i="1"/>
  <c r="I30" i="1"/>
  <c r="I14" i="1"/>
  <c r="G194" i="1"/>
  <c r="G178" i="1"/>
  <c r="G162" i="1"/>
  <c r="G146" i="1"/>
  <c r="G130" i="1"/>
  <c r="G114" i="1"/>
  <c r="G91" i="1"/>
  <c r="G37" i="1"/>
  <c r="E168" i="1"/>
  <c r="E104" i="1"/>
  <c r="E40" i="1"/>
  <c r="E207" i="1"/>
  <c r="I149" i="1"/>
  <c r="I129" i="1"/>
  <c r="I109" i="1"/>
  <c r="I85" i="1"/>
  <c r="I65" i="1"/>
  <c r="I45" i="1"/>
  <c r="I21" i="1"/>
  <c r="G197" i="1"/>
  <c r="G177" i="1"/>
  <c r="G153" i="1"/>
  <c r="G133" i="1"/>
  <c r="G113" i="1"/>
  <c r="G65" i="1"/>
  <c r="E180" i="1"/>
  <c r="E100" i="1"/>
  <c r="G204" i="1"/>
  <c r="G96" i="1"/>
  <c r="G76" i="1"/>
  <c r="G52" i="1"/>
  <c r="G32" i="1"/>
  <c r="G12" i="1"/>
  <c r="E183" i="1"/>
  <c r="E163" i="1"/>
  <c r="E143" i="1"/>
  <c r="E119" i="1"/>
  <c r="E99" i="1"/>
  <c r="E79" i="1"/>
  <c r="E55" i="1"/>
  <c r="E35" i="1"/>
  <c r="E15" i="1"/>
  <c r="I208" i="1"/>
  <c r="G75" i="1"/>
  <c r="G55" i="1"/>
  <c r="G31" i="1"/>
  <c r="G11" i="1"/>
  <c r="E186" i="1"/>
  <c r="E162" i="1"/>
  <c r="E142" i="1"/>
  <c r="E122" i="1"/>
  <c r="E98" i="1"/>
  <c r="E78" i="1"/>
  <c r="E58" i="1"/>
  <c r="E34" i="1"/>
  <c r="E14" i="1"/>
  <c r="I207" i="1"/>
  <c r="G94" i="1"/>
  <c r="G74" i="1"/>
  <c r="G54" i="1"/>
  <c r="G30" i="1"/>
  <c r="G10" i="1"/>
  <c r="E185" i="1"/>
  <c r="E161" i="1"/>
  <c r="E141" i="1"/>
  <c r="E121" i="1"/>
  <c r="E97" i="1"/>
  <c r="E77" i="1"/>
  <c r="E57" i="1"/>
  <c r="E33" i="1"/>
  <c r="E13" i="1"/>
  <c r="I206" i="1"/>
  <c r="E217" i="11"/>
  <c r="E218" i="11" s="1"/>
  <c r="I191" i="3"/>
  <c r="E191" i="3"/>
  <c r="E192" i="3" s="1"/>
  <c r="E196" i="13"/>
  <c r="K196" i="13"/>
  <c r="K190" i="3"/>
  <c r="I190" i="3"/>
  <c r="G195" i="2"/>
  <c r="G196" i="2" s="1"/>
  <c r="E201" i="1"/>
  <c r="G209" i="1"/>
  <c r="E204" i="1"/>
  <c r="E21" i="1"/>
  <c r="E37" i="1"/>
  <c r="E53" i="1"/>
  <c r="E69" i="1"/>
  <c r="E85" i="1"/>
  <c r="E101" i="1"/>
  <c r="E117" i="1"/>
  <c r="E133" i="1"/>
  <c r="E149" i="1"/>
  <c r="E165" i="1"/>
  <c r="E181" i="1"/>
  <c r="E197" i="1"/>
  <c r="G18" i="1"/>
  <c r="G34" i="1"/>
  <c r="G50" i="1"/>
  <c r="G66" i="1"/>
  <c r="G82" i="1"/>
  <c r="G98" i="1"/>
  <c r="G210" i="1"/>
  <c r="E6" i="1"/>
  <c r="E22" i="1"/>
  <c r="E38" i="1"/>
  <c r="E54" i="1"/>
  <c r="E70" i="1"/>
  <c r="E86" i="1"/>
  <c r="E102" i="1"/>
  <c r="E118" i="1"/>
  <c r="E134" i="1"/>
  <c r="E150" i="1"/>
  <c r="E166" i="1"/>
  <c r="E182" i="1"/>
  <c r="E198" i="1"/>
  <c r="G19" i="1"/>
  <c r="G35" i="1"/>
  <c r="G51" i="1"/>
  <c r="G67" i="1"/>
  <c r="E206" i="1"/>
  <c r="K205" i="1"/>
  <c r="E11" i="1"/>
  <c r="E27" i="1"/>
  <c r="E43" i="1"/>
  <c r="E59" i="1"/>
  <c r="E75" i="1"/>
  <c r="E91" i="1"/>
  <c r="E107" i="1"/>
  <c r="E123" i="1"/>
  <c r="E139" i="1"/>
  <c r="E155" i="1"/>
  <c r="E171" i="1"/>
  <c r="E187" i="1"/>
  <c r="G8" i="1"/>
  <c r="G24" i="1"/>
  <c r="G40" i="1"/>
  <c r="G56" i="1"/>
  <c r="G72" i="1"/>
  <c r="G88" i="1"/>
  <c r="G104" i="1"/>
  <c r="E20" i="1"/>
  <c r="E84" i="1"/>
  <c r="E148" i="1"/>
  <c r="G17" i="1"/>
  <c r="G81" i="1"/>
  <c r="G109" i="1"/>
  <c r="G125" i="1"/>
  <c r="G141" i="1"/>
  <c r="G157" i="1"/>
  <c r="G173" i="1"/>
  <c r="G189" i="1"/>
  <c r="I9" i="1"/>
  <c r="I25" i="1"/>
  <c r="I41" i="1"/>
  <c r="I57" i="1"/>
  <c r="I73" i="1"/>
  <c r="I89" i="1"/>
  <c r="I105" i="1"/>
  <c r="I121" i="1"/>
  <c r="I137" i="1"/>
  <c r="G212" i="10"/>
  <c r="K221" i="10"/>
  <c r="E212" i="10"/>
  <c r="I212" i="10"/>
  <c r="K212" i="10"/>
  <c r="E228" i="11"/>
  <c r="E221" i="10"/>
  <c r="G205" i="2"/>
  <c r="I221" i="10"/>
  <c r="E205" i="2"/>
  <c r="G228" i="11"/>
  <c r="G221" i="10"/>
  <c r="G183" i="12" l="1"/>
  <c r="I201" i="3"/>
  <c r="K201" i="3"/>
  <c r="M201" i="3" s="1"/>
  <c r="E199" i="5"/>
  <c r="I199" i="5" s="1"/>
  <c r="E183" i="12"/>
  <c r="I183" i="12" s="1"/>
  <c r="G174" i="12"/>
  <c r="E190" i="5"/>
  <c r="G190" i="5"/>
  <c r="E174" i="12"/>
  <c r="I207" i="13"/>
  <c r="E207" i="13"/>
  <c r="E197" i="13"/>
  <c r="G207" i="13"/>
  <c r="K192" i="3"/>
  <c r="G197" i="13"/>
  <c r="K202" i="1"/>
  <c r="G192" i="3"/>
  <c r="I211" i="1"/>
  <c r="K207" i="13"/>
  <c r="K197" i="13"/>
  <c r="I197" i="13"/>
  <c r="G211" i="1"/>
  <c r="G202" i="1"/>
  <c r="E211" i="1"/>
  <c r="I192" i="3"/>
  <c r="K211" i="1"/>
  <c r="E202" i="1"/>
  <c r="I202" i="1"/>
  <c r="I205" i="2"/>
  <c r="I218" i="11"/>
  <c r="M212" i="10"/>
  <c r="I228" i="11"/>
  <c r="M221" i="10"/>
  <c r="I196" i="2"/>
  <c r="I190" i="5" l="1"/>
  <c r="I174" i="12"/>
  <c r="I184" i="12" s="1"/>
  <c r="H11" i="16" s="1"/>
  <c r="M207" i="13"/>
  <c r="M192" i="3"/>
  <c r="M202" i="3" s="1"/>
  <c r="H9" i="16" s="1"/>
  <c r="M197" i="13"/>
  <c r="M211" i="1"/>
  <c r="M202" i="1"/>
  <c r="I200" i="5"/>
  <c r="H10" i="16" s="1"/>
  <c r="I206" i="2"/>
  <c r="I229" i="11"/>
  <c r="H6" i="16" s="1"/>
  <c r="M222" i="10"/>
  <c r="M208" i="13" l="1"/>
  <c r="H12" i="16" s="1"/>
  <c r="M212" i="1"/>
  <c r="H5" i="16" s="1"/>
  <c r="H8" i="16"/>
  <c r="H7" i="16"/>
  <c r="D5" i="16" l="1"/>
  <c r="H13" i="16"/>
</calcChain>
</file>

<file path=xl/sharedStrings.xml><?xml version="1.0" encoding="utf-8"?>
<sst xmlns="http://schemas.openxmlformats.org/spreadsheetml/2006/main" count="3228" uniqueCount="349">
  <si>
    <t>2 ერთ.</t>
  </si>
  <si>
    <t>1 ერთ.</t>
  </si>
  <si>
    <t>wina sasamuxruWe xundebi</t>
  </si>
  <si>
    <t>komპ.</t>
  </si>
  <si>
    <t>ukana samuxruWe xundebi</t>
  </si>
  <si>
    <t>xelis muxruWis xundebi</t>
  </si>
  <si>
    <t xml:space="preserve">xelis muxruWis trosi </t>
  </si>
  <si>
    <t>cali</t>
  </si>
  <si>
    <t>wina amortizatori</t>
  </si>
  <si>
    <t xml:space="preserve">ukana amortizatori </t>
  </si>
  <si>
    <t>wina amortizatoris baliSi</t>
  </si>
  <si>
    <t>ukana amortizatoris baliSi</t>
  </si>
  <si>
    <t>wina amortizatoris zambara</t>
  </si>
  <si>
    <t>ukana amortizatoris zambara</t>
  </si>
  <si>
    <t>wina amortizatoris dartymis amridi (limonCiki)</t>
  </si>
  <si>
    <t>ukana amortizatoris dartymis amridi (limonCiki)</t>
  </si>
  <si>
    <t>amortizatoris samtveruli</t>
  </si>
  <si>
    <t>wina amortizatoris sakisari</t>
  </si>
  <si>
    <t>saWis RerZis Sturvali</t>
  </si>
  <si>
    <t>saWis RerZi (kolonka)</t>
  </si>
  <si>
    <t>nakaneCniki</t>
  </si>
  <si>
    <t>udarni tiaga</t>
  </si>
  <si>
    <t>gitara wina</t>
  </si>
  <si>
    <t>gitara ukana</t>
  </si>
  <si>
    <t xml:space="preserve">gitaris vtulka </t>
  </si>
  <si>
    <t>razvalni vtulka</t>
  </si>
  <si>
    <t xml:space="preserve">Saravoi </t>
  </si>
  <si>
    <t>ukana Stanga</t>
  </si>
  <si>
    <t>ukana Stangis vtulka</t>
  </si>
  <si>
    <t>wina sayrdeni disko</t>
  </si>
  <si>
    <t>ukana sayrdeni disko</t>
  </si>
  <si>
    <t>wina morgvis sakisari</t>
  </si>
  <si>
    <t>ukana morgvis sakisari</t>
  </si>
  <si>
    <t>wina morgvi</t>
  </si>
  <si>
    <t>ukana morgvi sakisriT</t>
  </si>
  <si>
    <t>yumbara gareTa</t>
  </si>
  <si>
    <t>yumbara Sida</t>
  </si>
  <si>
    <t>gareTa yumbaris samtveruli (pilniki)</t>
  </si>
  <si>
    <t>SigniTa yumbaris samtveruli (pilniki)</t>
  </si>
  <si>
    <t xml:space="preserve">wina wero (capka) </t>
  </si>
  <si>
    <t>ukana wero (capka)</t>
  </si>
  <si>
    <t>jvara (krestavina)</t>
  </si>
  <si>
    <t>elastiuri mufta</t>
  </si>
  <si>
    <t>gadacemaTa kolofis qveda  samagri (podkoroboCni)</t>
  </si>
  <si>
    <t>ძრავის კოლექტორის სადები</t>
  </si>
  <si>
    <t>gadabmulobis disko</t>
  </si>
  <si>
    <t>gadabmulobis sakisari</t>
  </si>
  <si>
    <t>Zravis qveda samagri (podmototrni)</t>
  </si>
  <si>
    <t>muxruWis mTavari cilindri</t>
  </si>
  <si>
    <t>muxruWis Slangi</t>
  </si>
  <si>
    <t>mSrali amortizatoris rezini wina</t>
  </si>
  <si>
    <t>mSrali amortizatoris rezini ukana</t>
  </si>
  <si>
    <t>mSrali amortizatoris mWidi</t>
  </si>
  <si>
    <t>sterjini wina</t>
  </si>
  <si>
    <t>sterjini ukana</t>
  </si>
  <si>
    <t>traversis vtulka</t>
  </si>
  <si>
    <t>ABS-s moduli</t>
  </si>
  <si>
    <t>ABS -s  daCiki</t>
  </si>
  <si>
    <t xml:space="preserve">mayuCi </t>
  </si>
  <si>
    <t>Zravis karteri</t>
  </si>
  <si>
    <t>Zravis qveda safari plastmasi</t>
  </si>
  <si>
    <t>sawvavis avzi</t>
  </si>
  <si>
    <t>haeris filtri</t>
  </si>
  <si>
    <t xml:space="preserve">sawvavis filtri </t>
  </si>
  <si>
    <t>avtomatur gadacemaTa kolofis filtri</t>
  </si>
  <si>
    <t>kondecioneris (salonis) filtri</t>
  </si>
  <si>
    <t xml:space="preserve">sawvavis nasosi </t>
  </si>
  <si>
    <t>wylis tumbo</t>
  </si>
  <si>
    <t>Termostati</t>
  </si>
  <si>
    <t>generatori</t>
  </si>
  <si>
    <t>generatoris diodi</t>
  </si>
  <si>
    <t>dammuxtveli rele</t>
  </si>
  <si>
    <t>starteri</t>
  </si>
  <si>
    <t>starteris CoTqi</t>
  </si>
  <si>
    <t>starteris iakori</t>
  </si>
  <si>
    <t>starteris bendeqsi</t>
  </si>
  <si>
    <t>starteris avtomati</t>
  </si>
  <si>
    <t>sanTeli (sveCa)</t>
  </si>
  <si>
    <t>sanTelis gayvaniloba</t>
  </si>
  <si>
    <t>სანთლის  ჩიბუხი</t>
  </si>
  <si>
    <t>hidravlikis nasosi</t>
  </si>
  <si>
    <t>maRali wnevis mili (hidravlikis)</t>
  </si>
  <si>
    <t>საქაარე მინის მარცხენა საწმენდ</t>
  </si>
  <si>
    <t>დინამოს ღვედის მთ. დამჭიმი</t>
  </si>
  <si>
    <t>დინამოს ღვედის როლიკი</t>
  </si>
  <si>
    <t>dinamos Rvedi</t>
  </si>
  <si>
    <t>Zravis wina salniki</t>
  </si>
  <si>
    <t>Zravis ukana salniki</t>
  </si>
  <si>
    <t xml:space="preserve">zeTis wnevis maCvenebeli </t>
  </si>
  <si>
    <t>wylis radiatori</t>
  </si>
  <si>
    <t>radiatoris Slangi</t>
  </si>
  <si>
    <t>wylis radiatoris ventilatori</t>
  </si>
  <si>
    <t>wylis temperaturis daCiki</t>
  </si>
  <si>
    <t>saWis Sleifi</t>
  </si>
  <si>
    <t>katalizatoris daCiki</t>
  </si>
  <si>
    <t>fari wina</t>
  </si>
  <si>
    <t>fari ukana gareTa mxare</t>
  </si>
  <si>
    <t>fari ukana SigniTa mxare</t>
  </si>
  <si>
    <t>sayviri</t>
  </si>
  <si>
    <t>karis mina</t>
  </si>
  <si>
    <t>wina saqare mina</t>
  </si>
  <si>
    <t>ukana saqare mina</t>
  </si>
  <si>
    <t>საქარე მინის მარჯვენა საწმენდი</t>
  </si>
  <si>
    <t>gverdiTa xedvis sarke</t>
  </si>
  <si>
    <t>gverdiTa xedvis sarkiს mina</t>
  </si>
  <si>
    <t>SuSis amwevi meqanizmi</t>
  </si>
  <si>
    <t>kondicioneris kompresori</t>
  </si>
  <si>
    <t>ქსენონის ნათურა</t>
  </si>
  <si>
    <t>wina faris naTura</t>
  </si>
  <si>
    <t>gabaritis naTura</t>
  </si>
  <si>
    <t>ukana stop naTura</t>
  </si>
  <si>
    <t>ნათურა 7</t>
  </si>
  <si>
    <t>ფრეონი</t>
  </si>
  <si>
    <t>100 გრ</t>
  </si>
  <si>
    <t>ნათურა  H11</t>
  </si>
  <si>
    <t>ცალი</t>
  </si>
  <si>
    <t>ნათურა HB4</t>
  </si>
  <si>
    <t>ნათურა HB3</t>
  </si>
  <si>
    <t>ნათურა H3</t>
  </si>
  <si>
    <t>ნათურა H1</t>
  </si>
  <si>
    <t>ჰალოგენის ნათურა</t>
  </si>
  <si>
    <t>ჰაერმზომი</t>
  </si>
  <si>
    <t>წყლის გამაფართოებელი ავზი</t>
  </si>
  <si>
    <t>წინა სამუხრუჭე ხუნდების სენსორი</t>
  </si>
  <si>
    <t>კომპ</t>
  </si>
  <si>
    <t>უკანა სამუხრუჭე ხუნდების სენსორი</t>
  </si>
  <si>
    <t xml:space="preserve">დაკიდების საკისარი </t>
  </si>
  <si>
    <t>მორგვის ჭანჭიკი(ბოლტი)</t>
  </si>
  <si>
    <t>საბურავის სამაგრი ქანჩი(გაიკა)</t>
  </si>
  <si>
    <t>საბურავის მოხსნა დაყენება ბალანსირება</t>
  </si>
  <si>
    <t>განშლადობის(რაზვალი) გასწორება</t>
  </si>
  <si>
    <t>კომპიუტერული დიაგნოსტიკა სირტულის მიხედვით</t>
  </si>
  <si>
    <t>სამღებრო სამუშაოები</t>
  </si>
  <si>
    <t>1 ნაჭერი</t>
  </si>
  <si>
    <t>სათუნუქე სამუშაოები</t>
  </si>
  <si>
    <t>პლასტმასის სამუშაოები სირთულის მიხედვით</t>
  </si>
  <si>
    <t>ევაკუატორით მომსახურება (ქ.თბილისის ფარგლებში)</t>
  </si>
  <si>
    <t>1კმ</t>
  </si>
  <si>
    <t>ევაკუატორით მომსახურება ქალაგარეთ</t>
  </si>
  <si>
    <t>საბურავის დისკის აღდგენა გასწორება</t>
  </si>
  <si>
    <t>სპრისკის გაწმენდა</t>
  </si>
  <si>
    <t>დროსელის გაწმენდა</t>
  </si>
  <si>
    <t>სავალი მნაწილის შემოწმება</t>
  </si>
  <si>
    <t>პოლირება</t>
  </si>
  <si>
    <t>ქიმწმენდა</t>
  </si>
  <si>
    <t>საყრდენი დისკების გაჩარხვა</t>
  </si>
  <si>
    <t>ელექტრო სამუშაოები სირთულის მიხედვით</t>
  </si>
  <si>
    <t>სალონის ფეხსაგები(კოვრიკი)</t>
  </si>
  <si>
    <t>გადამბულობის უთო</t>
  </si>
  <si>
    <t>ჭრიჭინა მილისა</t>
  </si>
  <si>
    <t>გამათბობლის ძრავი</t>
  </si>
  <si>
    <t>სუპორტი</t>
  </si>
  <si>
    <t>გადაცენათა კოლოფის ჩობალი</t>
  </si>
  <si>
    <t>ბაბინა</t>
  </si>
  <si>
    <t>ჰიდრო მუფტა</t>
  </si>
  <si>
    <t>ყუმბარის სალნიკი</t>
  </si>
  <si>
    <t>ავტ.გადაცემათა კოლოფი(მეორადი)</t>
  </si>
  <si>
    <t>იმობილაიზერი</t>
  </si>
  <si>
    <t>ანთების გასაღები</t>
  </si>
  <si>
    <t>მინების ამწევი ღილაკი</t>
  </si>
  <si>
    <t>წყლის მისასხმელი ავზი</t>
  </si>
  <si>
    <t>კაპოტის გამხსნელი ბაგირი</t>
  </si>
  <si>
    <t>ხელის მუხრუჭის რეგულირება</t>
  </si>
  <si>
    <t>სუპორტის აღდგენა</t>
  </si>
  <si>
    <t>გამანაწილებელ კოლოფზე ელექტროობის შეკეტება</t>
  </si>
  <si>
    <t>საბარგულის გამხსნელი ბაგირი</t>
  </si>
  <si>
    <t>ცეპლენიის შლანგი</t>
  </si>
  <si>
    <t>საწვავის ავზის გამორეცხვა</t>
  </si>
  <si>
    <t>საწვავის სისტემის შეკეთება</t>
  </si>
  <si>
    <t>ქსენონის ბლოკი</t>
  </si>
  <si>
    <t>საბურავის შეკეთება</t>
  </si>
  <si>
    <t>ნისლსაწინაარმდეგო ნათურა P13W</t>
  </si>
  <si>
    <t>1l</t>
  </si>
  <si>
    <t xml:space="preserve">avtomaturi gadacemaTa kolofis zeTi </t>
  </si>
  <si>
    <t xml:space="preserve">meqanikuri gadacemaTa kolofis zeTi </t>
  </si>
  <si>
    <t xml:space="preserve">rulis gamaZliereblis zeTi </t>
  </si>
  <si>
    <t xml:space="preserve">samuxruWe siTxe </t>
  </si>
  <si>
    <t xml:space="preserve">antifrizi </t>
  </si>
  <si>
    <t>saqare minis sawmendi siTxe</t>
  </si>
  <si>
    <t>№</t>
  </si>
  <si>
    <t>სათადარიგო ნაწილის ზღვრული ერთეული ღირებულება</t>
  </si>
  <si>
    <t>ერთეული მომსახურების ზღვრული ღირებულება</t>
  </si>
  <si>
    <t>განზომილების ერთეული</t>
  </si>
  <si>
    <t>ავტოსატრანსპორტო საშუალების მარკა</t>
  </si>
  <si>
    <t>სათადარიგო ნაწილი</t>
  </si>
  <si>
    <t>საცხებ - საპოხი მასალები</t>
  </si>
  <si>
    <t>წყლის რადიატორის ზედა ხუფი</t>
  </si>
  <si>
    <t>მილი უკუსვლის</t>
  </si>
  <si>
    <t>უკუსვლის "ტრუპკა"</t>
  </si>
  <si>
    <t>უკანა წეროს(ცაპკა) ვტულკა</t>
  </si>
  <si>
    <t>უკუსვლის ჩობალი</t>
  </si>
  <si>
    <t>წყლის გამაფართოებელი ავზის ხუფი</t>
  </si>
  <si>
    <t>ლიაგუშკა(გადამწოდი)</t>
  </si>
  <si>
    <t>მუხრუჭის პედალის დამქოქის მექანიზმის დაჩიკი</t>
  </si>
  <si>
    <t>კომპიუტერული ადაპტაცია(დროსელის)</t>
  </si>
  <si>
    <t>საჭის დურბინდი</t>
  </si>
  <si>
    <t>საჭის ჩამკეტი ზამოკი</t>
  </si>
  <si>
    <t>გასაღების ზამოკის პროგრამირება</t>
  </si>
  <si>
    <t>ტურბოს შლანგი</t>
  </si>
  <si>
    <t>უკუსვლის სამფეხა</t>
  </si>
  <si>
    <t>ფარსონკის შაიბა</t>
  </si>
  <si>
    <t>ეგეერი</t>
  </si>
  <si>
    <t>გენერატორის შკივი</t>
  </si>
  <si>
    <t>კატალიზატორის ბაჩოკი</t>
  </si>
  <si>
    <t>გადაცემათა კოლოფის საფენი(პრაკლატკა)</t>
  </si>
  <si>
    <t>კატალიზატორი</t>
  </si>
  <si>
    <t>მშრალი ამორტიზატორი</t>
  </si>
  <si>
    <t>კომპ.</t>
  </si>
  <si>
    <t>მორგვის რეგულირება</t>
  </si>
  <si>
    <t>კარის მინის ამწევი მექანიზმი</t>
  </si>
  <si>
    <t>გერმეტიკი</t>
  </si>
  <si>
    <t>კანელვალის ამთვლელი სენსორი</t>
  </si>
  <si>
    <t>პლასტმასის ხამუთი</t>
  </si>
  <si>
    <t>სამტვერული (უდარნის)</t>
  </si>
  <si>
    <t>სამტვერული(ყუმბარის)</t>
  </si>
  <si>
    <t>ავტ.გადაცემათა კოლოფის დ/აწყობა რემონტი</t>
  </si>
  <si>
    <t>ავტ. გადაცემათა კოლოფის შუა კორპუსი</t>
  </si>
  <si>
    <t>ავტ. გადაცემათა კოლოფის შუა ხიდის კბილანები</t>
  </si>
  <si>
    <t>ავტ.გადაცემათა კოლოფის უკანა ხუფი</t>
  </si>
  <si>
    <t>ავტ.გადაცემატა კოლოფის გადასაწყობი (რემ)  კომპლეკტი</t>
  </si>
  <si>
    <t>მაყუჩის ავზი</t>
  </si>
  <si>
    <t>ამორტიზატორის ტესტირება</t>
  </si>
  <si>
    <t>ტოიოტა ქამრი 2.5 2011-2014-2015 წელი</t>
  </si>
  <si>
    <t>ტოიოტა ჰაილენდერი 3.5  2011 წელი</t>
  </si>
  <si>
    <t>6 ერთ.</t>
  </si>
  <si>
    <t xml:space="preserve">ფორდ ტრანზიტი  2,2 2011 წ. </t>
  </si>
  <si>
    <t xml:space="preserve">ტოიოტა პრადო 2,7 2008წ. </t>
  </si>
  <si>
    <t xml:space="preserve">მერსედესი E230 2,5 2007წ. </t>
  </si>
  <si>
    <t xml:space="preserve">ფორდი ექსპლორერი 3,5 2012წ. </t>
  </si>
  <si>
    <t xml:space="preserve">ტოიოტა ქამრი 2,4 2008წ. </t>
  </si>
  <si>
    <t xml:space="preserve">ჰიუნდაი სონატა 2,4 2010წ. </t>
  </si>
  <si>
    <t xml:space="preserve">ტოიოტა ჰაიესი 2,4 1998წ. </t>
  </si>
  <si>
    <t xml:space="preserve">ჰიუნდაი აცენტი 1.4 2012წ. </t>
  </si>
  <si>
    <t>პრეტენდენტის მიერ შემოთავაზებული სათადარიგო ნაწილის ერთეული ღირებულება</t>
  </si>
  <si>
    <t>პრეტენდენტის მიერ შემოთავაზებული ერთეული მომსახურების ღირებულება</t>
  </si>
  <si>
    <t>5 ერთ.</t>
  </si>
  <si>
    <t>გადამბულობის დისკი</t>
  </si>
  <si>
    <t>გადამბულობის საკისარი</t>
  </si>
  <si>
    <t>სტუპიცის ფლიანეცი</t>
  </si>
  <si>
    <t>ავტ.გადაცემათა კოლოფის ფრიქციონების კომლ.</t>
  </si>
  <si>
    <t>ავტ.გადაცემათა კოლოფის ტვინი</t>
  </si>
  <si>
    <t>ავტ.გადაცემათა კოლოფის ზეთის ტუმბო</t>
  </si>
  <si>
    <t>დროსელის საწმენდი სპრეი</t>
  </si>
  <si>
    <t>ავტ.გადაცემათა კოლოფის რედუქტორი</t>
  </si>
  <si>
    <t>ავტ.გადაცემათა კოლოფის რედუქტორის აღდგენა</t>
  </si>
  <si>
    <t>ავტ.გადაცემათა კოლოფის მე-3 და მე-4 სიჩქარის მუფთა</t>
  </si>
  <si>
    <t>ავტ.გადაცემათა კოლოფის სატელიტი</t>
  </si>
  <si>
    <t>ფარი უკანა</t>
  </si>
  <si>
    <t>საჭის მექანიზმის მ/დ</t>
  </si>
  <si>
    <t>საჭის მექანიზმის აღდგენა</t>
  </si>
  <si>
    <t>გადაცემათა კოლოფის ჩობალი</t>
  </si>
  <si>
    <t>ზეთის ფილტრის კორპუსის სალნიკი</t>
  </si>
  <si>
    <t>წყლის გამაფართოებელი ავზის მილი</t>
  </si>
  <si>
    <t>თერმოსტატიდან გამომავალი ფეჩში მიმავალი წყლის მილი</t>
  </si>
  <si>
    <t>უკანა ფარი</t>
  </si>
  <si>
    <t>SuSis amwevi meqanizmiს ღილაკი</t>
  </si>
  <si>
    <t>მინების ამწევი მექანიზმი</t>
  </si>
  <si>
    <t>1 ერთეული</t>
  </si>
  <si>
    <t>წყლის მისასხმელი  მატორჩიკი</t>
  </si>
  <si>
    <t>წყლის ამოსასხმელი მატორჩიკი</t>
  </si>
  <si>
    <t>ავტომატური გადაცემათა კოლოფი ზეთი</t>
  </si>
  <si>
    <t>რულის გამაძლიერებელი ზეთი</t>
  </si>
  <si>
    <t>სამუხრუჭე სითხე</t>
  </si>
  <si>
    <t>ანტიფრიზი</t>
  </si>
  <si>
    <t>საქარე მინის საწმენდი სითხე</t>
  </si>
  <si>
    <t>1ლ</t>
  </si>
  <si>
    <t>წყლის მისასხმელი მატორჩიკი</t>
  </si>
  <si>
    <t>სავალი ნაწილის შემოწმება</t>
  </si>
  <si>
    <t>მექ. გადაცემათა კოლოფი(მეორადი)</t>
  </si>
  <si>
    <t xml:space="preserve"> გადაცემათა კოლოფის შუა ხიდის კბილანები</t>
  </si>
  <si>
    <t>გადაცემატა კოლოფის გადასაწყობი (რემ)  კომპლეკტი</t>
  </si>
  <si>
    <t>ნათურა H</t>
  </si>
  <si>
    <t>კომპიუტერული დიაგნოსტიკა სირთულის მიხედვით</t>
  </si>
  <si>
    <t>გადაცემათა კოლოფი(მეორადი)</t>
  </si>
  <si>
    <t>გადაცემათა კოლოფის დ/აწყობა რემონტი</t>
  </si>
  <si>
    <t>მერსედესი E200-E250 1,8 2011წ. E250 2,0 2015წ</t>
  </si>
  <si>
    <t>3 ერთ.</t>
  </si>
  <si>
    <t>ძრავი მეორადი</t>
  </si>
  <si>
    <t>ძრავის ამოღება, დაშლა, შეკეთება, აწყობა, ჩადგმა</t>
  </si>
  <si>
    <t>ძრავის დიდი ჯაჭვი</t>
  </si>
  <si>
    <t>ძრავის პატარა ჯაჭვი</t>
  </si>
  <si>
    <t>ჯაჭვის დამჭიმი</t>
  </si>
  <si>
    <t>ძრავის დამჭიმი ბურთულა</t>
  </si>
  <si>
    <t>ძრავის დამხშობი</t>
  </si>
  <si>
    <t>წინა ხუფის რეზინა</t>
  </si>
  <si>
    <t>ხუფის პატარა საფენი</t>
  </si>
  <si>
    <t>წყლის მილი</t>
  </si>
  <si>
    <t>ძრავის შუა საფენი</t>
  </si>
  <si>
    <t>მექანიკური gadacemaTa kolofis filtri</t>
  </si>
  <si>
    <t>ფარსუნკა</t>
  </si>
  <si>
    <t>ფარსუნკის შაიბა</t>
  </si>
  <si>
    <t>დაბალი წნევის მილი</t>
  </si>
  <si>
    <t>უსაფრთხოების ჩაქუჩი</t>
  </si>
  <si>
    <t>წყლის გაფართოებელი ავზის მილი</t>
  </si>
  <si>
    <t>ზეტის ფილტრის კორპუსის სალნიკი</t>
  </si>
  <si>
    <t>საბარგულის გამხსნელი მექანიზმი</t>
  </si>
  <si>
    <t>წინა წეროს(ცაპკა) ვტულკა</t>
  </si>
  <si>
    <t>კომპიუტერული ადაპტაცია</t>
  </si>
  <si>
    <t>ფარსონკის ქანჩი</t>
  </si>
  <si>
    <t>საწმენდი სპრეი</t>
  </si>
  <si>
    <t>საცხებ საპოხი მასალები</t>
  </si>
  <si>
    <t>ზეთის ფილტრის კორპუსის საფენი</t>
  </si>
  <si>
    <t>ზეთის რარიატორის საფენი</t>
  </si>
  <si>
    <t>წინა ამორტიზატორის ზამბარის საფენი</t>
  </si>
  <si>
    <t>რასპრედვალის ამთვლელი დაჩიკი</t>
  </si>
  <si>
    <t>სულ</t>
  </si>
  <si>
    <t xml:space="preserve">ჰიუნდაი ელანტრა 1,6 2013წ. </t>
  </si>
  <si>
    <r>
      <t xml:space="preserve">დანართი </t>
    </r>
    <r>
      <rPr>
        <b/>
        <sz val="8"/>
        <color theme="1"/>
        <rFont val="AcadNusx"/>
      </rPr>
      <t>#1</t>
    </r>
  </si>
  <si>
    <r>
      <t xml:space="preserve">დანართი </t>
    </r>
    <r>
      <rPr>
        <sz val="8"/>
        <color theme="1"/>
        <rFont val="AcadNusx"/>
      </rPr>
      <t>#3</t>
    </r>
  </si>
  <si>
    <t>დანართი #4</t>
  </si>
  <si>
    <r>
      <t xml:space="preserve">დანართი </t>
    </r>
    <r>
      <rPr>
        <sz val="8"/>
        <color theme="1"/>
        <rFont val="AcadNusx"/>
      </rPr>
      <t>#6</t>
    </r>
  </si>
  <si>
    <t>დანართი #7</t>
  </si>
  <si>
    <r>
      <t xml:space="preserve">დანართი </t>
    </r>
    <r>
      <rPr>
        <sz val="8"/>
        <color theme="1"/>
        <rFont val="AcadNusx"/>
      </rPr>
      <t>#8</t>
    </r>
  </si>
  <si>
    <t>დანართი #5</t>
  </si>
  <si>
    <t>ავტ გადაცემათა კოლოფის ჰიდრომუფტის (რემ) კომპლექტი</t>
  </si>
  <si>
    <t>ძრავის მ/დ</t>
  </si>
  <si>
    <t>ძრავის დაშლა/აწყობა</t>
  </si>
  <si>
    <t>საწვავის მარეგულირებელი ბლოკი</t>
  </si>
  <si>
    <t>ავტ. გადაცემათა კოლოფის სელექტორი</t>
  </si>
  <si>
    <t>საწვავი სისტემის გამორეცხვა</t>
  </si>
  <si>
    <t>კომპლექტი</t>
  </si>
  <si>
    <t>მართვის სიტემის კომპ. დიაგნოსტიკა</t>
  </si>
  <si>
    <t>ძრავის ცეპი</t>
  </si>
  <si>
    <t>ძრავის ცეპის დამჭიმი</t>
  </si>
  <si>
    <t>ბალანსირი</t>
  </si>
  <si>
    <t>კალენვალის კბილანა</t>
  </si>
  <si>
    <t>ზეთის ნასოსი</t>
  </si>
  <si>
    <t xml:space="preserve">ვანუსი </t>
  </si>
  <si>
    <t>ვანუსის ფირფიტა (კომპლექტში 4 ცალი)</t>
  </si>
  <si>
    <t>ზეთის რადიატორი</t>
  </si>
  <si>
    <t>კოლექტორი</t>
  </si>
  <si>
    <t>პრეისკურანტის თანხა</t>
  </si>
  <si>
    <t>პრეტენდენტის მიერ შემოთავაზებული ფასი</t>
  </si>
  <si>
    <t>%</t>
  </si>
  <si>
    <t>ნაწილი 1</t>
  </si>
  <si>
    <t>ნაწილი 6</t>
  </si>
  <si>
    <t>ნაწილი 2</t>
  </si>
  <si>
    <t>ნაწილი 5</t>
  </si>
  <si>
    <t>ნაწილი 3</t>
  </si>
  <si>
    <t>ნაწილი 4</t>
  </si>
  <si>
    <t>ნაწილი 7</t>
  </si>
  <si>
    <t>ნაწილი 8</t>
  </si>
  <si>
    <t>პრეისკურანტი</t>
  </si>
  <si>
    <t>პრეტენდენტი</t>
  </si>
  <si>
    <t>ჯამი</t>
  </si>
  <si>
    <t>ძრავის ვანუსი</t>
  </si>
  <si>
    <t>ძრავის კარტერის საცობი(ჭანჭიკი)</t>
  </si>
  <si>
    <t>ძრავის ზეთის ხუფი</t>
  </si>
  <si>
    <t>ძრავის ხუფის ზედა საფენი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</si>
</sst>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;[Red]0"/>
    <numFmt numFmtId="165" formatCode="_-* #,##0.00\ _L_a_r_i_-;\-* #,##0.00\ _L_a_r_i_-;_-* &quot;-&quot;??\ _L_a_r_i_-;_-@_-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AcadNusx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cadNusx"/>
    </font>
    <font>
      <b/>
      <sz val="9"/>
      <name val="Sylfaen"/>
      <family val="1"/>
    </font>
    <font>
      <b/>
      <sz val="9"/>
      <name val="Arial"/>
      <family val="2"/>
      <charset val="204"/>
    </font>
    <font>
      <sz val="9"/>
      <color theme="1"/>
      <name val="Calibri"/>
      <family val="2"/>
      <scheme val="minor"/>
    </font>
    <font>
      <sz val="9"/>
      <name val="Arial"/>
      <family val="2"/>
      <charset val="204"/>
    </font>
    <font>
      <sz val="9"/>
      <name val="AcadNusx"/>
    </font>
    <font>
      <sz val="9"/>
      <name val="Sylfaen"/>
      <family val="1"/>
      <charset val="204"/>
    </font>
    <font>
      <b/>
      <sz val="8"/>
      <name val="Sylfaen"/>
      <family val="1"/>
    </font>
    <font>
      <sz val="8"/>
      <color theme="1"/>
      <name val="Calibri"/>
      <family val="2"/>
      <scheme val="minor"/>
    </font>
    <font>
      <sz val="8"/>
      <name val="AcadNusx"/>
    </font>
    <font>
      <sz val="8"/>
      <name val="Sylfaen"/>
      <family val="1"/>
      <charset val="204"/>
    </font>
    <font>
      <b/>
      <sz val="9"/>
      <color theme="1"/>
      <name val="Sylfaen"/>
      <family val="1"/>
    </font>
    <font>
      <sz val="8"/>
      <name val="Sylfaen"/>
      <family val="1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1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  <charset val="204"/>
    </font>
    <font>
      <sz val="14"/>
      <color rgb="FFFF0000"/>
      <name val="Sylfaen"/>
      <family val="1"/>
      <charset val="204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AcadNusx"/>
    </font>
    <font>
      <b/>
      <sz val="8"/>
      <color rgb="FFFF0000"/>
      <name val="Calibri"/>
      <family val="2"/>
      <scheme val="minor"/>
    </font>
    <font>
      <b/>
      <sz val="11"/>
      <color rgb="FFFF0000"/>
      <name val="Sylfaen"/>
      <family val="1"/>
    </font>
    <font>
      <b/>
      <sz val="11"/>
      <color rgb="FFFF0000"/>
      <name val="AcadNusx"/>
    </font>
    <font>
      <sz val="11"/>
      <color rgb="FFFF0000"/>
      <name val="Sylfaen"/>
      <family val="1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b/>
      <sz val="12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cadNusx"/>
    </font>
    <font>
      <sz val="8"/>
      <color theme="1"/>
      <name val="AcadNusx"/>
    </font>
    <font>
      <sz val="9"/>
      <color theme="1"/>
      <name val="AcadNusx"/>
    </font>
    <font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217">
    <xf numFmtId="0" fontId="0" fillId="0" borderId="0" xfId="0"/>
    <xf numFmtId="0" fontId="8" fillId="0" borderId="0" xfId="0" applyFont="1"/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3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4" fillId="0" borderId="1" xfId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/>
    <xf numFmtId="0" fontId="17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0" xfId="0" applyFill="1"/>
    <xf numFmtId="0" fontId="12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17" fillId="0" borderId="1" xfId="1" applyFont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2" fontId="20" fillId="8" borderId="1" xfId="0" applyNumberFormat="1" applyFont="1" applyFill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2" fontId="3" fillId="2" borderId="7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21" fillId="8" borderId="1" xfId="0" applyNumberFormat="1" applyFont="1" applyFill="1" applyBorder="1" applyAlignment="1">
      <alignment horizontal="center" vertical="center" wrapText="1"/>
    </xf>
    <xf numFmtId="2" fontId="22" fillId="8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4" fillId="2" borderId="7" xfId="1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2" fontId="24" fillId="8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2" fontId="26" fillId="2" borderId="3" xfId="1" applyNumberFormat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2" fontId="28" fillId="8" borderId="1" xfId="0" applyNumberFormat="1" applyFont="1" applyFill="1" applyBorder="1" applyAlignment="1">
      <alignment horizontal="center" vertical="center" wrapText="1"/>
    </xf>
    <xf numFmtId="2" fontId="26" fillId="2" borderId="7" xfId="1" applyNumberFormat="1" applyFont="1" applyFill="1" applyBorder="1" applyAlignment="1">
      <alignment horizontal="center" vertical="center" wrapText="1"/>
    </xf>
    <xf numFmtId="2" fontId="29" fillId="8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2" fontId="29" fillId="2" borderId="7" xfId="1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2" fontId="35" fillId="8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2" fontId="0" fillId="0" borderId="0" xfId="0" applyNumberFormat="1"/>
    <xf numFmtId="2" fontId="3" fillId="0" borderId="0" xfId="1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/>
    <xf numFmtId="2" fontId="13" fillId="0" borderId="0" xfId="0" applyNumberFormat="1" applyFont="1" applyFill="1"/>
    <xf numFmtId="2" fontId="13" fillId="0" borderId="0" xfId="0" applyNumberFormat="1" applyFont="1"/>
    <xf numFmtId="2" fontId="37" fillId="0" borderId="0" xfId="0" applyNumberFormat="1" applyFont="1"/>
    <xf numFmtId="2" fontId="37" fillId="0" borderId="0" xfId="0" applyNumberFormat="1" applyFont="1" applyFill="1"/>
    <xf numFmtId="2" fontId="8" fillId="0" borderId="0" xfId="0" applyNumberFormat="1" applyFont="1"/>
    <xf numFmtId="2" fontId="37" fillId="0" borderId="0" xfId="0" applyNumberFormat="1" applyFont="1" applyFill="1" applyBorder="1"/>
    <xf numFmtId="0" fontId="38" fillId="0" borderId="0" xfId="0" applyFont="1"/>
    <xf numFmtId="2" fontId="39" fillId="2" borderId="3" xfId="1" applyNumberFormat="1" applyFont="1" applyFill="1" applyBorder="1" applyAlignment="1">
      <alignment horizontal="center" vertical="center" wrapText="1"/>
    </xf>
    <xf numFmtId="2" fontId="37" fillId="9" borderId="0" xfId="0" applyNumberFormat="1" applyFont="1" applyFill="1" applyBorder="1"/>
    <xf numFmtId="0" fontId="17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center" vertical="center" wrapText="1"/>
    </xf>
    <xf numFmtId="2" fontId="20" fillId="8" borderId="4" xfId="0" applyNumberFormat="1" applyFont="1" applyFill="1" applyBorder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2" fontId="28" fillId="8" borderId="12" xfId="0" applyNumberFormat="1" applyFont="1" applyFill="1" applyBorder="1" applyAlignment="1">
      <alignment horizontal="center" vertical="center" wrapText="1"/>
    </xf>
    <xf numFmtId="2" fontId="40" fillId="8" borderId="1" xfId="0" applyNumberFormat="1" applyFont="1" applyFill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 wrapText="1"/>
    </xf>
    <xf numFmtId="2" fontId="37" fillId="9" borderId="0" xfId="0" applyNumberFormat="1" applyFont="1" applyFill="1"/>
    <xf numFmtId="0" fontId="38" fillId="0" borderId="0" xfId="0" applyFont="1" applyFill="1"/>
    <xf numFmtId="2" fontId="29" fillId="0" borderId="3" xfId="0" applyNumberFormat="1" applyFont="1" applyBorder="1" applyAlignment="1">
      <alignment horizontal="center" vertical="center" wrapText="1"/>
    </xf>
    <xf numFmtId="2" fontId="31" fillId="0" borderId="7" xfId="0" applyNumberFormat="1" applyFont="1" applyBorder="1" applyAlignment="1">
      <alignment horizontal="center" vertical="center" wrapText="1"/>
    </xf>
    <xf numFmtId="2" fontId="29" fillId="0" borderId="7" xfId="0" applyNumberFormat="1" applyFont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41" fillId="0" borderId="0" xfId="0" applyFont="1"/>
    <xf numFmtId="2" fontId="40" fillId="10" borderId="1" xfId="0" applyNumberFormat="1" applyFont="1" applyFill="1" applyBorder="1" applyAlignment="1">
      <alignment horizontal="center" vertical="center" wrapText="1"/>
    </xf>
    <xf numFmtId="2" fontId="40" fillId="10" borderId="1" xfId="1" applyNumberFormat="1" applyFont="1" applyFill="1" applyBorder="1" applyAlignment="1">
      <alignment horizontal="center" vertical="center" wrapText="1"/>
    </xf>
    <xf numFmtId="2" fontId="45" fillId="10" borderId="0" xfId="0" applyNumberFormat="1" applyFont="1" applyFill="1"/>
    <xf numFmtId="2" fontId="46" fillId="0" borderId="0" xfId="0" applyNumberFormat="1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3" fontId="0" fillId="0" borderId="1" xfId="0" applyNumberFormat="1" applyBorder="1" applyAlignment="1" applyProtection="1">
      <alignment horizontal="center"/>
    </xf>
    <xf numFmtId="43" fontId="47" fillId="0" borderId="1" xfId="2" applyFont="1" applyBorder="1" applyAlignment="1" applyProtection="1"/>
    <xf numFmtId="43" fontId="0" fillId="0" borderId="1" xfId="2" applyFont="1" applyBorder="1" applyProtection="1"/>
    <xf numFmtId="0" fontId="0" fillId="0" borderId="4" xfId="0" applyBorder="1" applyAlignment="1" applyProtection="1">
      <alignment horizontal="center"/>
    </xf>
    <xf numFmtId="10" fontId="0" fillId="0" borderId="1" xfId="3" applyNumberFormat="1" applyFont="1" applyBorder="1" applyAlignment="1" applyProtection="1">
      <alignment horizontal="center"/>
    </xf>
    <xf numFmtId="43" fontId="36" fillId="0" borderId="1" xfId="0" applyNumberFormat="1" applyFont="1" applyBorder="1" applyProtection="1"/>
    <xf numFmtId="0" fontId="3" fillId="0" borderId="0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/>
    </xf>
    <xf numFmtId="0" fontId="14" fillId="0" borderId="1" xfId="1" applyFont="1" applyFill="1" applyBorder="1" applyAlignment="1" applyProtection="1">
      <alignment horizontal="center" vertical="center"/>
    </xf>
    <xf numFmtId="2" fontId="4" fillId="0" borderId="7" xfId="1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43" fontId="0" fillId="0" borderId="0" xfId="2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center"/>
    </xf>
    <xf numFmtId="43" fontId="47" fillId="0" borderId="1" xfId="2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3" fontId="47" fillId="9" borderId="1" xfId="2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13" xfId="0" applyFont="1" applyBorder="1" applyAlignment="1">
      <alignment horizontal="center"/>
    </xf>
    <xf numFmtId="0" fontId="12" fillId="4" borderId="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2" fillId="5" borderId="6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_Sheet1" xfId="1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12"/>
  <sheetViews>
    <sheetView view="pageBreakPreview" zoomScale="80" zoomScaleNormal="80" zoomScaleSheetLayoutView="80" workbookViewId="0">
      <pane ySplit="4" topLeftCell="A152" activePane="bottomLeft" state="frozen"/>
      <selection activeCell="E13" sqref="E13"/>
      <selection pane="bottomLeft" activeCell="F153" sqref="F153"/>
    </sheetView>
  </sheetViews>
  <sheetFormatPr defaultColWidth="20.7109375" defaultRowHeight="39.950000000000003" customHeight="1" x14ac:dyDescent="0.2"/>
  <cols>
    <col min="1" max="1" width="4.42578125" style="40" bestFit="1" customWidth="1"/>
    <col min="2" max="2" width="29.42578125" style="27" customWidth="1"/>
    <col min="3" max="3" width="15.85546875" style="27" customWidth="1"/>
    <col min="4" max="4" width="11.85546875" style="27" customWidth="1"/>
    <col min="5" max="5" width="15.140625" style="116" customWidth="1"/>
    <col min="6" max="6" width="12.42578125" style="27" customWidth="1"/>
    <col min="7" max="7" width="13.140625" style="116" customWidth="1"/>
    <col min="8" max="8" width="13" style="27" customWidth="1"/>
    <col min="9" max="9" width="15.5703125" style="116" customWidth="1"/>
    <col min="10" max="10" width="13.5703125" style="27" customWidth="1"/>
    <col min="11" max="11" width="15" style="116" customWidth="1"/>
    <col min="12" max="12" width="13" style="44" customWidth="1"/>
    <col min="13" max="13" width="11.42578125" style="44" customWidth="1"/>
    <col min="14" max="14" width="8" style="44" customWidth="1"/>
    <col min="15" max="15" width="7.85546875" style="44" customWidth="1"/>
    <col min="16" max="16" width="7.140625" style="27" customWidth="1"/>
    <col min="17" max="17" width="10.85546875" style="27" customWidth="1"/>
    <col min="18" max="18" width="2.85546875" style="27" customWidth="1"/>
    <col min="19" max="16384" width="20.7109375" style="27"/>
  </cols>
  <sheetData>
    <row r="1" spans="1:20" ht="15" customHeight="1" x14ac:dyDescent="0.2">
      <c r="E1" s="177" t="s">
        <v>307</v>
      </c>
      <c r="F1" s="177"/>
      <c r="G1" s="177"/>
    </row>
    <row r="2" spans="1:20" ht="39.950000000000003" customHeight="1" x14ac:dyDescent="0.2">
      <c r="A2" s="184" t="s">
        <v>179</v>
      </c>
      <c r="B2" s="182" t="s">
        <v>183</v>
      </c>
      <c r="C2" s="182"/>
      <c r="D2" s="185" t="s">
        <v>222</v>
      </c>
      <c r="E2" s="185"/>
      <c r="F2" s="185"/>
      <c r="G2" s="185"/>
      <c r="H2" s="185" t="s">
        <v>223</v>
      </c>
      <c r="I2" s="185"/>
      <c r="J2" s="185"/>
      <c r="K2" s="185"/>
      <c r="L2" s="183"/>
      <c r="M2" s="183"/>
      <c r="N2" s="183"/>
      <c r="O2" s="183"/>
    </row>
    <row r="3" spans="1:20" ht="19.5" customHeight="1" x14ac:dyDescent="0.2">
      <c r="A3" s="184"/>
      <c r="B3" s="182"/>
      <c r="C3" s="182"/>
      <c r="D3" s="185" t="s">
        <v>224</v>
      </c>
      <c r="E3" s="185"/>
      <c r="F3" s="185"/>
      <c r="G3" s="185"/>
      <c r="H3" s="185" t="s">
        <v>0</v>
      </c>
      <c r="I3" s="185"/>
      <c r="J3" s="185"/>
      <c r="K3" s="185"/>
      <c r="L3" s="183"/>
      <c r="M3" s="183"/>
      <c r="N3" s="183"/>
      <c r="O3" s="183"/>
    </row>
    <row r="4" spans="1:20" ht="104.25" customHeight="1" x14ac:dyDescent="0.2">
      <c r="A4" s="184"/>
      <c r="B4" s="139" t="s">
        <v>184</v>
      </c>
      <c r="C4" s="139" t="s">
        <v>182</v>
      </c>
      <c r="D4" s="62" t="s">
        <v>180</v>
      </c>
      <c r="E4" s="73" t="s">
        <v>233</v>
      </c>
      <c r="F4" s="62" t="s">
        <v>181</v>
      </c>
      <c r="G4" s="73" t="s">
        <v>234</v>
      </c>
      <c r="H4" s="62" t="s">
        <v>180</v>
      </c>
      <c r="I4" s="73" t="s">
        <v>233</v>
      </c>
      <c r="J4" s="62" t="s">
        <v>181</v>
      </c>
      <c r="K4" s="73" t="s">
        <v>233</v>
      </c>
      <c r="L4" s="45"/>
      <c r="M4" s="45"/>
      <c r="N4" s="45"/>
      <c r="O4" s="45"/>
    </row>
    <row r="5" spans="1:20" ht="34.5" customHeight="1" x14ac:dyDescent="0.2">
      <c r="A5" s="152">
        <v>1</v>
      </c>
      <c r="B5" s="14" t="s">
        <v>2</v>
      </c>
      <c r="C5" s="15" t="s">
        <v>3</v>
      </c>
      <c r="D5" s="155">
        <v>150</v>
      </c>
      <c r="E5" s="154">
        <f>D5*(100%+'საერთო თანხა'!$B$13)</f>
        <v>0</v>
      </c>
      <c r="F5" s="155">
        <v>20</v>
      </c>
      <c r="G5" s="154">
        <f>F5*(100%+'საერთო თანხა'!$B$13)</f>
        <v>0</v>
      </c>
      <c r="H5" s="155">
        <v>155</v>
      </c>
      <c r="I5" s="154">
        <f>H5*(100%+'საერთო თანხა'!$B$13)</f>
        <v>0</v>
      </c>
      <c r="J5" s="155">
        <v>15</v>
      </c>
      <c r="K5" s="154">
        <f>J5*(100%+'საერთო თანხა'!$B$13)</f>
        <v>0</v>
      </c>
      <c r="L5" s="140"/>
      <c r="M5" s="108"/>
      <c r="N5" s="108"/>
      <c r="O5" s="108"/>
      <c r="P5" s="108"/>
      <c r="Q5" s="108"/>
      <c r="R5" s="108"/>
      <c r="S5" s="108"/>
      <c r="T5" s="108"/>
    </row>
    <row r="6" spans="1:20" ht="29.25" customHeight="1" x14ac:dyDescent="0.2">
      <c r="A6" s="152">
        <v>2</v>
      </c>
      <c r="B6" s="14" t="s">
        <v>4</v>
      </c>
      <c r="C6" s="15" t="s">
        <v>3</v>
      </c>
      <c r="D6" s="155">
        <v>135</v>
      </c>
      <c r="E6" s="154">
        <f>D6*(100%+'საერთო თანხა'!$B$13)</f>
        <v>0</v>
      </c>
      <c r="F6" s="155">
        <v>20</v>
      </c>
      <c r="G6" s="154">
        <f>F6*(100%+'საერთო თანხა'!$B$13)</f>
        <v>0</v>
      </c>
      <c r="H6" s="155">
        <v>150</v>
      </c>
      <c r="I6" s="154">
        <f>H6*(100%+'საერთო თანხა'!$B$13)</f>
        <v>0</v>
      </c>
      <c r="J6" s="155">
        <v>15</v>
      </c>
      <c r="K6" s="154">
        <f>J6*(100%+'საერთო თანხა'!$B$13)</f>
        <v>0</v>
      </c>
      <c r="L6" s="140"/>
      <c r="M6" s="108"/>
      <c r="N6" s="108"/>
      <c r="O6" s="108"/>
      <c r="P6" s="108"/>
      <c r="Q6" s="108"/>
      <c r="R6" s="108"/>
      <c r="S6" s="108"/>
      <c r="T6" s="108"/>
    </row>
    <row r="7" spans="1:20" ht="34.5" customHeight="1" x14ac:dyDescent="0.2">
      <c r="A7" s="152">
        <v>3</v>
      </c>
      <c r="B7" s="14" t="s">
        <v>5</v>
      </c>
      <c r="C7" s="15" t="s">
        <v>3</v>
      </c>
      <c r="D7" s="155">
        <v>25</v>
      </c>
      <c r="E7" s="154">
        <f>D7*(100%+'საერთო თანხა'!$B$13)</f>
        <v>0</v>
      </c>
      <c r="F7" s="155">
        <v>25</v>
      </c>
      <c r="G7" s="154">
        <f>F7*(100%+'საერთო თანხა'!$B$13)</f>
        <v>0</v>
      </c>
      <c r="H7" s="155">
        <v>25</v>
      </c>
      <c r="I7" s="154">
        <f>H7*(100%+'საერთო თანხა'!$B$13)</f>
        <v>0</v>
      </c>
      <c r="J7" s="155">
        <v>25</v>
      </c>
      <c r="K7" s="154">
        <f>J7*(100%+'საერთო თანხა'!$B$13)</f>
        <v>0</v>
      </c>
      <c r="L7" s="140"/>
      <c r="M7" s="108"/>
      <c r="N7" s="108"/>
      <c r="O7" s="108"/>
      <c r="P7" s="108"/>
      <c r="Q7" s="108"/>
      <c r="R7" s="108"/>
      <c r="S7" s="108"/>
      <c r="T7" s="108"/>
    </row>
    <row r="8" spans="1:20" ht="25.5" customHeight="1" x14ac:dyDescent="0.2">
      <c r="A8" s="152">
        <v>4</v>
      </c>
      <c r="B8" s="14" t="s">
        <v>6</v>
      </c>
      <c r="C8" s="15" t="s">
        <v>7</v>
      </c>
      <c r="D8" s="155">
        <v>110</v>
      </c>
      <c r="E8" s="154">
        <f>D8*(100%+'საერთო თანხა'!$B$13)</f>
        <v>0</v>
      </c>
      <c r="F8" s="155">
        <v>10</v>
      </c>
      <c r="G8" s="154">
        <f>F8*(100%+'საერთო თანხა'!$B$13)</f>
        <v>0</v>
      </c>
      <c r="H8" s="155">
        <v>120</v>
      </c>
      <c r="I8" s="154">
        <f>H8*(100%+'საერთო თანხა'!$B$13)</f>
        <v>0</v>
      </c>
      <c r="J8" s="155">
        <v>25</v>
      </c>
      <c r="K8" s="154">
        <f>J8*(100%+'საერთო თანხა'!$B$13)</f>
        <v>0</v>
      </c>
      <c r="L8" s="140"/>
      <c r="M8" s="108"/>
      <c r="N8" s="108"/>
      <c r="O8" s="108"/>
      <c r="P8" s="108"/>
      <c r="Q8" s="108"/>
      <c r="R8" s="108"/>
      <c r="S8" s="108"/>
      <c r="T8" s="108"/>
    </row>
    <row r="9" spans="1:20" ht="24.75" customHeight="1" x14ac:dyDescent="0.2">
      <c r="A9" s="152">
        <v>5</v>
      </c>
      <c r="B9" s="14" t="s">
        <v>8</v>
      </c>
      <c r="C9" s="15" t="s">
        <v>7</v>
      </c>
      <c r="D9" s="155">
        <v>250</v>
      </c>
      <c r="E9" s="154">
        <f>D9*(100%+'საერთო თანხა'!$B$13)</f>
        <v>0</v>
      </c>
      <c r="F9" s="155">
        <v>30</v>
      </c>
      <c r="G9" s="154">
        <f>F9*(100%+'საერთო თანხა'!$B$13)</f>
        <v>0</v>
      </c>
      <c r="H9" s="155">
        <v>140</v>
      </c>
      <c r="I9" s="154">
        <f>H9*(100%+'საერთო თანხა'!$B$13)</f>
        <v>0</v>
      </c>
      <c r="J9" s="155">
        <v>35</v>
      </c>
      <c r="K9" s="154">
        <f>J9*(100%+'საერთო თანხა'!$B$13)</f>
        <v>0</v>
      </c>
      <c r="L9" s="140"/>
      <c r="M9" s="108"/>
      <c r="N9" s="108"/>
      <c r="O9" s="108"/>
      <c r="P9" s="108"/>
      <c r="Q9" s="108"/>
      <c r="R9" s="108"/>
      <c r="S9" s="108"/>
      <c r="T9" s="108"/>
    </row>
    <row r="10" spans="1:20" ht="28.5" customHeight="1" x14ac:dyDescent="0.2">
      <c r="A10" s="152">
        <v>6</v>
      </c>
      <c r="B10" s="14" t="s">
        <v>9</v>
      </c>
      <c r="C10" s="15" t="s">
        <v>7</v>
      </c>
      <c r="D10" s="155">
        <v>200</v>
      </c>
      <c r="E10" s="154">
        <f>D10*(100%+'საერთო თანხა'!$B$13)</f>
        <v>0</v>
      </c>
      <c r="F10" s="155">
        <v>30</v>
      </c>
      <c r="G10" s="154">
        <f>F10*(100%+'საერთო თანხა'!$B$13)</f>
        <v>0</v>
      </c>
      <c r="H10" s="155">
        <v>195</v>
      </c>
      <c r="I10" s="154">
        <f>H10*(100%+'საერთო თანხა'!$B$13)</f>
        <v>0</v>
      </c>
      <c r="J10" s="155">
        <v>35</v>
      </c>
      <c r="K10" s="154">
        <f>J10*(100%+'საერთო თანხა'!$B$13)</f>
        <v>0</v>
      </c>
      <c r="L10" s="140"/>
      <c r="M10" s="108"/>
      <c r="N10" s="108"/>
      <c r="O10" s="108"/>
      <c r="P10" s="108"/>
      <c r="Q10" s="108"/>
      <c r="R10" s="108"/>
      <c r="S10" s="108"/>
      <c r="T10" s="108"/>
    </row>
    <row r="11" spans="1:20" ht="39.950000000000003" customHeight="1" x14ac:dyDescent="0.2">
      <c r="A11" s="152">
        <v>7</v>
      </c>
      <c r="B11" s="14" t="s">
        <v>10</v>
      </c>
      <c r="C11" s="15" t="s">
        <v>7</v>
      </c>
      <c r="D11" s="155">
        <v>100</v>
      </c>
      <c r="E11" s="154">
        <f>D11*(100%+'საერთო თანხა'!$B$13)</f>
        <v>0</v>
      </c>
      <c r="F11" s="155">
        <v>25</v>
      </c>
      <c r="G11" s="154">
        <f>F11*(100%+'საერთო თანხა'!$B$13)</f>
        <v>0</v>
      </c>
      <c r="H11" s="155">
        <v>90</v>
      </c>
      <c r="I11" s="154">
        <f>H11*(100%+'საერთო თანხა'!$B$13)</f>
        <v>0</v>
      </c>
      <c r="J11" s="155">
        <v>35</v>
      </c>
      <c r="K11" s="154">
        <f>J11*(100%+'საერთო თანხა'!$B$13)</f>
        <v>0</v>
      </c>
      <c r="L11" s="140"/>
      <c r="M11" s="108"/>
      <c r="N11" s="108"/>
      <c r="O11" s="108"/>
      <c r="P11" s="108"/>
      <c r="Q11" s="108"/>
      <c r="R11" s="108"/>
      <c r="S11" s="108"/>
      <c r="T11" s="108"/>
    </row>
    <row r="12" spans="1:20" ht="32.25" customHeight="1" x14ac:dyDescent="0.2">
      <c r="A12" s="152">
        <v>8</v>
      </c>
      <c r="B12" s="14" t="s">
        <v>11</v>
      </c>
      <c r="C12" s="15" t="s">
        <v>7</v>
      </c>
      <c r="D12" s="155">
        <v>45</v>
      </c>
      <c r="E12" s="154">
        <f>D12*(100%+'საერთო თანხა'!$B$13)</f>
        <v>0</v>
      </c>
      <c r="F12" s="155">
        <v>15</v>
      </c>
      <c r="G12" s="154">
        <f>F12*(100%+'საერთო თანხა'!$B$13)</f>
        <v>0</v>
      </c>
      <c r="H12" s="155">
        <v>45</v>
      </c>
      <c r="I12" s="154">
        <f>H12*(100%+'საერთო თანხა'!$B$13)</f>
        <v>0</v>
      </c>
      <c r="J12" s="155">
        <v>35</v>
      </c>
      <c r="K12" s="154">
        <f>J12*(100%+'საერთო თანხა'!$B$13)</f>
        <v>0</v>
      </c>
      <c r="L12" s="140"/>
      <c r="M12" s="108"/>
      <c r="N12" s="108"/>
      <c r="O12" s="108"/>
      <c r="P12" s="108"/>
      <c r="Q12" s="108"/>
      <c r="R12" s="108"/>
      <c r="S12" s="108"/>
      <c r="T12" s="108"/>
    </row>
    <row r="13" spans="1:20" ht="30" customHeight="1" x14ac:dyDescent="0.2">
      <c r="A13" s="152">
        <v>9</v>
      </c>
      <c r="B13" s="14" t="s">
        <v>12</v>
      </c>
      <c r="C13" s="15" t="s">
        <v>7</v>
      </c>
      <c r="D13" s="155">
        <v>25</v>
      </c>
      <c r="E13" s="154">
        <f>D13*(100%+'საერთო თანხა'!$B$13)</f>
        <v>0</v>
      </c>
      <c r="F13" s="155">
        <v>15</v>
      </c>
      <c r="G13" s="154">
        <f>F13*(100%+'საერთო თანხა'!$B$13)</f>
        <v>0</v>
      </c>
      <c r="H13" s="155">
        <v>15</v>
      </c>
      <c r="I13" s="154">
        <f>H13*(100%+'საერთო თანხა'!$B$13)</f>
        <v>0</v>
      </c>
      <c r="J13" s="155">
        <v>15</v>
      </c>
      <c r="K13" s="154">
        <f>J13*(100%+'საერთო თანხა'!$B$13)</f>
        <v>0</v>
      </c>
      <c r="L13" s="140"/>
      <c r="M13" s="108"/>
      <c r="N13" s="108"/>
      <c r="O13" s="108"/>
      <c r="P13" s="108"/>
      <c r="Q13" s="108"/>
      <c r="R13" s="108"/>
      <c r="S13" s="108"/>
      <c r="T13" s="108"/>
    </row>
    <row r="14" spans="1:20" ht="39.950000000000003" customHeight="1" x14ac:dyDescent="0.2">
      <c r="A14" s="152">
        <v>10</v>
      </c>
      <c r="B14" s="14" t="s">
        <v>13</v>
      </c>
      <c r="C14" s="15" t="s">
        <v>7</v>
      </c>
      <c r="D14" s="155">
        <v>25</v>
      </c>
      <c r="E14" s="154">
        <f>D14*(100%+'საერთო თანხა'!$B$13)</f>
        <v>0</v>
      </c>
      <c r="F14" s="155">
        <v>15</v>
      </c>
      <c r="G14" s="154">
        <f>F14*(100%+'საერთო თანხა'!$B$13)</f>
        <v>0</v>
      </c>
      <c r="H14" s="155">
        <v>15</v>
      </c>
      <c r="I14" s="154">
        <f>H14*(100%+'საერთო თანხა'!$B$13)</f>
        <v>0</v>
      </c>
      <c r="J14" s="155">
        <v>15</v>
      </c>
      <c r="K14" s="154">
        <f>J14*(100%+'საერთო თანხა'!$B$13)</f>
        <v>0</v>
      </c>
      <c r="L14" s="140"/>
      <c r="M14" s="108"/>
      <c r="N14" s="108"/>
      <c r="O14" s="108"/>
      <c r="P14" s="108"/>
      <c r="Q14" s="108"/>
      <c r="R14" s="108"/>
      <c r="S14" s="108"/>
      <c r="T14" s="108"/>
    </row>
    <row r="15" spans="1:20" ht="39.950000000000003" customHeight="1" x14ac:dyDescent="0.2">
      <c r="A15" s="152">
        <v>11</v>
      </c>
      <c r="B15" s="14" t="s">
        <v>14</v>
      </c>
      <c r="C15" s="15" t="s">
        <v>7</v>
      </c>
      <c r="D15" s="155">
        <v>45</v>
      </c>
      <c r="E15" s="154">
        <f>D15*(100%+'საერთო თანხა'!$B$13)</f>
        <v>0</v>
      </c>
      <c r="F15" s="155">
        <v>20</v>
      </c>
      <c r="G15" s="154">
        <f>F15*(100%+'საერთო თანხა'!$B$13)</f>
        <v>0</v>
      </c>
      <c r="H15" s="155">
        <v>55</v>
      </c>
      <c r="I15" s="154">
        <f>H15*(100%+'საერთო თანხა'!$B$13)</f>
        <v>0</v>
      </c>
      <c r="J15" s="155">
        <v>25</v>
      </c>
      <c r="K15" s="154">
        <f>J15*(100%+'საერთო თანხა'!$B$13)</f>
        <v>0</v>
      </c>
      <c r="L15" s="140"/>
      <c r="M15" s="108"/>
      <c r="N15" s="108"/>
      <c r="O15" s="108"/>
      <c r="P15" s="108"/>
      <c r="Q15" s="108"/>
      <c r="R15" s="108"/>
      <c r="S15" s="108"/>
      <c r="T15" s="108"/>
    </row>
    <row r="16" spans="1:20" ht="39.950000000000003" customHeight="1" x14ac:dyDescent="0.2">
      <c r="A16" s="152">
        <v>12</v>
      </c>
      <c r="B16" s="14" t="s">
        <v>15</v>
      </c>
      <c r="C16" s="15" t="s">
        <v>7</v>
      </c>
      <c r="D16" s="155">
        <v>45</v>
      </c>
      <c r="E16" s="154">
        <f>D16*(100%+'საერთო თანხა'!$B$13)</f>
        <v>0</v>
      </c>
      <c r="F16" s="155">
        <v>20</v>
      </c>
      <c r="G16" s="154">
        <f>F16*(100%+'საერთო თანხა'!$B$13)</f>
        <v>0</v>
      </c>
      <c r="H16" s="155">
        <v>65</v>
      </c>
      <c r="I16" s="154">
        <f>H16*(100%+'საერთო თანხა'!$B$13)</f>
        <v>0</v>
      </c>
      <c r="J16" s="155">
        <v>25</v>
      </c>
      <c r="K16" s="154">
        <f>J16*(100%+'საერთო თანხა'!$B$13)</f>
        <v>0</v>
      </c>
      <c r="L16" s="140"/>
      <c r="M16" s="108"/>
      <c r="N16" s="108"/>
      <c r="O16" s="108"/>
      <c r="P16" s="108"/>
      <c r="Q16" s="108"/>
      <c r="R16" s="108"/>
      <c r="S16" s="108"/>
      <c r="T16" s="108"/>
    </row>
    <row r="17" spans="1:20" ht="31.5" customHeight="1" x14ac:dyDescent="0.2">
      <c r="A17" s="152">
        <v>13</v>
      </c>
      <c r="B17" s="14" t="s">
        <v>16</v>
      </c>
      <c r="C17" s="15" t="s">
        <v>7</v>
      </c>
      <c r="D17" s="155">
        <v>40</v>
      </c>
      <c r="E17" s="154">
        <f>D17*(100%+'საერთო თანხა'!$B$13)</f>
        <v>0</v>
      </c>
      <c r="F17" s="155">
        <v>30</v>
      </c>
      <c r="G17" s="154">
        <f>F17*(100%+'საერთო თანხა'!$B$13)</f>
        <v>0</v>
      </c>
      <c r="H17" s="155">
        <v>35</v>
      </c>
      <c r="I17" s="154">
        <f>H17*(100%+'საერთო თანხა'!$B$13)</f>
        <v>0</v>
      </c>
      <c r="J17" s="155">
        <v>25</v>
      </c>
      <c r="K17" s="154">
        <f>J17*(100%+'საერთო თანხა'!$B$13)</f>
        <v>0</v>
      </c>
      <c r="L17" s="140"/>
      <c r="M17" s="108"/>
      <c r="N17" s="108"/>
      <c r="O17" s="108"/>
      <c r="P17" s="108"/>
      <c r="Q17" s="108"/>
      <c r="R17" s="108"/>
      <c r="S17" s="108"/>
      <c r="T17" s="108"/>
    </row>
    <row r="18" spans="1:20" ht="29.25" customHeight="1" x14ac:dyDescent="0.2">
      <c r="A18" s="152">
        <v>14</v>
      </c>
      <c r="B18" s="14" t="s">
        <v>17</v>
      </c>
      <c r="C18" s="15" t="s">
        <v>7</v>
      </c>
      <c r="D18" s="155">
        <v>85</v>
      </c>
      <c r="E18" s="154">
        <f>D18*(100%+'საერთო თანხა'!$B$13)</f>
        <v>0</v>
      </c>
      <c r="F18" s="155">
        <v>30</v>
      </c>
      <c r="G18" s="154">
        <f>F18*(100%+'საერთო თანხა'!$B$13)</f>
        <v>0</v>
      </c>
      <c r="H18" s="155">
        <v>75</v>
      </c>
      <c r="I18" s="154">
        <f>H18*(100%+'საერთო თანხა'!$B$13)</f>
        <v>0</v>
      </c>
      <c r="J18" s="155">
        <v>25</v>
      </c>
      <c r="K18" s="154">
        <f>J18*(100%+'საერთო თანხა'!$B$13)</f>
        <v>0</v>
      </c>
      <c r="L18" s="140"/>
      <c r="M18" s="108"/>
      <c r="N18" s="108"/>
      <c r="O18" s="108"/>
      <c r="P18" s="108"/>
      <c r="Q18" s="108"/>
      <c r="R18" s="108"/>
      <c r="S18" s="108"/>
      <c r="T18" s="108"/>
    </row>
    <row r="19" spans="1:20" ht="39.950000000000003" customHeight="1" x14ac:dyDescent="0.2">
      <c r="A19" s="152">
        <v>15</v>
      </c>
      <c r="B19" s="14" t="s">
        <v>18</v>
      </c>
      <c r="C19" s="15" t="s">
        <v>7</v>
      </c>
      <c r="D19" s="155">
        <v>25</v>
      </c>
      <c r="E19" s="154">
        <f>D19*(100%+'საერთო თანხა'!$B$13)</f>
        <v>0</v>
      </c>
      <c r="F19" s="155">
        <v>120</v>
      </c>
      <c r="G19" s="154">
        <f>F19*(100%+'საერთო თანხა'!$B$13)</f>
        <v>0</v>
      </c>
      <c r="H19" s="155">
        <v>50</v>
      </c>
      <c r="I19" s="154">
        <f>H19*(100%+'საერთო თანხა'!$B$13)</f>
        <v>0</v>
      </c>
      <c r="J19" s="155">
        <v>120</v>
      </c>
      <c r="K19" s="154">
        <f>J19*(100%+'საერთო თანხა'!$B$13)</f>
        <v>0</v>
      </c>
      <c r="L19" s="140"/>
      <c r="M19" s="108"/>
      <c r="N19" s="108"/>
      <c r="O19" s="108"/>
      <c r="P19" s="108"/>
      <c r="Q19" s="108"/>
      <c r="R19" s="108"/>
      <c r="S19" s="108"/>
      <c r="T19" s="108"/>
    </row>
    <row r="20" spans="1:20" ht="39.950000000000003" customHeight="1" x14ac:dyDescent="0.2">
      <c r="A20" s="152">
        <v>16</v>
      </c>
      <c r="B20" s="17" t="s">
        <v>19</v>
      </c>
      <c r="C20" s="15" t="s">
        <v>7</v>
      </c>
      <c r="D20" s="155">
        <v>140</v>
      </c>
      <c r="E20" s="154">
        <f>D20*(100%+'საერთო თანხა'!$B$13)</f>
        <v>0</v>
      </c>
      <c r="F20" s="155">
        <v>80</v>
      </c>
      <c r="G20" s="154">
        <f>F20*(100%+'საერთო თანხა'!$B$13)</f>
        <v>0</v>
      </c>
      <c r="H20" s="155">
        <v>140</v>
      </c>
      <c r="I20" s="154">
        <f>H20*(100%+'საერთო თანხა'!$B$13)</f>
        <v>0</v>
      </c>
      <c r="J20" s="155">
        <v>110</v>
      </c>
      <c r="K20" s="154">
        <f>J20*(100%+'საერთო თანხა'!$B$13)</f>
        <v>0</v>
      </c>
      <c r="L20" s="140"/>
      <c r="M20" s="108"/>
      <c r="N20" s="108"/>
      <c r="O20" s="108"/>
      <c r="P20" s="108"/>
      <c r="Q20" s="108"/>
      <c r="R20" s="108"/>
      <c r="S20" s="108"/>
      <c r="T20" s="108"/>
    </row>
    <row r="21" spans="1:20" ht="39.950000000000003" customHeight="1" x14ac:dyDescent="0.2">
      <c r="A21" s="152">
        <v>17</v>
      </c>
      <c r="B21" s="17" t="s">
        <v>20</v>
      </c>
      <c r="C21" s="15" t="s">
        <v>7</v>
      </c>
      <c r="D21" s="155">
        <v>65</v>
      </c>
      <c r="E21" s="154">
        <f>D21*(100%+'საერთო თანხა'!$B$13)</f>
        <v>0</v>
      </c>
      <c r="F21" s="155">
        <v>30</v>
      </c>
      <c r="G21" s="154">
        <f>F21*(100%+'საერთო თანხა'!$B$13)</f>
        <v>0</v>
      </c>
      <c r="H21" s="155">
        <v>58.86</v>
      </c>
      <c r="I21" s="154">
        <f>H21*(100%+'საერთო თანხა'!$B$13)</f>
        <v>0</v>
      </c>
      <c r="J21" s="155">
        <v>25</v>
      </c>
      <c r="K21" s="154">
        <f>J21*(100%+'საერთო თანხა'!$B$13)</f>
        <v>0</v>
      </c>
      <c r="L21" s="140"/>
      <c r="M21" s="108"/>
      <c r="N21" s="108"/>
      <c r="O21" s="108"/>
      <c r="P21" s="108"/>
      <c r="Q21" s="108"/>
      <c r="R21" s="108"/>
      <c r="S21" s="108"/>
      <c r="T21" s="108"/>
    </row>
    <row r="22" spans="1:20" ht="39.950000000000003" customHeight="1" x14ac:dyDescent="0.2">
      <c r="A22" s="152">
        <v>18</v>
      </c>
      <c r="B22" s="14" t="s">
        <v>21</v>
      </c>
      <c r="C22" s="15" t="s">
        <v>7</v>
      </c>
      <c r="D22" s="155">
        <v>73.58</v>
      </c>
      <c r="E22" s="154">
        <f>D22*(100%+'საერთო თანხა'!$B$13)</f>
        <v>0</v>
      </c>
      <c r="F22" s="155">
        <v>20</v>
      </c>
      <c r="G22" s="154">
        <f>F22*(100%+'საერთო თანხა'!$B$13)</f>
        <v>0</v>
      </c>
      <c r="H22" s="155">
        <v>66.709999999999994</v>
      </c>
      <c r="I22" s="154">
        <f>H22*(100%+'საერთო თანხა'!$B$13)</f>
        <v>0</v>
      </c>
      <c r="J22" s="155">
        <v>20</v>
      </c>
      <c r="K22" s="154">
        <f>J22*(100%+'საერთო თანხა'!$B$13)</f>
        <v>0</v>
      </c>
      <c r="L22" s="140"/>
      <c r="M22" s="108"/>
      <c r="N22" s="108"/>
      <c r="O22" s="108"/>
      <c r="P22" s="108"/>
      <c r="Q22" s="108"/>
      <c r="R22" s="108"/>
      <c r="S22" s="108"/>
      <c r="T22" s="108"/>
    </row>
    <row r="23" spans="1:20" ht="39.950000000000003" customHeight="1" x14ac:dyDescent="0.2">
      <c r="A23" s="152">
        <v>19</v>
      </c>
      <c r="B23" s="14" t="s">
        <v>22</v>
      </c>
      <c r="C23" s="15" t="s">
        <v>7</v>
      </c>
      <c r="D23" s="155">
        <v>166.78</v>
      </c>
      <c r="E23" s="154">
        <f>D23*(100%+'საერთო თანხა'!$B$13)</f>
        <v>0</v>
      </c>
      <c r="F23" s="155">
        <v>30</v>
      </c>
      <c r="G23" s="154">
        <f>F23*(100%+'საერთო თანხა'!$B$13)</f>
        <v>0</v>
      </c>
      <c r="H23" s="155">
        <v>186.4</v>
      </c>
      <c r="I23" s="154">
        <f>H23*(100%+'საერთო თანხა'!$B$13)</f>
        <v>0</v>
      </c>
      <c r="J23" s="155">
        <v>40</v>
      </c>
      <c r="K23" s="154">
        <f>J23*(100%+'საერთო თანხა'!$B$13)</f>
        <v>0</v>
      </c>
      <c r="L23" s="140"/>
      <c r="M23" s="108"/>
      <c r="N23" s="108"/>
      <c r="O23" s="108"/>
      <c r="P23" s="108"/>
      <c r="Q23" s="108"/>
      <c r="R23" s="108"/>
      <c r="S23" s="108"/>
      <c r="T23" s="108"/>
    </row>
    <row r="24" spans="1:20" ht="39.950000000000003" customHeight="1" x14ac:dyDescent="0.2">
      <c r="A24" s="152">
        <v>20</v>
      </c>
      <c r="B24" s="14" t="s">
        <v>23</v>
      </c>
      <c r="C24" s="15" t="s">
        <v>7</v>
      </c>
      <c r="D24" s="155">
        <v>122.63</v>
      </c>
      <c r="E24" s="154">
        <f>D24*(100%+'საერთო თანხა'!$B$13)</f>
        <v>0</v>
      </c>
      <c r="F24" s="155">
        <v>30</v>
      </c>
      <c r="G24" s="154">
        <f>F24*(100%+'საერთო თანხა'!$B$13)</f>
        <v>0</v>
      </c>
      <c r="H24" s="155">
        <v>156.97</v>
      </c>
      <c r="I24" s="154">
        <f>H24*(100%+'საერთო თანხა'!$B$13)</f>
        <v>0</v>
      </c>
      <c r="J24" s="155">
        <v>45</v>
      </c>
      <c r="K24" s="154">
        <f>J24*(100%+'საერთო თანხა'!$B$13)</f>
        <v>0</v>
      </c>
      <c r="L24" s="140"/>
      <c r="M24" s="108"/>
      <c r="N24" s="108"/>
      <c r="O24" s="108"/>
      <c r="P24" s="108"/>
      <c r="Q24" s="108"/>
      <c r="R24" s="108"/>
      <c r="S24" s="108"/>
      <c r="T24" s="108"/>
    </row>
    <row r="25" spans="1:20" ht="39.950000000000003" customHeight="1" x14ac:dyDescent="0.2">
      <c r="A25" s="152">
        <v>21</v>
      </c>
      <c r="B25" s="14" t="s">
        <v>24</v>
      </c>
      <c r="C25" s="15" t="s">
        <v>7</v>
      </c>
      <c r="D25" s="155">
        <v>80.45</v>
      </c>
      <c r="E25" s="154">
        <f>D25*(100%+'საერთო თანხა'!$B$13)</f>
        <v>0</v>
      </c>
      <c r="F25" s="155">
        <v>30</v>
      </c>
      <c r="G25" s="154">
        <f>F25*(100%+'საერთო თანხა'!$B$13)</f>
        <v>0</v>
      </c>
      <c r="H25" s="155">
        <v>56.9</v>
      </c>
      <c r="I25" s="154">
        <f>H25*(100%+'საერთო თანხა'!$B$13)</f>
        <v>0</v>
      </c>
      <c r="J25" s="155">
        <v>30</v>
      </c>
      <c r="K25" s="154">
        <f>J25*(100%+'საერთო თანხა'!$B$13)</f>
        <v>0</v>
      </c>
      <c r="L25" s="140"/>
      <c r="M25" s="108"/>
      <c r="N25" s="108"/>
      <c r="O25" s="108"/>
      <c r="P25" s="108"/>
      <c r="Q25" s="108"/>
      <c r="R25" s="108"/>
      <c r="S25" s="108"/>
      <c r="T25" s="108"/>
    </row>
    <row r="26" spans="1:20" ht="39.950000000000003" customHeight="1" x14ac:dyDescent="0.2">
      <c r="A26" s="152">
        <v>22</v>
      </c>
      <c r="B26" s="14" t="s">
        <v>25</v>
      </c>
      <c r="C26" s="15" t="s">
        <v>7</v>
      </c>
      <c r="D26" s="155">
        <v>77.5</v>
      </c>
      <c r="E26" s="154">
        <f>D26*(100%+'საერთო თანხა'!$B$13)</f>
        <v>0</v>
      </c>
      <c r="F26" s="155">
        <v>30</v>
      </c>
      <c r="G26" s="154">
        <f>F26*(100%+'საერთო თანხა'!$B$13)</f>
        <v>0</v>
      </c>
      <c r="H26" s="155">
        <v>77.5</v>
      </c>
      <c r="I26" s="154">
        <f>H26*(100%+'საერთო თანხა'!$B$13)</f>
        <v>0</v>
      </c>
      <c r="J26" s="155">
        <v>30</v>
      </c>
      <c r="K26" s="154">
        <f>J26*(100%+'საერთო თანხა'!$B$13)</f>
        <v>0</v>
      </c>
      <c r="L26" s="140"/>
      <c r="M26" s="108"/>
      <c r="N26" s="108"/>
      <c r="O26" s="108"/>
      <c r="P26" s="108"/>
      <c r="Q26" s="108"/>
      <c r="R26" s="108"/>
      <c r="S26" s="108"/>
      <c r="T26" s="108"/>
    </row>
    <row r="27" spans="1:20" ht="39.950000000000003" customHeight="1" x14ac:dyDescent="0.2">
      <c r="A27" s="152">
        <v>23</v>
      </c>
      <c r="B27" s="14" t="s">
        <v>26</v>
      </c>
      <c r="C27" s="15" t="s">
        <v>7</v>
      </c>
      <c r="D27" s="155">
        <v>73.58</v>
      </c>
      <c r="E27" s="154">
        <f>D27*(100%+'საერთო თანხა'!$B$13)</f>
        <v>0</v>
      </c>
      <c r="F27" s="155">
        <v>30</v>
      </c>
      <c r="G27" s="154">
        <f>F27*(100%+'საერთო თანხა'!$B$13)</f>
        <v>0</v>
      </c>
      <c r="H27" s="155">
        <v>98.1</v>
      </c>
      <c r="I27" s="154">
        <f>H27*(100%+'საერთო თანხა'!$B$13)</f>
        <v>0</v>
      </c>
      <c r="J27" s="155">
        <v>45</v>
      </c>
      <c r="K27" s="154">
        <f>J27*(100%+'საერთო თანხა'!$B$13)</f>
        <v>0</v>
      </c>
      <c r="L27" s="140"/>
      <c r="M27" s="108"/>
      <c r="N27" s="108"/>
      <c r="O27" s="108"/>
      <c r="P27" s="108"/>
      <c r="Q27" s="108"/>
      <c r="R27" s="108"/>
      <c r="S27" s="108"/>
      <c r="T27" s="108"/>
    </row>
    <row r="28" spans="1:20" ht="39.950000000000003" customHeight="1" x14ac:dyDescent="0.2">
      <c r="A28" s="152">
        <v>24</v>
      </c>
      <c r="B28" s="14" t="s">
        <v>27</v>
      </c>
      <c r="C28" s="15" t="s">
        <v>7</v>
      </c>
      <c r="D28" s="155">
        <v>73.58</v>
      </c>
      <c r="E28" s="154">
        <f>D28*(100%+'საერთო თანხა'!$B$13)</f>
        <v>0</v>
      </c>
      <c r="F28" s="155">
        <v>25</v>
      </c>
      <c r="G28" s="154">
        <f>F28*(100%+'საერთო თანხა'!$B$13)</f>
        <v>0</v>
      </c>
      <c r="H28" s="155">
        <v>78.48</v>
      </c>
      <c r="I28" s="154">
        <f>H28*(100%+'საერთო თანხა'!$B$13)</f>
        <v>0</v>
      </c>
      <c r="J28" s="155">
        <v>50</v>
      </c>
      <c r="K28" s="154">
        <f>J28*(100%+'საერთო თანხა'!$B$13)</f>
        <v>0</v>
      </c>
      <c r="L28" s="140"/>
      <c r="M28" s="108"/>
      <c r="N28" s="108"/>
      <c r="O28" s="108"/>
      <c r="P28" s="108"/>
      <c r="Q28" s="108"/>
      <c r="R28" s="108"/>
      <c r="S28" s="108"/>
      <c r="T28" s="108"/>
    </row>
    <row r="29" spans="1:20" ht="39.950000000000003" customHeight="1" x14ac:dyDescent="0.2">
      <c r="A29" s="152">
        <v>25</v>
      </c>
      <c r="B29" s="14" t="s">
        <v>28</v>
      </c>
      <c r="C29" s="15" t="s">
        <v>7</v>
      </c>
      <c r="D29" s="155">
        <v>34.340000000000003</v>
      </c>
      <c r="E29" s="154">
        <f>D29*(100%+'საერთო თანხა'!$B$13)</f>
        <v>0</v>
      </c>
      <c r="F29" s="155">
        <v>30</v>
      </c>
      <c r="G29" s="154">
        <f>F29*(100%+'საერთო თანხა'!$B$13)</f>
        <v>0</v>
      </c>
      <c r="H29" s="155">
        <v>78.48</v>
      </c>
      <c r="I29" s="154">
        <f>H29*(100%+'საერთო თანხა'!$B$13)</f>
        <v>0</v>
      </c>
      <c r="J29" s="155">
        <v>50</v>
      </c>
      <c r="K29" s="154">
        <f>J29*(100%+'საერთო თანხა'!$B$13)</f>
        <v>0</v>
      </c>
      <c r="L29" s="140"/>
      <c r="M29" s="108"/>
      <c r="N29" s="108"/>
      <c r="O29" s="108"/>
      <c r="P29" s="108"/>
      <c r="Q29" s="108"/>
      <c r="R29" s="108"/>
      <c r="S29" s="108"/>
      <c r="T29" s="108"/>
    </row>
    <row r="30" spans="1:20" ht="39.950000000000003" customHeight="1" x14ac:dyDescent="0.2">
      <c r="A30" s="152">
        <v>26</v>
      </c>
      <c r="B30" s="14" t="s">
        <v>29</v>
      </c>
      <c r="C30" s="15" t="s">
        <v>7</v>
      </c>
      <c r="D30" s="155">
        <v>142.25</v>
      </c>
      <c r="E30" s="154">
        <f>D30*(100%+'საერთო თანხა'!$B$13)</f>
        <v>0</v>
      </c>
      <c r="F30" s="155">
        <v>20</v>
      </c>
      <c r="G30" s="154">
        <f>F30*(100%+'საერთო თანხა'!$B$13)</f>
        <v>0</v>
      </c>
      <c r="H30" s="155">
        <v>161.87</v>
      </c>
      <c r="I30" s="154">
        <f>H30*(100%+'საერთო თანხა'!$B$13)</f>
        <v>0</v>
      </c>
      <c r="J30" s="155">
        <v>10</v>
      </c>
      <c r="K30" s="154">
        <f>J30*(100%+'საერთო თანხა'!$B$13)</f>
        <v>0</v>
      </c>
      <c r="L30" s="140"/>
      <c r="M30" s="108"/>
      <c r="N30" s="108"/>
      <c r="O30" s="108"/>
      <c r="P30" s="108"/>
      <c r="Q30" s="108"/>
      <c r="R30" s="108"/>
      <c r="S30" s="108"/>
      <c r="T30" s="108"/>
    </row>
    <row r="31" spans="1:20" ht="39.950000000000003" customHeight="1" x14ac:dyDescent="0.2">
      <c r="A31" s="152">
        <v>27</v>
      </c>
      <c r="B31" s="14" t="s">
        <v>30</v>
      </c>
      <c r="C31" s="15" t="s">
        <v>7</v>
      </c>
      <c r="D31" s="155">
        <v>142.25</v>
      </c>
      <c r="E31" s="154">
        <f>D31*(100%+'საერთო თანხა'!$B$13)</f>
        <v>0</v>
      </c>
      <c r="F31" s="155">
        <v>20</v>
      </c>
      <c r="G31" s="154">
        <f>F31*(100%+'საერთო თანხა'!$B$13)</f>
        <v>0</v>
      </c>
      <c r="H31" s="155">
        <v>161.87</v>
      </c>
      <c r="I31" s="154">
        <f>H31*(100%+'საერთო თანხა'!$B$13)</f>
        <v>0</v>
      </c>
      <c r="J31" s="155">
        <v>10</v>
      </c>
      <c r="K31" s="154">
        <f>J31*(100%+'საერთო თანხა'!$B$13)</f>
        <v>0</v>
      </c>
      <c r="L31" s="140"/>
      <c r="M31" s="108"/>
      <c r="N31" s="108"/>
      <c r="O31" s="108"/>
      <c r="P31" s="108"/>
      <c r="Q31" s="108"/>
      <c r="R31" s="108"/>
      <c r="S31" s="108"/>
      <c r="T31" s="108"/>
    </row>
    <row r="32" spans="1:20" ht="39.950000000000003" customHeight="1" x14ac:dyDescent="0.2">
      <c r="A32" s="152">
        <v>28</v>
      </c>
      <c r="B32" s="14" t="s">
        <v>31</v>
      </c>
      <c r="C32" s="15" t="s">
        <v>7</v>
      </c>
      <c r="D32" s="155">
        <v>119.69</v>
      </c>
      <c r="E32" s="154">
        <f>D32*(100%+'საერთო თანხა'!$B$13)</f>
        <v>0</v>
      </c>
      <c r="F32" s="155">
        <v>20</v>
      </c>
      <c r="G32" s="154">
        <f>F32*(100%+'საერთო თანხა'!$B$13)</f>
        <v>0</v>
      </c>
      <c r="H32" s="155">
        <v>76.52</v>
      </c>
      <c r="I32" s="154">
        <f>H32*(100%+'საერთო თანხა'!$B$13)</f>
        <v>0</v>
      </c>
      <c r="J32" s="155">
        <v>35</v>
      </c>
      <c r="K32" s="154">
        <f>J32*(100%+'საერთო თანხა'!$B$13)</f>
        <v>0</v>
      </c>
      <c r="L32" s="140"/>
      <c r="M32" s="108"/>
      <c r="N32" s="108"/>
      <c r="O32" s="108"/>
      <c r="P32" s="108"/>
      <c r="Q32" s="108"/>
      <c r="R32" s="108"/>
      <c r="S32" s="108"/>
      <c r="T32" s="108"/>
    </row>
    <row r="33" spans="1:20" ht="39.950000000000003" customHeight="1" x14ac:dyDescent="0.2">
      <c r="A33" s="152">
        <v>29</v>
      </c>
      <c r="B33" s="14" t="s">
        <v>32</v>
      </c>
      <c r="C33" s="15" t="s">
        <v>7</v>
      </c>
      <c r="D33" s="155">
        <v>122.63</v>
      </c>
      <c r="E33" s="154">
        <f>D33*(100%+'საერთო თანხა'!$B$13)</f>
        <v>0</v>
      </c>
      <c r="F33" s="155">
        <v>35</v>
      </c>
      <c r="G33" s="154">
        <f>F33*(100%+'საერთო თანხა'!$B$13)</f>
        <v>0</v>
      </c>
      <c r="H33" s="155">
        <v>156.97</v>
      </c>
      <c r="I33" s="154">
        <f>H33*(100%+'საერთო თანხა'!$B$13)</f>
        <v>0</v>
      </c>
      <c r="J33" s="155">
        <v>35</v>
      </c>
      <c r="K33" s="154">
        <f>J33*(100%+'საერთო თანხა'!$B$13)</f>
        <v>0</v>
      </c>
      <c r="L33" s="140"/>
      <c r="M33" s="108"/>
      <c r="N33" s="108"/>
      <c r="O33" s="108"/>
      <c r="P33" s="108"/>
      <c r="Q33" s="108"/>
      <c r="R33" s="108"/>
      <c r="S33" s="108"/>
      <c r="T33" s="108"/>
    </row>
    <row r="34" spans="1:20" ht="39.950000000000003" customHeight="1" x14ac:dyDescent="0.2">
      <c r="A34" s="152">
        <v>30</v>
      </c>
      <c r="B34" s="14" t="s">
        <v>33</v>
      </c>
      <c r="C34" s="15" t="s">
        <v>7</v>
      </c>
      <c r="D34" s="155">
        <v>122.63</v>
      </c>
      <c r="E34" s="154">
        <f>D34*(100%+'საერთო თანხა'!$B$13)</f>
        <v>0</v>
      </c>
      <c r="F34" s="155">
        <v>35</v>
      </c>
      <c r="G34" s="154">
        <f>F34*(100%+'საერთო თანხა'!$B$13)</f>
        <v>0</v>
      </c>
      <c r="H34" s="155">
        <v>122.63</v>
      </c>
      <c r="I34" s="154">
        <f>H34*(100%+'საერთო თანხა'!$B$13)</f>
        <v>0</v>
      </c>
      <c r="J34" s="155">
        <v>35</v>
      </c>
      <c r="K34" s="154">
        <f>J34*(100%+'საერთო თანხა'!$B$13)</f>
        <v>0</v>
      </c>
      <c r="L34" s="140"/>
      <c r="M34" s="108"/>
      <c r="N34" s="108"/>
      <c r="O34" s="108"/>
      <c r="P34" s="108"/>
      <c r="Q34" s="108"/>
      <c r="R34" s="108"/>
      <c r="S34" s="108"/>
      <c r="T34" s="108"/>
    </row>
    <row r="35" spans="1:20" ht="39.950000000000003" customHeight="1" x14ac:dyDescent="0.2">
      <c r="A35" s="152">
        <v>31</v>
      </c>
      <c r="B35" s="14" t="s">
        <v>34</v>
      </c>
      <c r="C35" s="15" t="s">
        <v>7</v>
      </c>
      <c r="D35" s="155">
        <v>156.97</v>
      </c>
      <c r="E35" s="154">
        <f>D35*(100%+'საერთო თანხა'!$B$13)</f>
        <v>0</v>
      </c>
      <c r="F35" s="155">
        <v>35</v>
      </c>
      <c r="G35" s="154">
        <f>F35*(100%+'საერთო თანხა'!$B$13)</f>
        <v>0</v>
      </c>
      <c r="H35" s="155">
        <v>156.97</v>
      </c>
      <c r="I35" s="154">
        <f>H35*(100%+'საერთო თანხა'!$B$13)</f>
        <v>0</v>
      </c>
      <c r="J35" s="155">
        <v>40</v>
      </c>
      <c r="K35" s="154">
        <f>J35*(100%+'საერთო თანხა'!$B$13)</f>
        <v>0</v>
      </c>
      <c r="L35" s="140"/>
      <c r="M35" s="108"/>
      <c r="N35" s="108"/>
      <c r="O35" s="108"/>
      <c r="P35" s="108"/>
      <c r="Q35" s="108"/>
      <c r="R35" s="108"/>
      <c r="S35" s="108"/>
      <c r="T35" s="108"/>
    </row>
    <row r="36" spans="1:20" ht="39.950000000000003" customHeight="1" x14ac:dyDescent="0.2">
      <c r="A36" s="152">
        <v>32</v>
      </c>
      <c r="B36" s="14" t="s">
        <v>35</v>
      </c>
      <c r="C36" s="15" t="s">
        <v>7</v>
      </c>
      <c r="D36" s="155">
        <v>166.78</v>
      </c>
      <c r="E36" s="154">
        <f>D36*(100%+'საერთო თანხა'!$B$13)</f>
        <v>0</v>
      </c>
      <c r="F36" s="155">
        <v>35</v>
      </c>
      <c r="G36" s="154">
        <f>F36*(100%+'საერთო თანხა'!$B$13)</f>
        <v>0</v>
      </c>
      <c r="H36" s="155">
        <v>176.59</v>
      </c>
      <c r="I36" s="154">
        <f>H36*(100%+'საერთო თანხა'!$B$13)</f>
        <v>0</v>
      </c>
      <c r="J36" s="155">
        <v>40</v>
      </c>
      <c r="K36" s="154">
        <f>J36*(100%+'საერთო თანხა'!$B$13)</f>
        <v>0</v>
      </c>
      <c r="L36" s="140"/>
      <c r="M36" s="108"/>
      <c r="N36" s="108"/>
      <c r="O36" s="108"/>
      <c r="P36" s="108"/>
      <c r="Q36" s="108"/>
      <c r="R36" s="108"/>
      <c r="S36" s="108"/>
      <c r="T36" s="108"/>
    </row>
    <row r="37" spans="1:20" ht="39.950000000000003" customHeight="1" x14ac:dyDescent="0.2">
      <c r="A37" s="152">
        <v>33</v>
      </c>
      <c r="B37" s="14" t="s">
        <v>36</v>
      </c>
      <c r="C37" s="15" t="s">
        <v>7</v>
      </c>
      <c r="D37" s="155">
        <v>137.35</v>
      </c>
      <c r="E37" s="154">
        <f>D37*(100%+'საერთო თანხა'!$B$13)</f>
        <v>0</v>
      </c>
      <c r="F37" s="155">
        <v>35</v>
      </c>
      <c r="G37" s="154">
        <f>F37*(100%+'საერთო თანხა'!$B$13)</f>
        <v>0</v>
      </c>
      <c r="H37" s="155">
        <v>166.78</v>
      </c>
      <c r="I37" s="154">
        <f>H37*(100%+'საერთო თანხა'!$B$13)</f>
        <v>0</v>
      </c>
      <c r="J37" s="155">
        <v>40</v>
      </c>
      <c r="K37" s="154">
        <f>J37*(100%+'საერთო თანხა'!$B$13)</f>
        <v>0</v>
      </c>
      <c r="L37" s="140"/>
      <c r="M37" s="108"/>
      <c r="N37" s="108"/>
      <c r="O37" s="108"/>
      <c r="P37" s="108"/>
      <c r="Q37" s="108"/>
      <c r="R37" s="108"/>
      <c r="S37" s="108"/>
      <c r="T37" s="108"/>
    </row>
    <row r="38" spans="1:20" ht="39.950000000000003" customHeight="1" x14ac:dyDescent="0.2">
      <c r="A38" s="152">
        <v>34</v>
      </c>
      <c r="B38" s="14" t="s">
        <v>37</v>
      </c>
      <c r="C38" s="15" t="s">
        <v>7</v>
      </c>
      <c r="D38" s="155">
        <v>24.53</v>
      </c>
      <c r="E38" s="154">
        <f>D38*(100%+'საერთო თანხა'!$B$13)</f>
        <v>0</v>
      </c>
      <c r="F38" s="155">
        <v>35</v>
      </c>
      <c r="G38" s="154">
        <f>F38*(100%+'საერთო თანხა'!$B$13)</f>
        <v>0</v>
      </c>
      <c r="H38" s="155">
        <v>24.53</v>
      </c>
      <c r="I38" s="154">
        <f>H38*(100%+'საერთო თანხა'!$B$13)</f>
        <v>0</v>
      </c>
      <c r="J38" s="155">
        <v>30</v>
      </c>
      <c r="K38" s="154">
        <f>J38*(100%+'საერთო თანხა'!$B$13)</f>
        <v>0</v>
      </c>
      <c r="L38" s="140"/>
      <c r="M38" s="108"/>
      <c r="N38" s="108"/>
      <c r="O38" s="108"/>
      <c r="P38" s="108"/>
      <c r="Q38" s="108"/>
      <c r="R38" s="108"/>
      <c r="S38" s="108"/>
      <c r="T38" s="108"/>
    </row>
    <row r="39" spans="1:20" ht="39.950000000000003" customHeight="1" x14ac:dyDescent="0.2">
      <c r="A39" s="152">
        <v>35</v>
      </c>
      <c r="B39" s="14" t="s">
        <v>38</v>
      </c>
      <c r="C39" s="15" t="s">
        <v>7</v>
      </c>
      <c r="D39" s="155">
        <v>34.340000000000003</v>
      </c>
      <c r="E39" s="154">
        <f>D39*(100%+'საერთო თანხა'!$B$13)</f>
        <v>0</v>
      </c>
      <c r="F39" s="155">
        <v>35</v>
      </c>
      <c r="G39" s="154">
        <f>F39*(100%+'საერთო თანხა'!$B$13)</f>
        <v>0</v>
      </c>
      <c r="H39" s="155">
        <v>44.15</v>
      </c>
      <c r="I39" s="154">
        <f>H39*(100%+'საერთო თანხა'!$B$13)</f>
        <v>0</v>
      </c>
      <c r="J39" s="155">
        <v>30</v>
      </c>
      <c r="K39" s="154">
        <f>J39*(100%+'საერთო თანხა'!$B$13)</f>
        <v>0</v>
      </c>
      <c r="L39" s="140"/>
      <c r="M39" s="108"/>
      <c r="N39" s="108"/>
      <c r="O39" s="108"/>
      <c r="P39" s="108"/>
      <c r="Q39" s="108"/>
      <c r="R39" s="108"/>
      <c r="S39" s="108"/>
      <c r="T39" s="108"/>
    </row>
    <row r="40" spans="1:20" ht="39.950000000000003" customHeight="1" x14ac:dyDescent="0.2">
      <c r="A40" s="152">
        <v>36</v>
      </c>
      <c r="B40" s="14" t="s">
        <v>39</v>
      </c>
      <c r="C40" s="15" t="s">
        <v>7</v>
      </c>
      <c r="D40" s="155">
        <v>49.05</v>
      </c>
      <c r="E40" s="154">
        <f>D40*(100%+'საერთო თანხა'!$B$13)</f>
        <v>0</v>
      </c>
      <c r="F40" s="155">
        <v>35</v>
      </c>
      <c r="G40" s="154">
        <f>F40*(100%+'საერთო თანხა'!$B$13)</f>
        <v>0</v>
      </c>
      <c r="H40" s="155">
        <v>49.05</v>
      </c>
      <c r="I40" s="154">
        <f>H40*(100%+'საერთო თანხა'!$B$13)</f>
        <v>0</v>
      </c>
      <c r="J40" s="155">
        <v>30</v>
      </c>
      <c r="K40" s="154">
        <f>J40*(100%+'საერთო თანხა'!$B$13)</f>
        <v>0</v>
      </c>
      <c r="L40" s="140"/>
      <c r="M40" s="108"/>
      <c r="N40" s="108"/>
      <c r="O40" s="108"/>
      <c r="P40" s="108"/>
      <c r="Q40" s="108"/>
      <c r="R40" s="108"/>
      <c r="S40" s="108"/>
      <c r="T40" s="108"/>
    </row>
    <row r="41" spans="1:20" ht="39.950000000000003" customHeight="1" x14ac:dyDescent="0.2">
      <c r="A41" s="152">
        <v>37</v>
      </c>
      <c r="B41" s="14" t="s">
        <v>40</v>
      </c>
      <c r="C41" s="15" t="s">
        <v>7</v>
      </c>
      <c r="D41" s="155">
        <v>49.05</v>
      </c>
      <c r="E41" s="154">
        <f>D41*(100%+'საერთო თანხა'!$B$13)</f>
        <v>0</v>
      </c>
      <c r="F41" s="155">
        <v>35</v>
      </c>
      <c r="G41" s="154">
        <f>F41*(100%+'საერთო თანხა'!$B$13)</f>
        <v>0</v>
      </c>
      <c r="H41" s="155">
        <v>49.05</v>
      </c>
      <c r="I41" s="154">
        <f>H41*(100%+'საერთო თანხა'!$B$13)</f>
        <v>0</v>
      </c>
      <c r="J41" s="155">
        <v>30</v>
      </c>
      <c r="K41" s="154">
        <f>J41*(100%+'საერთო თანხა'!$B$13)</f>
        <v>0</v>
      </c>
      <c r="L41" s="140"/>
      <c r="M41" s="108"/>
      <c r="N41" s="108"/>
      <c r="O41" s="108"/>
      <c r="P41" s="108"/>
      <c r="Q41" s="108"/>
      <c r="R41" s="108"/>
      <c r="S41" s="108"/>
      <c r="T41" s="108"/>
    </row>
    <row r="42" spans="1:20" ht="39.950000000000003" customHeight="1" x14ac:dyDescent="0.2">
      <c r="A42" s="152">
        <v>38</v>
      </c>
      <c r="B42" s="14" t="s">
        <v>41</v>
      </c>
      <c r="C42" s="15" t="s">
        <v>7</v>
      </c>
      <c r="D42" s="155">
        <v>0</v>
      </c>
      <c r="E42" s="154">
        <f>D42*(100%+'საერთო თანხა'!$B$13)</f>
        <v>0</v>
      </c>
      <c r="F42" s="155">
        <v>0</v>
      </c>
      <c r="G42" s="154">
        <f>F42*(100%+'საერთო თანხა'!$B$13)</f>
        <v>0</v>
      </c>
      <c r="H42" s="155">
        <v>73.58</v>
      </c>
      <c r="I42" s="154">
        <f>H42*(100%+'საერთო თანხა'!$B$13)</f>
        <v>0</v>
      </c>
      <c r="J42" s="155">
        <v>30</v>
      </c>
      <c r="K42" s="154">
        <f>J42*(100%+'საერთო თანხა'!$B$13)</f>
        <v>0</v>
      </c>
      <c r="L42" s="140"/>
      <c r="M42" s="108"/>
      <c r="N42" s="108"/>
      <c r="O42" s="108"/>
      <c r="P42" s="108"/>
      <c r="Q42" s="108"/>
      <c r="R42" s="108"/>
      <c r="S42" s="108"/>
      <c r="T42" s="108"/>
    </row>
    <row r="43" spans="1:20" ht="39.950000000000003" customHeight="1" x14ac:dyDescent="0.2">
      <c r="A43" s="152">
        <v>39</v>
      </c>
      <c r="B43" s="14" t="s">
        <v>202</v>
      </c>
      <c r="C43" s="15" t="s">
        <v>115</v>
      </c>
      <c r="D43" s="155">
        <v>78.48</v>
      </c>
      <c r="E43" s="154">
        <f>D43*(100%+'საერთო თანხა'!$B$13)</f>
        <v>0</v>
      </c>
      <c r="F43" s="155">
        <v>29.43</v>
      </c>
      <c r="G43" s="154">
        <f>F43*(100%+'საერთო თანხა'!$B$13)</f>
        <v>0</v>
      </c>
      <c r="H43" s="155">
        <v>49.05</v>
      </c>
      <c r="I43" s="154">
        <f>H43*(100%+'საერთო თანხა'!$B$13)</f>
        <v>0</v>
      </c>
      <c r="J43" s="155">
        <v>50</v>
      </c>
      <c r="K43" s="154">
        <f>J43*(100%+'საერთო თანხა'!$B$13)</f>
        <v>0</v>
      </c>
      <c r="L43" s="140"/>
      <c r="M43" s="108"/>
      <c r="N43" s="108"/>
      <c r="O43" s="108"/>
      <c r="P43" s="108"/>
      <c r="Q43" s="108"/>
      <c r="R43" s="108"/>
      <c r="S43" s="108"/>
      <c r="T43" s="108"/>
    </row>
    <row r="44" spans="1:20" ht="39.950000000000003" customHeight="1" x14ac:dyDescent="0.2">
      <c r="A44" s="152">
        <v>40</v>
      </c>
      <c r="B44" s="14" t="s">
        <v>43</v>
      </c>
      <c r="C44" s="15" t="s">
        <v>7</v>
      </c>
      <c r="D44" s="155">
        <v>191.3</v>
      </c>
      <c r="E44" s="154">
        <f>D44*(100%+'საერთო თანხა'!$B$13)</f>
        <v>0</v>
      </c>
      <c r="F44" s="155">
        <v>24.53</v>
      </c>
      <c r="G44" s="154">
        <f>F44*(100%+'საერთო თანხა'!$B$13)</f>
        <v>0</v>
      </c>
      <c r="H44" s="155">
        <v>191.3</v>
      </c>
      <c r="I44" s="154">
        <f>H44*(100%+'საერთო თანხა'!$B$13)</f>
        <v>0</v>
      </c>
      <c r="J44" s="155">
        <v>20</v>
      </c>
      <c r="K44" s="154">
        <f>J44*(100%+'საერთო თანხა'!$B$13)</f>
        <v>0</v>
      </c>
      <c r="L44" s="140"/>
      <c r="M44" s="108"/>
      <c r="N44" s="108"/>
      <c r="O44" s="108"/>
      <c r="P44" s="108"/>
      <c r="Q44" s="108"/>
      <c r="R44" s="108"/>
      <c r="S44" s="108"/>
      <c r="T44" s="108"/>
    </row>
    <row r="45" spans="1:20" ht="39.950000000000003" customHeight="1" x14ac:dyDescent="0.2">
      <c r="A45" s="152">
        <v>41</v>
      </c>
      <c r="B45" s="14" t="s">
        <v>44</v>
      </c>
      <c r="C45" s="15" t="s">
        <v>7</v>
      </c>
      <c r="D45" s="155">
        <v>73.58</v>
      </c>
      <c r="E45" s="154">
        <f>D45*(100%+'საერთო თანხა'!$B$13)</f>
        <v>0</v>
      </c>
      <c r="F45" s="155">
        <v>29.43</v>
      </c>
      <c r="G45" s="154">
        <f>F45*(100%+'საერთო თანხა'!$B$13)</f>
        <v>0</v>
      </c>
      <c r="H45" s="155">
        <v>73.58</v>
      </c>
      <c r="I45" s="154">
        <f>H45*(100%+'საერთო თანხა'!$B$13)</f>
        <v>0</v>
      </c>
      <c r="J45" s="155">
        <v>50</v>
      </c>
      <c r="K45" s="154">
        <f>J45*(100%+'საერთო თანხა'!$B$13)</f>
        <v>0</v>
      </c>
      <c r="L45" s="46"/>
      <c r="M45" s="108"/>
      <c r="N45" s="108"/>
      <c r="O45" s="108"/>
      <c r="P45" s="108"/>
      <c r="Q45" s="108"/>
      <c r="R45" s="108"/>
      <c r="S45" s="108"/>
      <c r="T45" s="108"/>
    </row>
    <row r="46" spans="1:20" ht="39.950000000000003" customHeight="1" x14ac:dyDescent="0.2">
      <c r="A46" s="152">
        <v>42</v>
      </c>
      <c r="B46" s="14" t="s">
        <v>47</v>
      </c>
      <c r="C46" s="15" t="s">
        <v>7</v>
      </c>
      <c r="D46" s="155">
        <v>191.3</v>
      </c>
      <c r="E46" s="154">
        <f>D46*(100%+'საერთო თანხა'!$B$13)</f>
        <v>0</v>
      </c>
      <c r="F46" s="155">
        <v>39.24</v>
      </c>
      <c r="G46" s="154">
        <f>F46*(100%+'საერთო თანხა'!$B$13)</f>
        <v>0</v>
      </c>
      <c r="H46" s="155">
        <v>191.3</v>
      </c>
      <c r="I46" s="154">
        <f>H46*(100%+'საერთო თანხა'!$B$13)</f>
        <v>0</v>
      </c>
      <c r="J46" s="155">
        <v>30</v>
      </c>
      <c r="K46" s="154">
        <f>J46*(100%+'საერთო თანხა'!$B$13)</f>
        <v>0</v>
      </c>
      <c r="L46" s="140"/>
      <c r="M46" s="108"/>
      <c r="N46" s="108"/>
      <c r="O46" s="108"/>
      <c r="P46" s="108"/>
      <c r="Q46" s="108"/>
      <c r="R46" s="108"/>
      <c r="S46" s="108"/>
      <c r="T46" s="108"/>
    </row>
    <row r="47" spans="1:20" ht="39.950000000000003" customHeight="1" x14ac:dyDescent="0.2">
      <c r="A47" s="152">
        <v>43</v>
      </c>
      <c r="B47" s="14" t="s">
        <v>48</v>
      </c>
      <c r="C47" s="15" t="s">
        <v>7</v>
      </c>
      <c r="D47" s="155">
        <v>29.43</v>
      </c>
      <c r="E47" s="154">
        <f>D47*(100%+'საერთო თანხა'!$B$13)</f>
        <v>0</v>
      </c>
      <c r="F47" s="155">
        <v>19.62</v>
      </c>
      <c r="G47" s="154">
        <f>F47*(100%+'საერთო თანხა'!$B$13)</f>
        <v>0</v>
      </c>
      <c r="H47" s="155">
        <v>29.43</v>
      </c>
      <c r="I47" s="154">
        <f>H47*(100%+'საერთო თანხა'!$B$13)</f>
        <v>0</v>
      </c>
      <c r="J47" s="155">
        <v>20</v>
      </c>
      <c r="K47" s="154">
        <f>J47*(100%+'საერთო თანხა'!$B$13)</f>
        <v>0</v>
      </c>
      <c r="L47" s="47"/>
      <c r="M47" s="108"/>
      <c r="N47" s="108"/>
      <c r="O47" s="108"/>
      <c r="P47" s="108"/>
      <c r="Q47" s="108"/>
      <c r="R47" s="108"/>
      <c r="S47" s="108"/>
      <c r="T47" s="108"/>
    </row>
    <row r="48" spans="1:20" ht="39.950000000000003" customHeight="1" x14ac:dyDescent="0.2">
      <c r="A48" s="152">
        <v>44</v>
      </c>
      <c r="B48" s="14" t="s">
        <v>49</v>
      </c>
      <c r="C48" s="15" t="s">
        <v>7</v>
      </c>
      <c r="D48" s="155">
        <v>29.43</v>
      </c>
      <c r="E48" s="154">
        <f>D48*(100%+'საერთო თანხა'!$B$13)</f>
        <v>0</v>
      </c>
      <c r="F48" s="155">
        <v>14.72</v>
      </c>
      <c r="G48" s="154">
        <f>F48*(100%+'საერთო თანხა'!$B$13)</f>
        <v>0</v>
      </c>
      <c r="H48" s="155">
        <v>25.51</v>
      </c>
      <c r="I48" s="154">
        <f>H48*(100%+'საერთო თანხა'!$B$13)</f>
        <v>0</v>
      </c>
      <c r="J48" s="155">
        <v>10</v>
      </c>
      <c r="K48" s="154">
        <f>J48*(100%+'საერთო თანხა'!$B$13)</f>
        <v>0</v>
      </c>
      <c r="L48" s="47"/>
      <c r="M48" s="108"/>
      <c r="N48" s="108"/>
      <c r="O48" s="108"/>
      <c r="P48" s="108"/>
      <c r="Q48" s="108"/>
      <c r="R48" s="108"/>
      <c r="S48" s="108"/>
      <c r="T48" s="108"/>
    </row>
    <row r="49" spans="1:20" ht="39.950000000000003" customHeight="1" x14ac:dyDescent="0.2">
      <c r="A49" s="152">
        <v>45</v>
      </c>
      <c r="B49" s="14" t="s">
        <v>50</v>
      </c>
      <c r="C49" s="15" t="s">
        <v>7</v>
      </c>
      <c r="D49" s="155">
        <v>24.53</v>
      </c>
      <c r="E49" s="154">
        <f>D49*(100%+'საერთო თანხა'!$B$13)</f>
        <v>0</v>
      </c>
      <c r="F49" s="155">
        <v>9.81</v>
      </c>
      <c r="G49" s="154">
        <f>F49*(100%+'საერთო თანხა'!$B$13)</f>
        <v>0</v>
      </c>
      <c r="H49" s="155">
        <v>24.53</v>
      </c>
      <c r="I49" s="154">
        <f>H49*(100%+'საერთო თანხა'!$B$13)</f>
        <v>0</v>
      </c>
      <c r="J49" s="155">
        <v>10</v>
      </c>
      <c r="K49" s="154">
        <f>J49*(100%+'საერთო თანხა'!$B$13)</f>
        <v>0</v>
      </c>
      <c r="L49" s="47"/>
      <c r="M49" s="108"/>
      <c r="N49" s="108"/>
      <c r="O49" s="108"/>
      <c r="P49" s="108"/>
      <c r="Q49" s="108"/>
      <c r="R49" s="108"/>
      <c r="S49" s="108"/>
      <c r="T49" s="108"/>
    </row>
    <row r="50" spans="1:20" ht="39.950000000000003" customHeight="1" x14ac:dyDescent="0.2">
      <c r="A50" s="152">
        <v>46</v>
      </c>
      <c r="B50" s="14" t="s">
        <v>51</v>
      </c>
      <c r="C50" s="15" t="s">
        <v>7</v>
      </c>
      <c r="D50" s="155">
        <v>14.72</v>
      </c>
      <c r="E50" s="154">
        <f>D50*(100%+'საერთო თანხა'!$B$13)</f>
        <v>0</v>
      </c>
      <c r="F50" s="155">
        <v>9.81</v>
      </c>
      <c r="G50" s="154">
        <f>F50*(100%+'საერთო თანხა'!$B$13)</f>
        <v>0</v>
      </c>
      <c r="H50" s="155">
        <v>14.72</v>
      </c>
      <c r="I50" s="154">
        <f>H50*(100%+'საერთო თანხა'!$B$13)</f>
        <v>0</v>
      </c>
      <c r="J50" s="155">
        <v>5</v>
      </c>
      <c r="K50" s="154">
        <f>J50*(100%+'საერთო თანხა'!$B$13)</f>
        <v>0</v>
      </c>
      <c r="L50" s="47"/>
      <c r="M50" s="108"/>
      <c r="N50" s="108"/>
      <c r="O50" s="108"/>
      <c r="P50" s="108"/>
      <c r="Q50" s="108"/>
      <c r="R50" s="108"/>
      <c r="S50" s="108"/>
      <c r="T50" s="108"/>
    </row>
    <row r="51" spans="1:20" ht="39.950000000000003" customHeight="1" x14ac:dyDescent="0.2">
      <c r="A51" s="152">
        <v>47</v>
      </c>
      <c r="B51" s="14" t="s">
        <v>52</v>
      </c>
      <c r="C51" s="15" t="s">
        <v>7</v>
      </c>
      <c r="D51" s="155">
        <v>29.43</v>
      </c>
      <c r="E51" s="154">
        <f>D51*(100%+'საერთო თანხა'!$B$13)</f>
        <v>0</v>
      </c>
      <c r="F51" s="155">
        <v>9.81</v>
      </c>
      <c r="G51" s="154">
        <f>F51*(100%+'საერთო თანხა'!$B$13)</f>
        <v>0</v>
      </c>
      <c r="H51" s="155">
        <v>44.15</v>
      </c>
      <c r="I51" s="154">
        <f>H51*(100%+'საერთო თანხა'!$B$13)</f>
        <v>0</v>
      </c>
      <c r="J51" s="155">
        <v>5</v>
      </c>
      <c r="K51" s="154">
        <f>J51*(100%+'საერთო თანხა'!$B$13)</f>
        <v>0</v>
      </c>
      <c r="L51" s="47"/>
      <c r="M51" s="108"/>
      <c r="N51" s="108"/>
      <c r="O51" s="108"/>
      <c r="P51" s="108"/>
      <c r="Q51" s="108"/>
      <c r="R51" s="108"/>
      <c r="S51" s="108"/>
      <c r="T51" s="108"/>
    </row>
    <row r="52" spans="1:20" ht="39.950000000000003" customHeight="1" x14ac:dyDescent="0.2">
      <c r="A52" s="152">
        <v>48</v>
      </c>
      <c r="B52" s="17" t="s">
        <v>53</v>
      </c>
      <c r="C52" s="15" t="s">
        <v>7</v>
      </c>
      <c r="D52" s="155">
        <v>73.58</v>
      </c>
      <c r="E52" s="154">
        <f>D52*(100%+'საერთო თანხა'!$B$13)</f>
        <v>0</v>
      </c>
      <c r="F52" s="155">
        <v>14.72</v>
      </c>
      <c r="G52" s="154">
        <f>F52*(100%+'საერთო თანხა'!$B$13)</f>
        <v>0</v>
      </c>
      <c r="H52" s="155">
        <v>71.62</v>
      </c>
      <c r="I52" s="154">
        <f>H52*(100%+'საერთო თანხა'!$B$13)</f>
        <v>0</v>
      </c>
      <c r="J52" s="155">
        <v>10</v>
      </c>
      <c r="K52" s="154">
        <f>J52*(100%+'საერთო თანხა'!$B$13)</f>
        <v>0</v>
      </c>
      <c r="L52" s="47"/>
      <c r="M52" s="108"/>
      <c r="N52" s="108"/>
      <c r="O52" s="108"/>
      <c r="P52" s="108"/>
      <c r="Q52" s="108"/>
      <c r="R52" s="108"/>
      <c r="S52" s="108"/>
      <c r="T52" s="108"/>
    </row>
    <row r="53" spans="1:20" ht="39.950000000000003" customHeight="1" x14ac:dyDescent="0.2">
      <c r="A53" s="152">
        <v>49</v>
      </c>
      <c r="B53" s="17" t="s">
        <v>54</v>
      </c>
      <c r="C53" s="15" t="s">
        <v>7</v>
      </c>
      <c r="D53" s="155">
        <v>63.77</v>
      </c>
      <c r="E53" s="154">
        <f>D53*(100%+'საერთო თანხა'!$B$13)</f>
        <v>0</v>
      </c>
      <c r="F53" s="155">
        <v>14.72</v>
      </c>
      <c r="G53" s="154">
        <f>F53*(100%+'საერთო თანხა'!$B$13)</f>
        <v>0</v>
      </c>
      <c r="H53" s="155">
        <v>58.86</v>
      </c>
      <c r="I53" s="154">
        <f>H53*(100%+'საერთო თანხა'!$B$13)</f>
        <v>0</v>
      </c>
      <c r="J53" s="155">
        <v>10</v>
      </c>
      <c r="K53" s="154">
        <f>J53*(100%+'საერთო თანხა'!$B$13)</f>
        <v>0</v>
      </c>
      <c r="L53" s="47"/>
      <c r="M53" s="108"/>
      <c r="N53" s="108"/>
      <c r="O53" s="108"/>
      <c r="P53" s="108"/>
      <c r="Q53" s="108"/>
      <c r="R53" s="108"/>
      <c r="S53" s="108"/>
      <c r="T53" s="108"/>
    </row>
    <row r="54" spans="1:20" ht="39.950000000000003" customHeight="1" x14ac:dyDescent="0.2">
      <c r="A54" s="152">
        <v>50</v>
      </c>
      <c r="B54" s="14" t="s">
        <v>55</v>
      </c>
      <c r="C54" s="15" t="s">
        <v>7</v>
      </c>
      <c r="D54" s="155">
        <v>37.28</v>
      </c>
      <c r="E54" s="154">
        <f>D54*(100%+'საერთო თანხა'!$B$13)</f>
        <v>0</v>
      </c>
      <c r="F54" s="155">
        <v>19.62</v>
      </c>
      <c r="G54" s="154">
        <f>F54*(100%+'საერთო თანხა'!$B$13)</f>
        <v>0</v>
      </c>
      <c r="H54" s="155">
        <v>41.2</v>
      </c>
      <c r="I54" s="154">
        <f>H54*(100%+'საერთო თანხა'!$B$13)</f>
        <v>0</v>
      </c>
      <c r="J54" s="155">
        <v>25</v>
      </c>
      <c r="K54" s="154">
        <f>J54*(100%+'საერთო თანხა'!$B$13)</f>
        <v>0</v>
      </c>
      <c r="L54" s="47"/>
      <c r="M54" s="108"/>
      <c r="N54" s="108"/>
      <c r="O54" s="108"/>
      <c r="P54" s="108"/>
      <c r="Q54" s="108"/>
      <c r="R54" s="108"/>
      <c r="S54" s="108"/>
      <c r="T54" s="108"/>
    </row>
    <row r="55" spans="1:20" ht="39.950000000000003" customHeight="1" x14ac:dyDescent="0.2">
      <c r="A55" s="152">
        <v>51</v>
      </c>
      <c r="B55" s="14" t="s">
        <v>56</v>
      </c>
      <c r="C55" s="15" t="s">
        <v>7</v>
      </c>
      <c r="D55" s="155">
        <v>30.41</v>
      </c>
      <c r="E55" s="154">
        <f>D55*(100%+'საერთო თანხა'!$B$13)</f>
        <v>0</v>
      </c>
      <c r="F55" s="155">
        <v>19.62</v>
      </c>
      <c r="G55" s="154">
        <f>F55*(100%+'საერთო თანხა'!$B$13)</f>
        <v>0</v>
      </c>
      <c r="H55" s="155">
        <v>39.24</v>
      </c>
      <c r="I55" s="154">
        <f>H55*(100%+'საერთო თანხა'!$B$13)</f>
        <v>0</v>
      </c>
      <c r="J55" s="155">
        <v>20</v>
      </c>
      <c r="K55" s="154">
        <f>J55*(100%+'საერთო თანხა'!$B$13)</f>
        <v>0</v>
      </c>
      <c r="L55" s="47"/>
      <c r="M55" s="108"/>
      <c r="N55" s="108"/>
      <c r="O55" s="108"/>
      <c r="P55" s="108"/>
      <c r="Q55" s="108"/>
      <c r="R55" s="108"/>
      <c r="S55" s="108"/>
      <c r="T55" s="108"/>
    </row>
    <row r="56" spans="1:20" ht="39.950000000000003" customHeight="1" x14ac:dyDescent="0.2">
      <c r="A56" s="152">
        <v>52</v>
      </c>
      <c r="B56" s="14" t="s">
        <v>57</v>
      </c>
      <c r="C56" s="15" t="s">
        <v>7</v>
      </c>
      <c r="D56" s="155">
        <v>20.6</v>
      </c>
      <c r="E56" s="154">
        <f>D56*(100%+'საერთო თანხა'!$B$13)</f>
        <v>0</v>
      </c>
      <c r="F56" s="155">
        <v>9.81</v>
      </c>
      <c r="G56" s="154">
        <f>F56*(100%+'საერთო თანხა'!$B$13)</f>
        <v>0</v>
      </c>
      <c r="H56" s="155">
        <v>20.6</v>
      </c>
      <c r="I56" s="154">
        <f>H56*(100%+'საერთო თანხა'!$B$13)</f>
        <v>0</v>
      </c>
      <c r="J56" s="155">
        <v>20</v>
      </c>
      <c r="K56" s="154">
        <f>J56*(100%+'საერთო თანხა'!$B$13)</f>
        <v>0</v>
      </c>
      <c r="L56" s="47"/>
      <c r="M56" s="108"/>
      <c r="N56" s="108"/>
      <c r="O56" s="108"/>
      <c r="P56" s="108"/>
      <c r="Q56" s="108"/>
      <c r="R56" s="108"/>
      <c r="S56" s="108"/>
      <c r="T56" s="108"/>
    </row>
    <row r="57" spans="1:20" ht="39.950000000000003" customHeight="1" x14ac:dyDescent="0.2">
      <c r="A57" s="152">
        <v>53</v>
      </c>
      <c r="B57" s="14" t="s">
        <v>58</v>
      </c>
      <c r="C57" s="15" t="s">
        <v>7</v>
      </c>
      <c r="D57" s="155">
        <v>73.58</v>
      </c>
      <c r="E57" s="154">
        <f>D57*(100%+'საერთო თანხა'!$B$13)</f>
        <v>0</v>
      </c>
      <c r="F57" s="155">
        <v>24.53</v>
      </c>
      <c r="G57" s="154">
        <f>F57*(100%+'საერთო თანხა'!$B$13)</f>
        <v>0</v>
      </c>
      <c r="H57" s="155">
        <v>73.58</v>
      </c>
      <c r="I57" s="154">
        <f>H57*(100%+'საერთო თანხა'!$B$13)</f>
        <v>0</v>
      </c>
      <c r="J57" s="155">
        <v>25</v>
      </c>
      <c r="K57" s="154">
        <f>J57*(100%+'საერთო თანხა'!$B$13)</f>
        <v>0</v>
      </c>
      <c r="L57" s="47"/>
      <c r="M57" s="108"/>
      <c r="N57" s="108"/>
      <c r="O57" s="108"/>
      <c r="P57" s="108"/>
      <c r="Q57" s="108"/>
      <c r="R57" s="108"/>
      <c r="S57" s="108"/>
      <c r="T57" s="108"/>
    </row>
    <row r="58" spans="1:20" ht="39.950000000000003" customHeight="1" x14ac:dyDescent="0.2">
      <c r="A58" s="152">
        <v>54</v>
      </c>
      <c r="B58" s="14" t="s">
        <v>59</v>
      </c>
      <c r="C58" s="15" t="s">
        <v>7</v>
      </c>
      <c r="D58" s="155">
        <v>20.6</v>
      </c>
      <c r="E58" s="154">
        <f>D58*(100%+'საერთო თანხა'!$B$13)</f>
        <v>0</v>
      </c>
      <c r="F58" s="155">
        <v>19.62</v>
      </c>
      <c r="G58" s="154">
        <f>F58*(100%+'საერთო თანხა'!$B$13)</f>
        <v>0</v>
      </c>
      <c r="H58" s="155">
        <v>20.6</v>
      </c>
      <c r="I58" s="154">
        <f>H58*(100%+'საერთო თანხა'!$B$13)</f>
        <v>0</v>
      </c>
      <c r="J58" s="155">
        <v>20</v>
      </c>
      <c r="K58" s="154">
        <f>J58*(100%+'საერთო თანხა'!$B$13)</f>
        <v>0</v>
      </c>
      <c r="L58" s="47"/>
      <c r="M58" s="108"/>
      <c r="N58" s="108"/>
      <c r="O58" s="108"/>
      <c r="P58" s="108"/>
      <c r="Q58" s="108"/>
      <c r="R58" s="108"/>
      <c r="S58" s="108"/>
      <c r="T58" s="108"/>
    </row>
    <row r="59" spans="1:20" ht="39.950000000000003" customHeight="1" x14ac:dyDescent="0.2">
      <c r="A59" s="152">
        <v>55</v>
      </c>
      <c r="B59" s="14" t="s">
        <v>60</v>
      </c>
      <c r="C59" s="15" t="s">
        <v>7</v>
      </c>
      <c r="D59" s="155">
        <v>14.72</v>
      </c>
      <c r="E59" s="154">
        <f>D59*(100%+'საერთო თანხა'!$B$13)</f>
        <v>0</v>
      </c>
      <c r="F59" s="155">
        <v>9.81</v>
      </c>
      <c r="G59" s="154">
        <f>F59*(100%+'საერთო თანხა'!$B$13)</f>
        <v>0</v>
      </c>
      <c r="H59" s="155">
        <v>14.72</v>
      </c>
      <c r="I59" s="154">
        <f>H59*(100%+'საერთო თანხა'!$B$13)</f>
        <v>0</v>
      </c>
      <c r="J59" s="155">
        <v>10</v>
      </c>
      <c r="K59" s="154">
        <f>J59*(100%+'საერთო თანხა'!$B$13)</f>
        <v>0</v>
      </c>
      <c r="L59" s="47"/>
      <c r="M59" s="108"/>
      <c r="N59" s="108"/>
      <c r="O59" s="108"/>
      <c r="P59" s="108"/>
      <c r="Q59" s="108"/>
      <c r="R59" s="108"/>
      <c r="S59" s="108"/>
      <c r="T59" s="108"/>
    </row>
    <row r="60" spans="1:20" ht="39.950000000000003" customHeight="1" x14ac:dyDescent="0.2">
      <c r="A60" s="152">
        <v>56</v>
      </c>
      <c r="B60" s="14" t="s">
        <v>61</v>
      </c>
      <c r="C60" s="15" t="s">
        <v>7</v>
      </c>
      <c r="D60" s="155">
        <v>58.86</v>
      </c>
      <c r="E60" s="154">
        <f>D60*(100%+'საერთო თანხა'!$B$13)</f>
        <v>0</v>
      </c>
      <c r="F60" s="155">
        <v>19.62</v>
      </c>
      <c r="G60" s="154">
        <f>F60*(100%+'საერთო თანხა'!$B$13)</f>
        <v>0</v>
      </c>
      <c r="H60" s="155">
        <v>58.86</v>
      </c>
      <c r="I60" s="154">
        <f>H60*(100%+'საერთო თანხა'!$B$13)</f>
        <v>0</v>
      </c>
      <c r="J60" s="155">
        <v>10</v>
      </c>
      <c r="K60" s="154">
        <f>J60*(100%+'საერთო თანხა'!$B$13)</f>
        <v>0</v>
      </c>
      <c r="L60" s="47"/>
      <c r="M60" s="108"/>
      <c r="N60" s="108"/>
      <c r="O60" s="108"/>
      <c r="P60" s="108"/>
      <c r="Q60" s="108"/>
      <c r="R60" s="108"/>
      <c r="S60" s="108"/>
      <c r="T60" s="108"/>
    </row>
    <row r="61" spans="1:20" ht="39.950000000000003" customHeight="1" x14ac:dyDescent="0.2">
      <c r="A61" s="152">
        <v>57</v>
      </c>
      <c r="B61" s="14" t="s">
        <v>62</v>
      </c>
      <c r="C61" s="15" t="s">
        <v>7</v>
      </c>
      <c r="D61" s="155">
        <v>49.05</v>
      </c>
      <c r="E61" s="154">
        <f>D61*(100%+'საერთო თანხა'!$B$13)</f>
        <v>0</v>
      </c>
      <c r="F61" s="155">
        <v>14.72</v>
      </c>
      <c r="G61" s="154">
        <f>F61*(100%+'საერთო თანხა'!$B$13)</f>
        <v>0</v>
      </c>
      <c r="H61" s="155">
        <v>53.96</v>
      </c>
      <c r="I61" s="154">
        <f>H61*(100%+'საერთო თანხა'!$B$13)</f>
        <v>0</v>
      </c>
      <c r="J61" s="155">
        <v>5</v>
      </c>
      <c r="K61" s="154">
        <f>J61*(100%+'საერთო თანხა'!$B$13)</f>
        <v>0</v>
      </c>
      <c r="L61" s="47"/>
      <c r="M61" s="108"/>
      <c r="N61" s="108"/>
      <c r="O61" s="108"/>
      <c r="P61" s="108"/>
      <c r="Q61" s="108"/>
      <c r="R61" s="108"/>
      <c r="S61" s="108"/>
      <c r="T61" s="108"/>
    </row>
    <row r="62" spans="1:20" ht="39.950000000000003" customHeight="1" x14ac:dyDescent="0.2">
      <c r="A62" s="152">
        <v>58</v>
      </c>
      <c r="B62" s="14" t="s">
        <v>63</v>
      </c>
      <c r="C62" s="15" t="s">
        <v>7</v>
      </c>
      <c r="D62" s="155">
        <v>98.1</v>
      </c>
      <c r="E62" s="154">
        <f>D62*(100%+'საერთო თანხა'!$B$13)</f>
        <v>0</v>
      </c>
      <c r="F62" s="155">
        <v>24.53</v>
      </c>
      <c r="G62" s="154">
        <f>F62*(100%+'საერთო თანხა'!$B$13)</f>
        <v>0</v>
      </c>
      <c r="H62" s="155">
        <v>88.29</v>
      </c>
      <c r="I62" s="154">
        <f>H62*(100%+'საერთო თანხა'!$B$13)</f>
        <v>0</v>
      </c>
      <c r="J62" s="155">
        <v>20</v>
      </c>
      <c r="K62" s="154">
        <f>J62*(100%+'საერთო თანხა'!$B$13)</f>
        <v>0</v>
      </c>
      <c r="L62" s="47"/>
      <c r="M62" s="108"/>
      <c r="N62" s="108"/>
      <c r="O62" s="108"/>
      <c r="P62" s="108"/>
      <c r="Q62" s="108"/>
      <c r="R62" s="108"/>
      <c r="S62" s="108"/>
      <c r="T62" s="108"/>
    </row>
    <row r="63" spans="1:20" ht="39.950000000000003" customHeight="1" x14ac:dyDescent="0.2">
      <c r="A63" s="152">
        <v>59</v>
      </c>
      <c r="B63" s="18" t="s">
        <v>64</v>
      </c>
      <c r="C63" s="15" t="s">
        <v>7</v>
      </c>
      <c r="D63" s="155">
        <v>83.39</v>
      </c>
      <c r="E63" s="154">
        <f>D63*(100%+'საერთო თანხა'!$B$13)</f>
        <v>0</v>
      </c>
      <c r="F63" s="155">
        <v>29.43</v>
      </c>
      <c r="G63" s="154">
        <f>F63*(100%+'საერთო თანხა'!$B$13)</f>
        <v>0</v>
      </c>
      <c r="H63" s="155">
        <v>93.2</v>
      </c>
      <c r="I63" s="154">
        <f>H63*(100%+'საერთო თანხა'!$B$13)</f>
        <v>0</v>
      </c>
      <c r="J63" s="155">
        <v>30</v>
      </c>
      <c r="K63" s="154">
        <f>J63*(100%+'საერთო თანხა'!$B$13)</f>
        <v>0</v>
      </c>
      <c r="L63" s="47"/>
      <c r="M63" s="108"/>
      <c r="N63" s="108"/>
      <c r="O63" s="108"/>
      <c r="P63" s="108"/>
      <c r="Q63" s="108"/>
      <c r="R63" s="108"/>
      <c r="S63" s="108"/>
      <c r="T63" s="108"/>
    </row>
    <row r="64" spans="1:20" ht="39.950000000000003" customHeight="1" x14ac:dyDescent="0.2">
      <c r="A64" s="152">
        <v>60</v>
      </c>
      <c r="B64" s="14" t="s">
        <v>65</v>
      </c>
      <c r="C64" s="15" t="s">
        <v>7</v>
      </c>
      <c r="D64" s="155">
        <v>63.77</v>
      </c>
      <c r="E64" s="154">
        <f>D64*(100%+'საერთო თანხა'!$B$13)</f>
        <v>0</v>
      </c>
      <c r="F64" s="155">
        <v>9.81</v>
      </c>
      <c r="G64" s="154">
        <f>F64*(100%+'საერთო თანხა'!$B$13)</f>
        <v>0</v>
      </c>
      <c r="H64" s="155">
        <v>63.77</v>
      </c>
      <c r="I64" s="154">
        <f>H64*(100%+'საერთო თანხა'!$B$13)</f>
        <v>0</v>
      </c>
      <c r="J64" s="155">
        <v>5</v>
      </c>
      <c r="K64" s="154">
        <f>J64*(100%+'საერთო თანხა'!$B$13)</f>
        <v>0</v>
      </c>
      <c r="L64" s="47"/>
      <c r="M64" s="108"/>
      <c r="N64" s="108"/>
      <c r="O64" s="108"/>
      <c r="P64" s="108"/>
      <c r="Q64" s="108"/>
      <c r="R64" s="108"/>
      <c r="S64" s="108"/>
      <c r="T64" s="108"/>
    </row>
    <row r="65" spans="1:20" ht="39.950000000000003" customHeight="1" x14ac:dyDescent="0.2">
      <c r="A65" s="152">
        <v>61</v>
      </c>
      <c r="B65" s="14" t="s">
        <v>66</v>
      </c>
      <c r="C65" s="15" t="s">
        <v>7</v>
      </c>
      <c r="D65" s="155">
        <v>39.24</v>
      </c>
      <c r="E65" s="154">
        <f>D65*(100%+'საერთო თანხა'!$B$13)</f>
        <v>0</v>
      </c>
      <c r="F65" s="155">
        <v>24.53</v>
      </c>
      <c r="G65" s="154">
        <f>F65*(100%+'საერთო თანხა'!$B$13)</f>
        <v>0</v>
      </c>
      <c r="H65" s="155">
        <v>44.15</v>
      </c>
      <c r="I65" s="154">
        <f>H65*(100%+'საერთო თანხა'!$B$13)</f>
        <v>0</v>
      </c>
      <c r="J65" s="155">
        <v>20</v>
      </c>
      <c r="K65" s="154">
        <f>J65*(100%+'საერთო თანხა'!$B$13)</f>
        <v>0</v>
      </c>
      <c r="L65" s="47"/>
      <c r="M65" s="108"/>
      <c r="N65" s="108"/>
      <c r="O65" s="108"/>
      <c r="P65" s="108"/>
      <c r="Q65" s="108"/>
      <c r="R65" s="108"/>
      <c r="S65" s="108"/>
      <c r="T65" s="108"/>
    </row>
    <row r="66" spans="1:20" ht="39.950000000000003" customHeight="1" x14ac:dyDescent="0.2">
      <c r="A66" s="152">
        <v>62</v>
      </c>
      <c r="B66" s="14" t="s">
        <v>67</v>
      </c>
      <c r="C66" s="15" t="s">
        <v>7</v>
      </c>
      <c r="D66" s="155">
        <v>93.2</v>
      </c>
      <c r="E66" s="154">
        <f>D66*(100%+'საერთო თანხა'!$B$13)</f>
        <v>0</v>
      </c>
      <c r="F66" s="155">
        <v>58.86</v>
      </c>
      <c r="G66" s="154">
        <f>F66*(100%+'საერთო თანხა'!$B$13)</f>
        <v>0</v>
      </c>
      <c r="H66" s="155">
        <v>93.2</v>
      </c>
      <c r="I66" s="154">
        <f>H66*(100%+'საერთო თანხა'!$B$13)</f>
        <v>0</v>
      </c>
      <c r="J66" s="155">
        <v>30</v>
      </c>
      <c r="K66" s="154">
        <f>J66*(100%+'საერთო თანხა'!$B$13)</f>
        <v>0</v>
      </c>
      <c r="L66" s="47"/>
      <c r="M66" s="108"/>
      <c r="N66" s="108"/>
      <c r="O66" s="108"/>
      <c r="P66" s="108"/>
      <c r="Q66" s="108"/>
      <c r="R66" s="108"/>
      <c r="S66" s="108"/>
      <c r="T66" s="108"/>
    </row>
    <row r="67" spans="1:20" ht="39.950000000000003" customHeight="1" x14ac:dyDescent="0.2">
      <c r="A67" s="152">
        <v>63</v>
      </c>
      <c r="B67" s="14" t="s">
        <v>68</v>
      </c>
      <c r="C67" s="15" t="s">
        <v>7</v>
      </c>
      <c r="D67" s="155">
        <v>73.58</v>
      </c>
      <c r="E67" s="154">
        <f>D67*(100%+'საერთო თანხა'!$B$13)</f>
        <v>0</v>
      </c>
      <c r="F67" s="155">
        <v>29.43</v>
      </c>
      <c r="G67" s="154">
        <f>F67*(100%+'საერთო თანხა'!$B$13)</f>
        <v>0</v>
      </c>
      <c r="H67" s="155">
        <v>83.39</v>
      </c>
      <c r="I67" s="154">
        <f>H67*(100%+'საერთო თანხა'!$B$13)</f>
        <v>0</v>
      </c>
      <c r="J67" s="155">
        <v>20</v>
      </c>
      <c r="K67" s="154">
        <f>J67*(100%+'საერთო თანხა'!$B$13)</f>
        <v>0</v>
      </c>
      <c r="L67" s="47"/>
      <c r="M67" s="108"/>
      <c r="N67" s="108"/>
      <c r="O67" s="108"/>
      <c r="P67" s="108"/>
      <c r="Q67" s="108"/>
      <c r="R67" s="108"/>
      <c r="S67" s="108"/>
      <c r="T67" s="108"/>
    </row>
    <row r="68" spans="1:20" ht="39.950000000000003" customHeight="1" x14ac:dyDescent="0.2">
      <c r="A68" s="152">
        <v>64</v>
      </c>
      <c r="B68" s="19" t="s">
        <v>69</v>
      </c>
      <c r="C68" s="15" t="s">
        <v>7</v>
      </c>
      <c r="D68" s="155">
        <v>127.54</v>
      </c>
      <c r="E68" s="154">
        <f>D68*(100%+'საერთო თანხა'!$B$13)</f>
        <v>0</v>
      </c>
      <c r="F68" s="155">
        <v>49.05</v>
      </c>
      <c r="G68" s="154">
        <f>F68*(100%+'საერთო თანხა'!$B$13)</f>
        <v>0</v>
      </c>
      <c r="H68" s="155">
        <v>127.54</v>
      </c>
      <c r="I68" s="154">
        <f>H68*(100%+'საერთო თანხა'!$B$13)</f>
        <v>0</v>
      </c>
      <c r="J68" s="155">
        <v>30</v>
      </c>
      <c r="K68" s="154">
        <f>J68*(100%+'საერთო თანხა'!$B$13)</f>
        <v>0</v>
      </c>
      <c r="L68" s="47"/>
      <c r="M68" s="108"/>
      <c r="N68" s="108"/>
      <c r="O68" s="108"/>
      <c r="P68" s="108"/>
      <c r="Q68" s="108"/>
      <c r="R68" s="108"/>
      <c r="S68" s="108"/>
      <c r="T68" s="108"/>
    </row>
    <row r="69" spans="1:20" ht="39.950000000000003" customHeight="1" x14ac:dyDescent="0.2">
      <c r="A69" s="152">
        <v>65</v>
      </c>
      <c r="B69" s="19" t="s">
        <v>70</v>
      </c>
      <c r="C69" s="15" t="s">
        <v>7</v>
      </c>
      <c r="D69" s="155">
        <v>78.48</v>
      </c>
      <c r="E69" s="154">
        <f>D69*(100%+'საერთო თანხა'!$B$13)</f>
        <v>0</v>
      </c>
      <c r="F69" s="155">
        <v>29.43</v>
      </c>
      <c r="G69" s="154">
        <f>F69*(100%+'საერთო თანხა'!$B$13)</f>
        <v>0</v>
      </c>
      <c r="H69" s="155">
        <v>78.48</v>
      </c>
      <c r="I69" s="154">
        <f>H69*(100%+'საერთო თანხა'!$B$13)</f>
        <v>0</v>
      </c>
      <c r="J69" s="155">
        <v>30</v>
      </c>
      <c r="K69" s="154">
        <f>J69*(100%+'საერთო თანხა'!$B$13)</f>
        <v>0</v>
      </c>
      <c r="L69" s="47"/>
      <c r="M69" s="108"/>
      <c r="N69" s="108"/>
      <c r="O69" s="108"/>
      <c r="P69" s="108"/>
      <c r="Q69" s="108"/>
      <c r="R69" s="108"/>
      <c r="S69" s="108"/>
      <c r="T69" s="108"/>
    </row>
    <row r="70" spans="1:20" ht="39.950000000000003" customHeight="1" x14ac:dyDescent="0.2">
      <c r="A70" s="152">
        <v>66</v>
      </c>
      <c r="B70" s="19" t="s">
        <v>71</v>
      </c>
      <c r="C70" s="15" t="s">
        <v>7</v>
      </c>
      <c r="D70" s="155">
        <v>83.39</v>
      </c>
      <c r="E70" s="154">
        <f>D70*(100%+'საერთო თანხა'!$B$13)</f>
        <v>0</v>
      </c>
      <c r="F70" s="155">
        <v>29.43</v>
      </c>
      <c r="G70" s="154">
        <f>F70*(100%+'საერთო თანხა'!$B$13)</f>
        <v>0</v>
      </c>
      <c r="H70" s="155">
        <v>83.39</v>
      </c>
      <c r="I70" s="154">
        <f>H70*(100%+'საერთო თანხა'!$B$13)</f>
        <v>0</v>
      </c>
      <c r="J70" s="155">
        <v>30</v>
      </c>
      <c r="K70" s="154">
        <f>J70*(100%+'საერთო თანხა'!$B$13)</f>
        <v>0</v>
      </c>
      <c r="L70" s="47"/>
      <c r="M70" s="108"/>
      <c r="N70" s="108"/>
      <c r="O70" s="108"/>
      <c r="P70" s="108"/>
      <c r="Q70" s="108"/>
      <c r="R70" s="108"/>
      <c r="S70" s="108"/>
      <c r="T70" s="108"/>
    </row>
    <row r="71" spans="1:20" ht="39.950000000000003" customHeight="1" x14ac:dyDescent="0.2">
      <c r="A71" s="152">
        <v>67</v>
      </c>
      <c r="B71" s="19" t="s">
        <v>72</v>
      </c>
      <c r="C71" s="15" t="s">
        <v>7</v>
      </c>
      <c r="D71" s="155">
        <v>122.63</v>
      </c>
      <c r="E71" s="154">
        <f>D71*(100%+'საერთო თანხა'!$B$13)</f>
        <v>0</v>
      </c>
      <c r="F71" s="155">
        <v>39.24</v>
      </c>
      <c r="G71" s="154">
        <f>F71*(100%+'საერთო თანხა'!$B$13)</f>
        <v>0</v>
      </c>
      <c r="H71" s="155">
        <v>83.39</v>
      </c>
      <c r="I71" s="154">
        <f>H71*(100%+'საერთო თანხა'!$B$13)</f>
        <v>0</v>
      </c>
      <c r="J71" s="155">
        <v>30</v>
      </c>
      <c r="K71" s="154">
        <f>J71*(100%+'საერთო თანხა'!$B$13)</f>
        <v>0</v>
      </c>
      <c r="L71" s="47"/>
      <c r="M71" s="108"/>
      <c r="N71" s="108"/>
      <c r="O71" s="108"/>
      <c r="P71" s="108"/>
      <c r="Q71" s="108"/>
      <c r="R71" s="108"/>
      <c r="S71" s="108"/>
      <c r="T71" s="108"/>
    </row>
    <row r="72" spans="1:20" ht="39.950000000000003" customHeight="1" x14ac:dyDescent="0.2">
      <c r="A72" s="152">
        <v>68</v>
      </c>
      <c r="B72" s="14" t="s">
        <v>73</v>
      </c>
      <c r="C72" s="15" t="s">
        <v>7</v>
      </c>
      <c r="D72" s="155">
        <v>66.709999999999994</v>
      </c>
      <c r="E72" s="154">
        <f>D72*(100%+'საერთო თანხა'!$B$13)</f>
        <v>0</v>
      </c>
      <c r="F72" s="155">
        <v>29.43</v>
      </c>
      <c r="G72" s="154">
        <f>F72*(100%+'საერთო თანხა'!$B$13)</f>
        <v>0</v>
      </c>
      <c r="H72" s="155">
        <v>56.9</v>
      </c>
      <c r="I72" s="154">
        <f>H72*(100%+'საერთო თანხა'!$B$13)</f>
        <v>0</v>
      </c>
      <c r="J72" s="155">
        <v>30</v>
      </c>
      <c r="K72" s="154">
        <f>J72*(100%+'საერთო თანხა'!$B$13)</f>
        <v>0</v>
      </c>
      <c r="L72" s="47"/>
      <c r="M72" s="108"/>
      <c r="N72" s="108"/>
      <c r="O72" s="108"/>
      <c r="P72" s="108"/>
      <c r="Q72" s="108"/>
      <c r="R72" s="108"/>
      <c r="S72" s="108"/>
      <c r="T72" s="108"/>
    </row>
    <row r="73" spans="1:20" ht="39.950000000000003" customHeight="1" x14ac:dyDescent="0.2">
      <c r="A73" s="152">
        <v>69</v>
      </c>
      <c r="B73" s="14" t="s">
        <v>74</v>
      </c>
      <c r="C73" s="15" t="s">
        <v>7</v>
      </c>
      <c r="D73" s="155">
        <v>83.39</v>
      </c>
      <c r="E73" s="154">
        <f>D73*(100%+'საერთო თანხა'!$B$13)</f>
        <v>0</v>
      </c>
      <c r="F73" s="155">
        <v>29.43</v>
      </c>
      <c r="G73" s="154">
        <f>F73*(100%+'საერთო თანხა'!$B$13)</f>
        <v>0</v>
      </c>
      <c r="H73" s="155">
        <v>83.39</v>
      </c>
      <c r="I73" s="154">
        <f>H73*(100%+'საერთო თანხა'!$B$13)</f>
        <v>0</v>
      </c>
      <c r="J73" s="155">
        <v>30</v>
      </c>
      <c r="K73" s="154">
        <f>J73*(100%+'საერთო თანხა'!$B$13)</f>
        <v>0</v>
      </c>
      <c r="L73" s="47"/>
      <c r="M73" s="108"/>
      <c r="N73" s="108"/>
      <c r="O73" s="108"/>
      <c r="P73" s="108"/>
      <c r="Q73" s="108"/>
      <c r="R73" s="108"/>
      <c r="S73" s="108"/>
      <c r="T73" s="108"/>
    </row>
    <row r="74" spans="1:20" ht="39.950000000000003" customHeight="1" x14ac:dyDescent="0.2">
      <c r="A74" s="152">
        <v>70</v>
      </c>
      <c r="B74" s="14" t="s">
        <v>75</v>
      </c>
      <c r="C74" s="15" t="s">
        <v>7</v>
      </c>
      <c r="D74" s="155">
        <v>78.48</v>
      </c>
      <c r="E74" s="154">
        <f>D74*(100%+'საერთო თანხა'!$B$13)</f>
        <v>0</v>
      </c>
      <c r="F74" s="155">
        <v>29.43</v>
      </c>
      <c r="G74" s="154">
        <f>F74*(100%+'საერთო თანხა'!$B$13)</f>
        <v>0</v>
      </c>
      <c r="H74" s="155">
        <v>78.48</v>
      </c>
      <c r="I74" s="154">
        <f>H74*(100%+'საერთო თანხა'!$B$13)</f>
        <v>0</v>
      </c>
      <c r="J74" s="155">
        <v>30</v>
      </c>
      <c r="K74" s="154">
        <f>J74*(100%+'საერთო თანხა'!$B$13)</f>
        <v>0</v>
      </c>
      <c r="L74" s="47"/>
      <c r="M74" s="108"/>
      <c r="N74" s="108"/>
      <c r="O74" s="108"/>
      <c r="P74" s="108"/>
      <c r="Q74" s="108"/>
      <c r="R74" s="108"/>
      <c r="S74" s="108"/>
      <c r="T74" s="108"/>
    </row>
    <row r="75" spans="1:20" ht="39.950000000000003" customHeight="1" x14ac:dyDescent="0.2">
      <c r="A75" s="152">
        <v>71</v>
      </c>
      <c r="B75" s="14" t="s">
        <v>76</v>
      </c>
      <c r="C75" s="15" t="s">
        <v>7</v>
      </c>
      <c r="D75" s="155">
        <v>73.58</v>
      </c>
      <c r="E75" s="154">
        <f>D75*(100%+'საერთო თანხა'!$B$13)</f>
        <v>0</v>
      </c>
      <c r="F75" s="155">
        <v>29.43</v>
      </c>
      <c r="G75" s="154">
        <f>F75*(100%+'საერთო თანხა'!$B$13)</f>
        <v>0</v>
      </c>
      <c r="H75" s="155">
        <v>68.67</v>
      </c>
      <c r="I75" s="154">
        <f>H75*(100%+'საერთო თანხა'!$B$13)</f>
        <v>0</v>
      </c>
      <c r="J75" s="155">
        <v>30</v>
      </c>
      <c r="K75" s="154">
        <f>J75*(100%+'საერთო თანხა'!$B$13)</f>
        <v>0</v>
      </c>
      <c r="L75" s="47"/>
      <c r="M75" s="108"/>
      <c r="N75" s="108"/>
      <c r="O75" s="108"/>
      <c r="P75" s="108"/>
      <c r="Q75" s="108"/>
      <c r="R75" s="108"/>
      <c r="S75" s="108"/>
      <c r="T75" s="108"/>
    </row>
    <row r="76" spans="1:20" ht="39.950000000000003" customHeight="1" x14ac:dyDescent="0.2">
      <c r="A76" s="152">
        <v>72</v>
      </c>
      <c r="B76" s="14" t="s">
        <v>77</v>
      </c>
      <c r="C76" s="15" t="s">
        <v>7</v>
      </c>
      <c r="D76" s="155">
        <v>24.53</v>
      </c>
      <c r="E76" s="154">
        <f>D76*(100%+'საერთო თანხა'!$B$13)</f>
        <v>0</v>
      </c>
      <c r="F76" s="155">
        <v>14.72</v>
      </c>
      <c r="G76" s="154">
        <f>F76*(100%+'საერთო თანხა'!$B$13)</f>
        <v>0</v>
      </c>
      <c r="H76" s="155">
        <v>24.53</v>
      </c>
      <c r="I76" s="154">
        <f>H76*(100%+'საერთო თანხა'!$B$13)</f>
        <v>0</v>
      </c>
      <c r="J76" s="155">
        <v>5</v>
      </c>
      <c r="K76" s="154">
        <f>J76*(100%+'საერთო თანხა'!$B$13)</f>
        <v>0</v>
      </c>
      <c r="L76" s="47"/>
      <c r="M76" s="108"/>
      <c r="N76" s="108"/>
      <c r="O76" s="108"/>
      <c r="P76" s="108"/>
      <c r="Q76" s="108"/>
      <c r="R76" s="108"/>
      <c r="S76" s="108"/>
      <c r="T76" s="108"/>
    </row>
    <row r="77" spans="1:20" ht="39.950000000000003" customHeight="1" x14ac:dyDescent="0.2">
      <c r="A77" s="152">
        <v>73</v>
      </c>
      <c r="B77" s="14" t="s">
        <v>78</v>
      </c>
      <c r="C77" s="15" t="s">
        <v>7</v>
      </c>
      <c r="D77" s="155">
        <v>44.15</v>
      </c>
      <c r="E77" s="154">
        <f>D77*(100%+'საერთო თანხა'!$B$13)</f>
        <v>0</v>
      </c>
      <c r="F77" s="155">
        <v>19.62</v>
      </c>
      <c r="G77" s="154">
        <f>F77*(100%+'საერთო თანხა'!$B$13)</f>
        <v>0</v>
      </c>
      <c r="H77" s="155">
        <v>34.340000000000003</v>
      </c>
      <c r="I77" s="154">
        <f>H77*(100%+'საერთო თანხა'!$B$13)</f>
        <v>0</v>
      </c>
      <c r="J77" s="155">
        <v>10</v>
      </c>
      <c r="K77" s="154">
        <f>J77*(100%+'საერთო თანხა'!$B$13)</f>
        <v>0</v>
      </c>
      <c r="L77" s="47"/>
      <c r="M77" s="108"/>
      <c r="N77" s="108"/>
      <c r="O77" s="108"/>
      <c r="P77" s="108"/>
      <c r="Q77" s="108"/>
      <c r="R77" s="108"/>
      <c r="S77" s="108"/>
      <c r="T77" s="108"/>
    </row>
    <row r="78" spans="1:20" ht="39.950000000000003" customHeight="1" x14ac:dyDescent="0.2">
      <c r="A78" s="152">
        <v>74</v>
      </c>
      <c r="B78" s="14" t="s">
        <v>79</v>
      </c>
      <c r="C78" s="15" t="s">
        <v>7</v>
      </c>
      <c r="D78" s="155">
        <v>73.58</v>
      </c>
      <c r="E78" s="154">
        <f>D78*(100%+'საერთო თანხა'!$B$13)</f>
        <v>0</v>
      </c>
      <c r="F78" s="155">
        <v>14.72</v>
      </c>
      <c r="G78" s="154">
        <f>F78*(100%+'საერთო თანხა'!$B$13)</f>
        <v>0</v>
      </c>
      <c r="H78" s="155">
        <v>44.15</v>
      </c>
      <c r="I78" s="154">
        <f>H78*(100%+'საერთო თანხა'!$B$13)</f>
        <v>0</v>
      </c>
      <c r="J78" s="155">
        <v>10</v>
      </c>
      <c r="K78" s="154">
        <f>J78*(100%+'საერთო თანხა'!$B$13)</f>
        <v>0</v>
      </c>
      <c r="L78" s="47"/>
      <c r="M78" s="108"/>
      <c r="N78" s="108"/>
      <c r="O78" s="108"/>
      <c r="P78" s="108"/>
      <c r="Q78" s="108"/>
      <c r="R78" s="108"/>
      <c r="S78" s="108"/>
      <c r="T78" s="108"/>
    </row>
    <row r="79" spans="1:20" ht="39.950000000000003" customHeight="1" x14ac:dyDescent="0.2">
      <c r="A79" s="152">
        <v>75</v>
      </c>
      <c r="B79" s="14" t="s">
        <v>80</v>
      </c>
      <c r="C79" s="15" t="s">
        <v>7</v>
      </c>
      <c r="D79" s="155">
        <v>73.58</v>
      </c>
      <c r="E79" s="154">
        <f>D79*(100%+'საერთო თანხა'!$B$13)</f>
        <v>0</v>
      </c>
      <c r="F79" s="155">
        <v>49.05</v>
      </c>
      <c r="G79" s="154">
        <f>F79*(100%+'საერთო თანხა'!$B$13)</f>
        <v>0</v>
      </c>
      <c r="H79" s="155">
        <v>53.96</v>
      </c>
      <c r="I79" s="154">
        <f>H79*(100%+'საერთო თანხა'!$B$13)</f>
        <v>0</v>
      </c>
      <c r="J79" s="155">
        <v>40</v>
      </c>
      <c r="K79" s="154">
        <f>J79*(100%+'საერთო თანხა'!$B$13)</f>
        <v>0</v>
      </c>
      <c r="L79" s="47"/>
      <c r="M79" s="108"/>
      <c r="N79" s="108"/>
      <c r="O79" s="108"/>
      <c r="P79" s="108"/>
      <c r="Q79" s="108"/>
      <c r="R79" s="108"/>
      <c r="S79" s="108"/>
      <c r="T79" s="108"/>
    </row>
    <row r="80" spans="1:20" ht="39.950000000000003" customHeight="1" x14ac:dyDescent="0.2">
      <c r="A80" s="152">
        <v>76</v>
      </c>
      <c r="B80" s="14" t="s">
        <v>81</v>
      </c>
      <c r="C80" s="15" t="s">
        <v>7</v>
      </c>
      <c r="D80" s="155">
        <v>44.15</v>
      </c>
      <c r="E80" s="154">
        <f>D80*(100%+'საერთო თანხა'!$B$13)</f>
        <v>0</v>
      </c>
      <c r="F80" s="155">
        <v>29.43</v>
      </c>
      <c r="G80" s="154">
        <f>F80*(100%+'საერთო თანხა'!$B$13)</f>
        <v>0</v>
      </c>
      <c r="H80" s="155">
        <v>44.15</v>
      </c>
      <c r="I80" s="154">
        <f>H80*(100%+'საერთო თანხა'!$B$13)</f>
        <v>0</v>
      </c>
      <c r="J80" s="155">
        <v>40</v>
      </c>
      <c r="K80" s="154">
        <f>J80*(100%+'საერთო თანხა'!$B$13)</f>
        <v>0</v>
      </c>
      <c r="L80" s="47"/>
      <c r="M80" s="108"/>
      <c r="N80" s="108"/>
      <c r="O80" s="108"/>
      <c r="P80" s="108"/>
      <c r="Q80" s="108"/>
      <c r="R80" s="108"/>
      <c r="S80" s="108"/>
      <c r="T80" s="108"/>
    </row>
    <row r="81" spans="1:20" ht="39.950000000000003" customHeight="1" x14ac:dyDescent="0.2">
      <c r="A81" s="152">
        <v>77</v>
      </c>
      <c r="B81" s="14" t="s">
        <v>82</v>
      </c>
      <c r="C81" s="15" t="s">
        <v>7</v>
      </c>
      <c r="D81" s="155">
        <v>14.72</v>
      </c>
      <c r="E81" s="154">
        <f>D81*(100%+'საერთო თანხა'!$B$13)</f>
        <v>0</v>
      </c>
      <c r="F81" s="155">
        <v>1.96</v>
      </c>
      <c r="G81" s="154">
        <f>F81*(100%+'საერთო თანხა'!$B$13)</f>
        <v>0</v>
      </c>
      <c r="H81" s="155">
        <v>14.72</v>
      </c>
      <c r="I81" s="154">
        <f>H81*(100%+'საერთო თანხა'!$B$13)</f>
        <v>0</v>
      </c>
      <c r="J81" s="155">
        <v>2</v>
      </c>
      <c r="K81" s="154">
        <f>J81*(100%+'საერთო თანხა'!$B$13)</f>
        <v>0</v>
      </c>
      <c r="L81" s="140"/>
      <c r="M81" s="108"/>
      <c r="N81" s="108"/>
      <c r="O81" s="108"/>
      <c r="P81" s="108"/>
      <c r="Q81" s="108"/>
      <c r="R81" s="108"/>
      <c r="S81" s="108"/>
      <c r="T81" s="108"/>
    </row>
    <row r="82" spans="1:20" ht="39.950000000000003" customHeight="1" x14ac:dyDescent="0.2">
      <c r="A82" s="152">
        <v>78</v>
      </c>
      <c r="B82" s="14" t="s">
        <v>83</v>
      </c>
      <c r="C82" s="15" t="s">
        <v>7</v>
      </c>
      <c r="D82" s="155">
        <v>53.96</v>
      </c>
      <c r="E82" s="154">
        <f>D82*(100%+'საერთო თანხა'!$B$13)</f>
        <v>0</v>
      </c>
      <c r="F82" s="155">
        <v>19.62</v>
      </c>
      <c r="G82" s="154">
        <f>F82*(100%+'საერთო თანხა'!$B$13)</f>
        <v>0</v>
      </c>
      <c r="H82" s="155">
        <v>53.96</v>
      </c>
      <c r="I82" s="154">
        <f>H82*(100%+'საერთო თანხა'!$B$13)</f>
        <v>0</v>
      </c>
      <c r="J82" s="155">
        <v>20</v>
      </c>
      <c r="K82" s="154">
        <f>J82*(100%+'საერთო თანხა'!$B$13)</f>
        <v>0</v>
      </c>
      <c r="L82" s="140"/>
      <c r="M82" s="108"/>
      <c r="N82" s="108"/>
      <c r="O82" s="108"/>
      <c r="P82" s="108"/>
      <c r="Q82" s="108"/>
      <c r="R82" s="108"/>
      <c r="S82" s="108"/>
      <c r="T82" s="108"/>
    </row>
    <row r="83" spans="1:20" ht="39.950000000000003" customHeight="1" x14ac:dyDescent="0.2">
      <c r="A83" s="152">
        <v>79</v>
      </c>
      <c r="B83" s="14" t="s">
        <v>84</v>
      </c>
      <c r="C83" s="15" t="s">
        <v>7</v>
      </c>
      <c r="D83" s="155">
        <v>63.77</v>
      </c>
      <c r="E83" s="154">
        <f>D83*(100%+'საერთო თანხა'!$B$13)</f>
        <v>0</v>
      </c>
      <c r="F83" s="155">
        <v>9.81</v>
      </c>
      <c r="G83" s="154">
        <f>F83*(100%+'საერთო თანხა'!$B$13)</f>
        <v>0</v>
      </c>
      <c r="H83" s="155">
        <v>63.77</v>
      </c>
      <c r="I83" s="154">
        <f>H83*(100%+'საერთო თანხა'!$B$13)</f>
        <v>0</v>
      </c>
      <c r="J83" s="155">
        <v>10</v>
      </c>
      <c r="K83" s="154">
        <f>J83*(100%+'საერთო თანხა'!$B$13)</f>
        <v>0</v>
      </c>
      <c r="L83" s="48"/>
      <c r="M83" s="108"/>
      <c r="N83" s="108"/>
      <c r="O83" s="108"/>
      <c r="P83" s="108"/>
      <c r="Q83" s="108"/>
      <c r="R83" s="108"/>
      <c r="S83" s="108"/>
      <c r="T83" s="108"/>
    </row>
    <row r="84" spans="1:20" ht="39.950000000000003" customHeight="1" x14ac:dyDescent="0.2">
      <c r="A84" s="152">
        <v>80</v>
      </c>
      <c r="B84" s="14" t="s">
        <v>85</v>
      </c>
      <c r="C84" s="15" t="s">
        <v>7</v>
      </c>
      <c r="D84" s="155">
        <v>58.86</v>
      </c>
      <c r="E84" s="154">
        <f>D84*(100%+'საერთო თანხა'!$B$13)</f>
        <v>0</v>
      </c>
      <c r="F84" s="155">
        <v>9.81</v>
      </c>
      <c r="G84" s="154">
        <f>F84*(100%+'საერთო თანხა'!$B$13)</f>
        <v>0</v>
      </c>
      <c r="H84" s="155">
        <v>58.86</v>
      </c>
      <c r="I84" s="154">
        <f>H84*(100%+'საერთო თანხა'!$B$13)</f>
        <v>0</v>
      </c>
      <c r="J84" s="155">
        <v>10</v>
      </c>
      <c r="K84" s="154">
        <f>J84*(100%+'საერთო თანხა'!$B$13)</f>
        <v>0</v>
      </c>
      <c r="L84" s="48"/>
      <c r="M84" s="108"/>
      <c r="N84" s="108"/>
      <c r="O84" s="108"/>
      <c r="P84" s="108"/>
      <c r="Q84" s="108"/>
      <c r="R84" s="108"/>
      <c r="S84" s="108"/>
      <c r="T84" s="108"/>
    </row>
    <row r="85" spans="1:20" ht="39.950000000000003" customHeight="1" x14ac:dyDescent="0.2">
      <c r="A85" s="152">
        <v>81</v>
      </c>
      <c r="B85" s="14" t="s">
        <v>86</v>
      </c>
      <c r="C85" s="15" t="s">
        <v>7</v>
      </c>
      <c r="D85" s="155">
        <v>24.53</v>
      </c>
      <c r="E85" s="154">
        <f>D85*(100%+'საერთო თანხა'!$B$13)</f>
        <v>0</v>
      </c>
      <c r="F85" s="155">
        <v>29.43</v>
      </c>
      <c r="G85" s="154">
        <f>F85*(100%+'საერთო თანხა'!$B$13)</f>
        <v>0</v>
      </c>
      <c r="H85" s="155">
        <v>34.340000000000003</v>
      </c>
      <c r="I85" s="154">
        <f>H85*(100%+'საერთო თანხა'!$B$13)</f>
        <v>0</v>
      </c>
      <c r="J85" s="155">
        <v>45</v>
      </c>
      <c r="K85" s="154">
        <f>J85*(100%+'საერთო თანხა'!$B$13)</f>
        <v>0</v>
      </c>
      <c r="L85" s="48"/>
      <c r="M85" s="108"/>
      <c r="N85" s="108"/>
      <c r="O85" s="108"/>
      <c r="P85" s="108"/>
      <c r="Q85" s="108"/>
      <c r="R85" s="108"/>
      <c r="S85" s="108"/>
      <c r="T85" s="108"/>
    </row>
    <row r="86" spans="1:20" ht="39.950000000000003" customHeight="1" x14ac:dyDescent="0.2">
      <c r="A86" s="152">
        <v>82</v>
      </c>
      <c r="B86" s="14" t="s">
        <v>87</v>
      </c>
      <c r="C86" s="15" t="s">
        <v>7</v>
      </c>
      <c r="D86" s="155">
        <v>63.77</v>
      </c>
      <c r="E86" s="154">
        <f>D86*(100%+'საერთო თანხა'!$B$13)</f>
        <v>0</v>
      </c>
      <c r="F86" s="155">
        <v>49.05</v>
      </c>
      <c r="G86" s="154">
        <f>F86*(100%+'საერთო თანხა'!$B$13)</f>
        <v>0</v>
      </c>
      <c r="H86" s="155">
        <v>83.39</v>
      </c>
      <c r="I86" s="154">
        <f>H86*(100%+'საერთო თანხა'!$B$13)</f>
        <v>0</v>
      </c>
      <c r="J86" s="155">
        <v>78.48</v>
      </c>
      <c r="K86" s="154">
        <f>J86*(100%+'საერთო თანხა'!$B$13)</f>
        <v>0</v>
      </c>
      <c r="L86" s="48"/>
      <c r="M86" s="108"/>
      <c r="N86" s="108"/>
      <c r="O86" s="108"/>
      <c r="P86" s="108"/>
      <c r="Q86" s="108"/>
      <c r="R86" s="108"/>
      <c r="S86" s="108"/>
      <c r="T86" s="108"/>
    </row>
    <row r="87" spans="1:20" ht="39.950000000000003" customHeight="1" x14ac:dyDescent="0.2">
      <c r="A87" s="152">
        <v>83</v>
      </c>
      <c r="B87" s="14" t="s">
        <v>88</v>
      </c>
      <c r="C87" s="15" t="s">
        <v>7</v>
      </c>
      <c r="D87" s="155">
        <v>29.43</v>
      </c>
      <c r="E87" s="154">
        <f>D87*(100%+'საერთო თანხა'!$B$13)</f>
        <v>0</v>
      </c>
      <c r="F87" s="155">
        <v>19.62</v>
      </c>
      <c r="G87" s="154">
        <f>F87*(100%+'საერთო თანხა'!$B$13)</f>
        <v>0</v>
      </c>
      <c r="H87" s="155">
        <v>34.340000000000003</v>
      </c>
      <c r="I87" s="154">
        <f>H87*(100%+'საერთო თანხა'!$B$13)</f>
        <v>0</v>
      </c>
      <c r="J87" s="155">
        <v>20</v>
      </c>
      <c r="K87" s="154">
        <f>J87*(100%+'საერთო თანხა'!$B$13)</f>
        <v>0</v>
      </c>
      <c r="L87" s="48"/>
      <c r="M87" s="108"/>
      <c r="N87" s="108"/>
      <c r="O87" s="108"/>
      <c r="P87" s="108"/>
      <c r="Q87" s="108"/>
      <c r="R87" s="108"/>
      <c r="S87" s="108"/>
      <c r="T87" s="108"/>
    </row>
    <row r="88" spans="1:20" ht="39.950000000000003" customHeight="1" x14ac:dyDescent="0.2">
      <c r="A88" s="152">
        <v>84</v>
      </c>
      <c r="B88" s="14" t="s">
        <v>89</v>
      </c>
      <c r="C88" s="15" t="s">
        <v>7</v>
      </c>
      <c r="D88" s="155">
        <v>98.1</v>
      </c>
      <c r="E88" s="154">
        <f>D88*(100%+'საერთო თანხა'!$B$13)</f>
        <v>0</v>
      </c>
      <c r="F88" s="155">
        <v>49.05</v>
      </c>
      <c r="G88" s="154">
        <f>F88*(100%+'საერთო თანხა'!$B$13)</f>
        <v>0</v>
      </c>
      <c r="H88" s="155">
        <v>98.1</v>
      </c>
      <c r="I88" s="154">
        <f>H88*(100%+'საერთო თანხა'!$B$13)</f>
        <v>0</v>
      </c>
      <c r="J88" s="155">
        <v>50</v>
      </c>
      <c r="K88" s="154">
        <f>J88*(100%+'საერთო თანხა'!$B$13)</f>
        <v>0</v>
      </c>
      <c r="L88" s="48"/>
      <c r="M88" s="108"/>
      <c r="N88" s="108"/>
      <c r="O88" s="108"/>
      <c r="P88" s="108"/>
      <c r="Q88" s="108"/>
      <c r="R88" s="108"/>
      <c r="S88" s="108"/>
      <c r="T88" s="108"/>
    </row>
    <row r="89" spans="1:20" ht="39.950000000000003" customHeight="1" x14ac:dyDescent="0.2">
      <c r="A89" s="152">
        <v>85</v>
      </c>
      <c r="B89" s="14" t="s">
        <v>90</v>
      </c>
      <c r="C89" s="15" t="s">
        <v>7</v>
      </c>
      <c r="D89" s="155">
        <v>24.53</v>
      </c>
      <c r="E89" s="154">
        <f>D89*(100%+'საერთო თანხა'!$B$13)</f>
        <v>0</v>
      </c>
      <c r="F89" s="155">
        <v>20</v>
      </c>
      <c r="G89" s="154">
        <f>F89*(100%+'საერთო თანხა'!$B$13)</f>
        <v>0</v>
      </c>
      <c r="H89" s="155">
        <v>34.340000000000003</v>
      </c>
      <c r="I89" s="154">
        <f>H89*(100%+'საერთო თანხა'!$B$13)</f>
        <v>0</v>
      </c>
      <c r="J89" s="155">
        <v>20</v>
      </c>
      <c r="K89" s="154">
        <f>J89*(100%+'საერთო თანხა'!$B$13)</f>
        <v>0</v>
      </c>
      <c r="L89" s="48"/>
      <c r="M89" s="108"/>
      <c r="N89" s="108"/>
      <c r="O89" s="108"/>
      <c r="P89" s="108"/>
      <c r="Q89" s="108"/>
      <c r="R89" s="108"/>
      <c r="S89" s="108"/>
      <c r="T89" s="108"/>
    </row>
    <row r="90" spans="1:20" ht="39.950000000000003" customHeight="1" x14ac:dyDescent="0.2">
      <c r="A90" s="152">
        <v>86</v>
      </c>
      <c r="B90" s="14" t="s">
        <v>91</v>
      </c>
      <c r="C90" s="15" t="s">
        <v>7</v>
      </c>
      <c r="D90" s="155">
        <v>47.09</v>
      </c>
      <c r="E90" s="154">
        <f>D90*(100%+'საერთო თანხა'!$B$13)</f>
        <v>0</v>
      </c>
      <c r="F90" s="155">
        <v>20</v>
      </c>
      <c r="G90" s="154">
        <f>F90*(100%+'საერთო თანხა'!$B$13)</f>
        <v>0</v>
      </c>
      <c r="H90" s="155">
        <v>47.09</v>
      </c>
      <c r="I90" s="154">
        <f>H90*(100%+'საერთო თანხა'!$B$13)</f>
        <v>0</v>
      </c>
      <c r="J90" s="155">
        <v>20</v>
      </c>
      <c r="K90" s="154">
        <f>J90*(100%+'საერთო თანხა'!$B$13)</f>
        <v>0</v>
      </c>
      <c r="L90" s="48"/>
      <c r="M90" s="108"/>
      <c r="N90" s="108"/>
      <c r="O90" s="108"/>
      <c r="P90" s="108"/>
      <c r="Q90" s="108"/>
      <c r="R90" s="108"/>
      <c r="S90" s="108"/>
      <c r="T90" s="108"/>
    </row>
    <row r="91" spans="1:20" ht="39.950000000000003" customHeight="1" x14ac:dyDescent="0.2">
      <c r="A91" s="152">
        <v>87</v>
      </c>
      <c r="B91" s="14" t="s">
        <v>92</v>
      </c>
      <c r="C91" s="15" t="s">
        <v>7</v>
      </c>
      <c r="D91" s="155">
        <v>24.53</v>
      </c>
      <c r="E91" s="154">
        <f>D91*(100%+'საერთო თანხა'!$B$13)</f>
        <v>0</v>
      </c>
      <c r="F91" s="155">
        <v>10</v>
      </c>
      <c r="G91" s="154">
        <f>F91*(100%+'საერთო თანხა'!$B$13)</f>
        <v>0</v>
      </c>
      <c r="H91" s="155">
        <v>24.53</v>
      </c>
      <c r="I91" s="154">
        <f>H91*(100%+'საერთო თანხა'!$B$13)</f>
        <v>0</v>
      </c>
      <c r="J91" s="155">
        <v>10</v>
      </c>
      <c r="K91" s="154">
        <f>J91*(100%+'საერთო თანხა'!$B$13)</f>
        <v>0</v>
      </c>
      <c r="L91" s="48"/>
      <c r="M91" s="108"/>
      <c r="N91" s="108"/>
      <c r="O91" s="108"/>
      <c r="P91" s="108"/>
      <c r="Q91" s="108"/>
      <c r="R91" s="108"/>
      <c r="S91" s="108"/>
      <c r="T91" s="108"/>
    </row>
    <row r="92" spans="1:20" ht="39.950000000000003" customHeight="1" x14ac:dyDescent="0.2">
      <c r="A92" s="152">
        <v>88</v>
      </c>
      <c r="B92" s="14" t="s">
        <v>93</v>
      </c>
      <c r="C92" s="15" t="s">
        <v>7</v>
      </c>
      <c r="D92" s="155">
        <v>53.96</v>
      </c>
      <c r="E92" s="154">
        <f>D92*(100%+'საერთო თანხა'!$B$13)</f>
        <v>0</v>
      </c>
      <c r="F92" s="155">
        <v>30</v>
      </c>
      <c r="G92" s="154">
        <f>F92*(100%+'საერთო თანხა'!$B$13)</f>
        <v>0</v>
      </c>
      <c r="H92" s="155">
        <v>44.15</v>
      </c>
      <c r="I92" s="154">
        <f>H92*(100%+'საერთო თანხა'!$B$13)</f>
        <v>0</v>
      </c>
      <c r="J92" s="155">
        <v>30</v>
      </c>
      <c r="K92" s="154">
        <f>J92*(100%+'საერთო თანხა'!$B$13)</f>
        <v>0</v>
      </c>
      <c r="L92" s="48"/>
      <c r="M92" s="108"/>
      <c r="N92" s="108"/>
      <c r="O92" s="108"/>
      <c r="P92" s="108"/>
      <c r="Q92" s="108"/>
      <c r="R92" s="108"/>
      <c r="S92" s="108"/>
      <c r="T92" s="108"/>
    </row>
    <row r="93" spans="1:20" ht="39.950000000000003" customHeight="1" x14ac:dyDescent="0.2">
      <c r="A93" s="152">
        <v>89</v>
      </c>
      <c r="B93" s="14" t="s">
        <v>94</v>
      </c>
      <c r="C93" s="15" t="s">
        <v>7</v>
      </c>
      <c r="D93" s="155">
        <v>63.77</v>
      </c>
      <c r="E93" s="154">
        <f>D93*(100%+'საერთო თანხა'!$B$13)</f>
        <v>0</v>
      </c>
      <c r="F93" s="155">
        <v>10</v>
      </c>
      <c r="G93" s="154">
        <f>F93*(100%+'საერთო თანხა'!$B$13)</f>
        <v>0</v>
      </c>
      <c r="H93" s="155">
        <v>44.15</v>
      </c>
      <c r="I93" s="154">
        <f>H93*(100%+'საერთო თანხა'!$B$13)</f>
        <v>0</v>
      </c>
      <c r="J93" s="155">
        <v>10</v>
      </c>
      <c r="K93" s="154">
        <f>J93*(100%+'საერთო თანხა'!$B$13)</f>
        <v>0</v>
      </c>
      <c r="L93" s="48"/>
      <c r="M93" s="108"/>
      <c r="N93" s="108"/>
      <c r="O93" s="108"/>
      <c r="P93" s="108"/>
      <c r="Q93" s="108"/>
      <c r="R93" s="108"/>
      <c r="S93" s="108"/>
      <c r="T93" s="108"/>
    </row>
    <row r="94" spans="1:20" ht="39.950000000000003" customHeight="1" x14ac:dyDescent="0.2">
      <c r="A94" s="152">
        <v>90</v>
      </c>
      <c r="B94" s="14" t="s">
        <v>95</v>
      </c>
      <c r="C94" s="15" t="s">
        <v>7</v>
      </c>
      <c r="D94" s="155">
        <v>73.58</v>
      </c>
      <c r="E94" s="154">
        <f>D94*(100%+'საერთო თანხა'!$B$13)</f>
        <v>0</v>
      </c>
      <c r="F94" s="155">
        <v>10</v>
      </c>
      <c r="G94" s="154">
        <f>F94*(100%+'საერთო თანხა'!$B$13)</f>
        <v>0</v>
      </c>
      <c r="H94" s="155">
        <v>73.58</v>
      </c>
      <c r="I94" s="154">
        <f>H94*(100%+'საერთო თანხა'!$B$13)</f>
        <v>0</v>
      </c>
      <c r="J94" s="155">
        <v>10</v>
      </c>
      <c r="K94" s="154">
        <f>J94*(100%+'საერთო თანხა'!$B$13)</f>
        <v>0</v>
      </c>
      <c r="L94" s="48"/>
      <c r="M94" s="108"/>
      <c r="N94" s="108"/>
      <c r="O94" s="108"/>
      <c r="P94" s="108"/>
      <c r="Q94" s="108"/>
      <c r="R94" s="108"/>
      <c r="S94" s="108"/>
      <c r="T94" s="108"/>
    </row>
    <row r="95" spans="1:20" ht="39.950000000000003" customHeight="1" x14ac:dyDescent="0.2">
      <c r="A95" s="152">
        <v>91</v>
      </c>
      <c r="B95" s="14" t="s">
        <v>96</v>
      </c>
      <c r="C95" s="15" t="s">
        <v>7</v>
      </c>
      <c r="D95" s="155">
        <v>53.96</v>
      </c>
      <c r="E95" s="154">
        <f>D95*(100%+'საერთო თანხა'!$B$13)</f>
        <v>0</v>
      </c>
      <c r="F95" s="155">
        <v>10</v>
      </c>
      <c r="G95" s="154">
        <f>F95*(100%+'საერთო თანხა'!$B$13)</f>
        <v>0</v>
      </c>
      <c r="H95" s="155">
        <v>53.96</v>
      </c>
      <c r="I95" s="154">
        <f>H95*(100%+'საერთო თანხა'!$B$13)</f>
        <v>0</v>
      </c>
      <c r="J95" s="155">
        <v>10</v>
      </c>
      <c r="K95" s="154">
        <f>J95*(100%+'საერთო თანხა'!$B$13)</f>
        <v>0</v>
      </c>
      <c r="L95" s="48"/>
      <c r="M95" s="108"/>
      <c r="N95" s="108"/>
      <c r="O95" s="108"/>
      <c r="P95" s="108"/>
      <c r="Q95" s="108"/>
      <c r="R95" s="108"/>
      <c r="S95" s="108"/>
      <c r="T95" s="108"/>
    </row>
    <row r="96" spans="1:20" ht="39.950000000000003" customHeight="1" x14ac:dyDescent="0.2">
      <c r="A96" s="152">
        <v>92</v>
      </c>
      <c r="B96" s="14" t="s">
        <v>97</v>
      </c>
      <c r="C96" s="15" t="s">
        <v>7</v>
      </c>
      <c r="D96" s="155">
        <v>39.24</v>
      </c>
      <c r="E96" s="154">
        <f>D96*(100%+'საერთო თანხა'!$B$13)</f>
        <v>0</v>
      </c>
      <c r="F96" s="155">
        <v>10</v>
      </c>
      <c r="G96" s="154">
        <f>F96*(100%+'საერთო თანხა'!$B$13)</f>
        <v>0</v>
      </c>
      <c r="H96" s="155">
        <v>39.24</v>
      </c>
      <c r="I96" s="154">
        <f>H96*(100%+'საერთო თანხა'!$B$13)</f>
        <v>0</v>
      </c>
      <c r="J96" s="155">
        <v>10</v>
      </c>
      <c r="K96" s="154">
        <f>J96*(100%+'საერთო თანხა'!$B$13)</f>
        <v>0</v>
      </c>
      <c r="L96" s="48"/>
      <c r="M96" s="108"/>
      <c r="N96" s="108"/>
      <c r="O96" s="108"/>
      <c r="P96" s="108"/>
      <c r="Q96" s="108"/>
      <c r="R96" s="108"/>
      <c r="S96" s="108"/>
      <c r="T96" s="108"/>
    </row>
    <row r="97" spans="1:20" ht="39.950000000000003" customHeight="1" x14ac:dyDescent="0.2">
      <c r="A97" s="152">
        <v>93</v>
      </c>
      <c r="B97" s="14" t="s">
        <v>98</v>
      </c>
      <c r="C97" s="15" t="s">
        <v>7</v>
      </c>
      <c r="D97" s="155">
        <v>24.53</v>
      </c>
      <c r="E97" s="154">
        <f>D97*(100%+'საერთო თანხა'!$B$13)</f>
        <v>0</v>
      </c>
      <c r="F97" s="155">
        <v>10</v>
      </c>
      <c r="G97" s="154">
        <f>F97*(100%+'საერთო თანხა'!$B$13)</f>
        <v>0</v>
      </c>
      <c r="H97" s="155">
        <v>24.53</v>
      </c>
      <c r="I97" s="154">
        <f>H97*(100%+'საერთო თანხა'!$B$13)</f>
        <v>0</v>
      </c>
      <c r="J97" s="155">
        <v>10</v>
      </c>
      <c r="K97" s="154">
        <f>J97*(100%+'საერთო თანხა'!$B$13)</f>
        <v>0</v>
      </c>
      <c r="L97" s="48"/>
      <c r="M97" s="108"/>
      <c r="N97" s="108"/>
      <c r="O97" s="108"/>
      <c r="P97" s="108"/>
      <c r="Q97" s="108"/>
      <c r="R97" s="108"/>
      <c r="S97" s="108"/>
      <c r="T97" s="108"/>
    </row>
    <row r="98" spans="1:20" ht="39.950000000000003" customHeight="1" x14ac:dyDescent="0.2">
      <c r="A98" s="152">
        <v>94</v>
      </c>
      <c r="B98" s="14" t="s">
        <v>99</v>
      </c>
      <c r="C98" s="15" t="s">
        <v>7</v>
      </c>
      <c r="D98" s="155">
        <v>29.43</v>
      </c>
      <c r="E98" s="154">
        <f>D98*(100%+'საერთო თანხა'!$B$13)</f>
        <v>0</v>
      </c>
      <c r="F98" s="155">
        <v>40</v>
      </c>
      <c r="G98" s="154">
        <f>F98*(100%+'საერთო თანხა'!$B$13)</f>
        <v>0</v>
      </c>
      <c r="H98" s="155">
        <v>34.340000000000003</v>
      </c>
      <c r="I98" s="154">
        <f>H98*(100%+'საერთო თანხა'!$B$13)</f>
        <v>0</v>
      </c>
      <c r="J98" s="155">
        <v>10</v>
      </c>
      <c r="K98" s="154">
        <f>J98*(100%+'საერთო თანხა'!$B$13)</f>
        <v>0</v>
      </c>
      <c r="L98" s="48"/>
      <c r="M98" s="108"/>
      <c r="N98" s="108"/>
      <c r="O98" s="108"/>
      <c r="P98" s="108"/>
      <c r="Q98" s="108"/>
      <c r="R98" s="108"/>
      <c r="S98" s="108"/>
      <c r="T98" s="108"/>
    </row>
    <row r="99" spans="1:20" ht="39.950000000000003" customHeight="1" x14ac:dyDescent="0.2">
      <c r="A99" s="152">
        <v>95</v>
      </c>
      <c r="B99" s="14" t="s">
        <v>100</v>
      </c>
      <c r="C99" s="15" t="s">
        <v>7</v>
      </c>
      <c r="D99" s="155">
        <v>122.63</v>
      </c>
      <c r="E99" s="154">
        <f>D99*(100%+'საერთო თანხა'!$B$13)</f>
        <v>0</v>
      </c>
      <c r="F99" s="155">
        <v>30</v>
      </c>
      <c r="G99" s="154">
        <f>F99*(100%+'საერთო თანხა'!$B$13)</f>
        <v>0</v>
      </c>
      <c r="H99" s="155">
        <v>122.63</v>
      </c>
      <c r="I99" s="154">
        <f>H99*(100%+'საერთო თანხა'!$B$13)</f>
        <v>0</v>
      </c>
      <c r="J99" s="155">
        <v>49.05</v>
      </c>
      <c r="K99" s="154">
        <f>J99*(100%+'საერთო თანხა'!$B$13)</f>
        <v>0</v>
      </c>
      <c r="L99" s="48"/>
      <c r="M99" s="108"/>
      <c r="N99" s="108"/>
      <c r="O99" s="108"/>
      <c r="P99" s="108"/>
      <c r="Q99" s="108"/>
      <c r="R99" s="108"/>
      <c r="S99" s="108"/>
      <c r="T99" s="108"/>
    </row>
    <row r="100" spans="1:20" ht="39.950000000000003" customHeight="1" x14ac:dyDescent="0.2">
      <c r="A100" s="152">
        <v>96</v>
      </c>
      <c r="B100" s="14" t="s">
        <v>101</v>
      </c>
      <c r="C100" s="15" t="s">
        <v>7</v>
      </c>
      <c r="D100" s="155">
        <v>98.1</v>
      </c>
      <c r="E100" s="154">
        <f>D100*(100%+'საერთო თანხა'!$B$13)</f>
        <v>0</v>
      </c>
      <c r="F100" s="155">
        <v>10</v>
      </c>
      <c r="G100" s="154">
        <f>F100*(100%+'საერთო თანხა'!$B$13)</f>
        <v>0</v>
      </c>
      <c r="H100" s="155">
        <v>98.1</v>
      </c>
      <c r="I100" s="154">
        <f>H100*(100%+'საერთო თანხა'!$B$13)</f>
        <v>0</v>
      </c>
      <c r="J100" s="155">
        <v>49.05</v>
      </c>
      <c r="K100" s="154">
        <f>J100*(100%+'საერთო თანხა'!$B$13)</f>
        <v>0</v>
      </c>
      <c r="L100" s="48"/>
      <c r="M100" s="108"/>
      <c r="N100" s="108"/>
      <c r="O100" s="108"/>
      <c r="P100" s="108"/>
      <c r="Q100" s="108"/>
      <c r="R100" s="108"/>
      <c r="S100" s="108"/>
      <c r="T100" s="108"/>
    </row>
    <row r="101" spans="1:20" ht="39.950000000000003" customHeight="1" x14ac:dyDescent="0.2">
      <c r="A101" s="152">
        <v>97</v>
      </c>
      <c r="B101" s="14" t="s">
        <v>102</v>
      </c>
      <c r="C101" s="15" t="s">
        <v>3</v>
      </c>
      <c r="D101" s="155">
        <v>14.72</v>
      </c>
      <c r="E101" s="154">
        <f>D101*(100%+'საერთო თანხა'!$B$13)</f>
        <v>0</v>
      </c>
      <c r="F101" s="155">
        <v>2</v>
      </c>
      <c r="G101" s="154">
        <f>F101*(100%+'საერთო თანხა'!$B$13)</f>
        <v>0</v>
      </c>
      <c r="H101" s="155">
        <v>14.72</v>
      </c>
      <c r="I101" s="154">
        <f>H101*(100%+'საერთო თანხა'!$B$13)</f>
        <v>0</v>
      </c>
      <c r="J101" s="155">
        <v>1.96</v>
      </c>
      <c r="K101" s="154">
        <f>J101*(100%+'საერთო თანხა'!$B$13)</f>
        <v>0</v>
      </c>
      <c r="L101" s="48"/>
      <c r="M101" s="108"/>
      <c r="N101" s="108"/>
      <c r="O101" s="108"/>
      <c r="P101" s="108"/>
      <c r="Q101" s="108"/>
      <c r="R101" s="108"/>
      <c r="S101" s="108"/>
      <c r="T101" s="108"/>
    </row>
    <row r="102" spans="1:20" ht="39.950000000000003" customHeight="1" x14ac:dyDescent="0.2">
      <c r="A102" s="152">
        <v>98</v>
      </c>
      <c r="B102" s="14" t="s">
        <v>103</v>
      </c>
      <c r="C102" s="15" t="s">
        <v>7</v>
      </c>
      <c r="D102" s="155">
        <v>27.47</v>
      </c>
      <c r="E102" s="154">
        <f>D102*(100%+'საერთო თანხა'!$B$13)</f>
        <v>0</v>
      </c>
      <c r="F102" s="155">
        <v>20</v>
      </c>
      <c r="G102" s="154">
        <f>F102*(100%+'საერთო თანხა'!$B$13)</f>
        <v>0</v>
      </c>
      <c r="H102" s="155">
        <v>27.47</v>
      </c>
      <c r="I102" s="154">
        <f>H102*(100%+'საერთო თანხა'!$B$13)</f>
        <v>0</v>
      </c>
      <c r="J102" s="155">
        <v>9.81</v>
      </c>
      <c r="K102" s="154">
        <f>J102*(100%+'საერთო თანხა'!$B$13)</f>
        <v>0</v>
      </c>
      <c r="L102" s="48"/>
      <c r="M102" s="108"/>
      <c r="N102" s="108"/>
      <c r="O102" s="108"/>
      <c r="P102" s="108"/>
      <c r="Q102" s="108"/>
      <c r="R102" s="108"/>
      <c r="S102" s="108"/>
      <c r="T102" s="108"/>
    </row>
    <row r="103" spans="1:20" ht="39.950000000000003" customHeight="1" x14ac:dyDescent="0.2">
      <c r="A103" s="152">
        <v>99</v>
      </c>
      <c r="B103" s="14" t="s">
        <v>104</v>
      </c>
      <c r="C103" s="15" t="s">
        <v>7</v>
      </c>
      <c r="D103" s="155">
        <v>24.53</v>
      </c>
      <c r="E103" s="154">
        <f>D103*(100%+'საერთო თანხა'!$B$13)</f>
        <v>0</v>
      </c>
      <c r="F103" s="155">
        <v>20</v>
      </c>
      <c r="G103" s="154">
        <f>F103*(100%+'საერთო თანხა'!$B$13)</f>
        <v>0</v>
      </c>
      <c r="H103" s="155">
        <v>24.53</v>
      </c>
      <c r="I103" s="154">
        <f>H103*(100%+'საერთო თანხა'!$B$13)</f>
        <v>0</v>
      </c>
      <c r="J103" s="155">
        <v>9.81</v>
      </c>
      <c r="K103" s="154">
        <f>J103*(100%+'საერთო თანხა'!$B$13)</f>
        <v>0</v>
      </c>
      <c r="L103" s="48"/>
      <c r="M103" s="108"/>
      <c r="N103" s="108"/>
      <c r="O103" s="108"/>
      <c r="P103" s="108"/>
      <c r="Q103" s="108"/>
      <c r="R103" s="108"/>
      <c r="S103" s="108"/>
      <c r="T103" s="108"/>
    </row>
    <row r="104" spans="1:20" ht="39.950000000000003" customHeight="1" x14ac:dyDescent="0.2">
      <c r="A104" s="152">
        <v>100</v>
      </c>
      <c r="B104" s="14" t="s">
        <v>105</v>
      </c>
      <c r="C104" s="15" t="s">
        <v>7</v>
      </c>
      <c r="D104" s="155">
        <v>29.43</v>
      </c>
      <c r="E104" s="154">
        <f>D104*(100%+'საერთო თანხა'!$B$13)</f>
        <v>0</v>
      </c>
      <c r="F104" s="155">
        <v>20</v>
      </c>
      <c r="G104" s="154">
        <f>F104*(100%+'საერთო თანხა'!$B$13)</f>
        <v>0</v>
      </c>
      <c r="H104" s="155">
        <v>29.43</v>
      </c>
      <c r="I104" s="154">
        <f>H104*(100%+'საერთო თანხა'!$B$13)</f>
        <v>0</v>
      </c>
      <c r="J104" s="155">
        <v>9.81</v>
      </c>
      <c r="K104" s="154">
        <f>J104*(100%+'საერთო თანხა'!$B$13)</f>
        <v>0</v>
      </c>
      <c r="L104" s="48"/>
      <c r="M104" s="108"/>
      <c r="N104" s="108"/>
      <c r="O104" s="108"/>
      <c r="P104" s="108"/>
      <c r="Q104" s="108"/>
      <c r="R104" s="108"/>
      <c r="S104" s="108"/>
      <c r="T104" s="108"/>
    </row>
    <row r="105" spans="1:20" ht="39.950000000000003" customHeight="1" x14ac:dyDescent="0.2">
      <c r="A105" s="152">
        <v>101</v>
      </c>
      <c r="B105" s="14" t="s">
        <v>106</v>
      </c>
      <c r="C105" s="15" t="s">
        <v>7</v>
      </c>
      <c r="D105" s="155">
        <v>147.16</v>
      </c>
      <c r="E105" s="154">
        <f>D105*(100%+'საერთო თანხა'!$B$13)</f>
        <v>0</v>
      </c>
      <c r="F105" s="155">
        <v>30</v>
      </c>
      <c r="G105" s="154">
        <f>F105*(100%+'საერთო თანხა'!$B$13)</f>
        <v>0</v>
      </c>
      <c r="H105" s="155">
        <v>156.97</v>
      </c>
      <c r="I105" s="154">
        <f>H105*(100%+'საერთო თანხა'!$B$13)</f>
        <v>0</v>
      </c>
      <c r="J105" s="155">
        <v>49.05</v>
      </c>
      <c r="K105" s="154">
        <f>J105*(100%+'საერთო თანხა'!$B$13)</f>
        <v>0</v>
      </c>
      <c r="L105" s="48"/>
      <c r="M105" s="108"/>
      <c r="N105" s="108"/>
      <c r="O105" s="108"/>
      <c r="P105" s="108"/>
      <c r="Q105" s="108"/>
      <c r="R105" s="108"/>
      <c r="S105" s="108"/>
      <c r="T105" s="108"/>
    </row>
    <row r="106" spans="1:20" ht="39.950000000000003" customHeight="1" x14ac:dyDescent="0.2">
      <c r="A106" s="152">
        <v>102</v>
      </c>
      <c r="B106" s="14" t="s">
        <v>107</v>
      </c>
      <c r="C106" s="15" t="s">
        <v>7</v>
      </c>
      <c r="D106" s="155">
        <v>58.86</v>
      </c>
      <c r="E106" s="154">
        <f>D106*(100%+'საერთო თანხა'!$B$13)</f>
        <v>0</v>
      </c>
      <c r="F106" s="155">
        <v>10</v>
      </c>
      <c r="G106" s="154">
        <f>F106*(100%+'საერთო თანხა'!$B$13)</f>
        <v>0</v>
      </c>
      <c r="H106" s="155">
        <v>63.77</v>
      </c>
      <c r="I106" s="154">
        <f>H106*(100%+'საერთო თანხა'!$B$13)</f>
        <v>0</v>
      </c>
      <c r="J106" s="155">
        <v>9.81</v>
      </c>
      <c r="K106" s="154">
        <f>J106*(100%+'საერთო თანხა'!$B$13)</f>
        <v>0</v>
      </c>
      <c r="L106" s="47"/>
      <c r="M106" s="108"/>
      <c r="N106" s="108"/>
      <c r="O106" s="108"/>
      <c r="P106" s="108"/>
      <c r="Q106" s="108"/>
      <c r="R106" s="108"/>
      <c r="S106" s="108"/>
      <c r="T106" s="108"/>
    </row>
    <row r="107" spans="1:20" ht="39.950000000000003" customHeight="1" x14ac:dyDescent="0.2">
      <c r="A107" s="152">
        <v>103</v>
      </c>
      <c r="B107" s="14" t="s">
        <v>108</v>
      </c>
      <c r="C107" s="15" t="s">
        <v>7</v>
      </c>
      <c r="D107" s="155">
        <v>14.72</v>
      </c>
      <c r="E107" s="154">
        <f>D107*(100%+'საერთო თანხა'!$B$13)</f>
        <v>0</v>
      </c>
      <c r="F107" s="155">
        <v>5</v>
      </c>
      <c r="G107" s="154">
        <f>F107*(100%+'საერთო თანხა'!$B$13)</f>
        <v>0</v>
      </c>
      <c r="H107" s="155">
        <v>14.72</v>
      </c>
      <c r="I107" s="154">
        <f>H107*(100%+'საერთო თანხა'!$B$13)</f>
        <v>0</v>
      </c>
      <c r="J107" s="155">
        <v>4.91</v>
      </c>
      <c r="K107" s="154">
        <f>J107*(100%+'საერთო თანხა'!$B$13)</f>
        <v>0</v>
      </c>
      <c r="L107" s="47"/>
      <c r="M107" s="108"/>
      <c r="N107" s="108"/>
      <c r="O107" s="108"/>
      <c r="P107" s="108"/>
      <c r="Q107" s="108"/>
      <c r="R107" s="108"/>
      <c r="S107" s="108"/>
      <c r="T107" s="108"/>
    </row>
    <row r="108" spans="1:20" ht="39.950000000000003" customHeight="1" x14ac:dyDescent="0.2">
      <c r="A108" s="152">
        <v>104</v>
      </c>
      <c r="B108" s="14" t="s">
        <v>109</v>
      </c>
      <c r="C108" s="15" t="s">
        <v>7</v>
      </c>
      <c r="D108" s="155">
        <v>0.98</v>
      </c>
      <c r="E108" s="154">
        <f>D108*(100%+'საერთო თანხა'!$B$13)</f>
        <v>0</v>
      </c>
      <c r="F108" s="155">
        <v>2</v>
      </c>
      <c r="G108" s="154">
        <f>F108*(100%+'საერთო თანხა'!$B$13)</f>
        <v>0</v>
      </c>
      <c r="H108" s="155">
        <v>0.98</v>
      </c>
      <c r="I108" s="154">
        <f>H108*(100%+'საერთო თანხა'!$B$13)</f>
        <v>0</v>
      </c>
      <c r="J108" s="155">
        <v>1.96</v>
      </c>
      <c r="K108" s="154">
        <f>J108*(100%+'საერთო თანხა'!$B$13)</f>
        <v>0</v>
      </c>
      <c r="L108" s="47"/>
      <c r="M108" s="108"/>
      <c r="N108" s="108"/>
      <c r="O108" s="108"/>
      <c r="P108" s="108"/>
      <c r="Q108" s="108"/>
      <c r="R108" s="108"/>
      <c r="S108" s="108"/>
      <c r="T108" s="108"/>
    </row>
    <row r="109" spans="1:20" ht="39.950000000000003" customHeight="1" x14ac:dyDescent="0.2">
      <c r="A109" s="152">
        <v>105</v>
      </c>
      <c r="B109" s="14" t="s">
        <v>110</v>
      </c>
      <c r="C109" s="15" t="s">
        <v>7</v>
      </c>
      <c r="D109" s="155">
        <v>0.98</v>
      </c>
      <c r="E109" s="154">
        <f>D109*(100%+'საერთო თანხა'!$B$13)</f>
        <v>0</v>
      </c>
      <c r="F109" s="155">
        <v>2</v>
      </c>
      <c r="G109" s="154">
        <f>F109*(100%+'საერთო თანხა'!$B$13)</f>
        <v>0</v>
      </c>
      <c r="H109" s="155">
        <v>0.98</v>
      </c>
      <c r="I109" s="154">
        <f>H109*(100%+'საერთო თანხა'!$B$13)</f>
        <v>0</v>
      </c>
      <c r="J109" s="155">
        <v>1.96</v>
      </c>
      <c r="K109" s="154">
        <f>J109*(100%+'საერთო თანხა'!$B$13)</f>
        <v>0</v>
      </c>
      <c r="L109" s="47"/>
      <c r="M109" s="108"/>
      <c r="N109" s="108"/>
      <c r="O109" s="108"/>
      <c r="P109" s="108"/>
      <c r="Q109" s="108"/>
      <c r="R109" s="108"/>
      <c r="S109" s="108"/>
      <c r="T109" s="108"/>
    </row>
    <row r="110" spans="1:20" ht="39.950000000000003" customHeight="1" x14ac:dyDescent="0.2">
      <c r="A110" s="152">
        <v>106</v>
      </c>
      <c r="B110" s="14" t="s">
        <v>111</v>
      </c>
      <c r="C110" s="15" t="s">
        <v>7</v>
      </c>
      <c r="D110" s="155">
        <v>6.87</v>
      </c>
      <c r="E110" s="154">
        <f>D110*(100%+'საერთო თანხა'!$B$13)</f>
        <v>0</v>
      </c>
      <c r="F110" s="155">
        <v>5</v>
      </c>
      <c r="G110" s="154">
        <f>F110*(100%+'საერთო თანხა'!$B$13)</f>
        <v>0</v>
      </c>
      <c r="H110" s="155">
        <v>6.87</v>
      </c>
      <c r="I110" s="154">
        <f>H110*(100%+'საერთო თანხა'!$B$13)</f>
        <v>0</v>
      </c>
      <c r="J110" s="155">
        <v>4.91</v>
      </c>
      <c r="K110" s="154">
        <f>J110*(100%+'საერთო თანხა'!$B$13)</f>
        <v>0</v>
      </c>
      <c r="L110" s="47"/>
      <c r="M110" s="108"/>
      <c r="N110" s="108"/>
      <c r="O110" s="108"/>
      <c r="P110" s="108"/>
      <c r="Q110" s="108"/>
      <c r="R110" s="108"/>
      <c r="S110" s="108"/>
      <c r="T110" s="108"/>
    </row>
    <row r="111" spans="1:20" ht="39.950000000000003" customHeight="1" x14ac:dyDescent="0.2">
      <c r="A111" s="152">
        <v>107</v>
      </c>
      <c r="B111" s="14" t="s">
        <v>112</v>
      </c>
      <c r="C111" s="15" t="s">
        <v>113</v>
      </c>
      <c r="D111" s="155">
        <v>12.75</v>
      </c>
      <c r="E111" s="154">
        <f>D111*(100%+'საერთო თანხა'!$B$13)</f>
        <v>0</v>
      </c>
      <c r="F111" s="155">
        <v>10</v>
      </c>
      <c r="G111" s="154">
        <f>F111*(100%+'საერთო თანხა'!$B$13)</f>
        <v>0</v>
      </c>
      <c r="H111" s="155">
        <v>12.75</v>
      </c>
      <c r="I111" s="154">
        <f>H111*(100%+'საერთო თანხა'!$B$13)</f>
        <v>0</v>
      </c>
      <c r="J111" s="155">
        <v>14.72</v>
      </c>
      <c r="K111" s="154">
        <f>J111*(100%+'საერთო თანხა'!$B$13)</f>
        <v>0</v>
      </c>
      <c r="L111" s="140"/>
      <c r="M111" s="108"/>
      <c r="N111" s="108"/>
      <c r="O111" s="108"/>
      <c r="P111" s="108"/>
      <c r="Q111" s="108"/>
      <c r="R111" s="108"/>
      <c r="S111" s="108"/>
      <c r="T111" s="108"/>
    </row>
    <row r="112" spans="1:20" ht="39.950000000000003" customHeight="1" x14ac:dyDescent="0.2">
      <c r="A112" s="152">
        <v>108</v>
      </c>
      <c r="B112" s="14" t="s">
        <v>114</v>
      </c>
      <c r="C112" s="15" t="s">
        <v>115</v>
      </c>
      <c r="D112" s="155">
        <v>7.85</v>
      </c>
      <c r="E112" s="154">
        <f>D112*(100%+'საერთო თანხა'!$B$13)</f>
        <v>0</v>
      </c>
      <c r="F112" s="155">
        <v>5</v>
      </c>
      <c r="G112" s="154">
        <f>F112*(100%+'საერთო თანხა'!$B$13)</f>
        <v>0</v>
      </c>
      <c r="H112" s="155">
        <v>7.85</v>
      </c>
      <c r="I112" s="154">
        <f>H112*(100%+'საერთო თანხა'!$B$13)</f>
        <v>0</v>
      </c>
      <c r="J112" s="155">
        <v>4.91</v>
      </c>
      <c r="K112" s="154">
        <f>J112*(100%+'საერთო თანხა'!$B$13)</f>
        <v>0</v>
      </c>
      <c r="L112" s="140"/>
      <c r="M112" s="108"/>
      <c r="N112" s="108"/>
      <c r="O112" s="108"/>
      <c r="P112" s="108"/>
      <c r="Q112" s="108"/>
      <c r="R112" s="108"/>
      <c r="S112" s="108"/>
      <c r="T112" s="108"/>
    </row>
    <row r="113" spans="1:20" ht="39.950000000000003" customHeight="1" x14ac:dyDescent="0.2">
      <c r="A113" s="152">
        <v>109</v>
      </c>
      <c r="B113" s="14" t="s">
        <v>116</v>
      </c>
      <c r="C113" s="15" t="s">
        <v>7</v>
      </c>
      <c r="D113" s="155">
        <v>7.85</v>
      </c>
      <c r="E113" s="154">
        <f>D113*(100%+'საერთო თანხა'!$B$13)</f>
        <v>0</v>
      </c>
      <c r="F113" s="155">
        <v>5</v>
      </c>
      <c r="G113" s="154">
        <f>F113*(100%+'საერთო თანხა'!$B$13)</f>
        <v>0</v>
      </c>
      <c r="H113" s="155">
        <v>7.85</v>
      </c>
      <c r="I113" s="154">
        <f>H113*(100%+'საერთო თანხა'!$B$13)</f>
        <v>0</v>
      </c>
      <c r="J113" s="155">
        <v>4.91</v>
      </c>
      <c r="K113" s="154">
        <f>J113*(100%+'საერთო თანხა'!$B$13)</f>
        <v>0</v>
      </c>
      <c r="L113" s="140"/>
      <c r="M113" s="108"/>
      <c r="N113" s="108"/>
      <c r="O113" s="108"/>
      <c r="P113" s="108"/>
      <c r="Q113" s="108"/>
      <c r="R113" s="108"/>
      <c r="S113" s="108"/>
      <c r="T113" s="108"/>
    </row>
    <row r="114" spans="1:20" ht="39.950000000000003" customHeight="1" x14ac:dyDescent="0.2">
      <c r="A114" s="152">
        <v>110</v>
      </c>
      <c r="B114" s="14" t="s">
        <v>117</v>
      </c>
      <c r="C114" s="15" t="s">
        <v>7</v>
      </c>
      <c r="D114" s="155">
        <v>6.87</v>
      </c>
      <c r="E114" s="154">
        <f>D114*(100%+'საერთო თანხა'!$B$13)</f>
        <v>0</v>
      </c>
      <c r="F114" s="155">
        <v>5</v>
      </c>
      <c r="G114" s="154">
        <f>F114*(100%+'საერთო თანხა'!$B$13)</f>
        <v>0</v>
      </c>
      <c r="H114" s="155">
        <v>6.87</v>
      </c>
      <c r="I114" s="154">
        <f>H114*(100%+'საერთო თანხა'!$B$13)</f>
        <v>0</v>
      </c>
      <c r="J114" s="155">
        <v>4.91</v>
      </c>
      <c r="K114" s="154">
        <f>J114*(100%+'საერთო თანხა'!$B$13)</f>
        <v>0</v>
      </c>
      <c r="L114" s="140"/>
      <c r="M114" s="108"/>
      <c r="N114" s="108"/>
      <c r="O114" s="108"/>
      <c r="P114" s="108"/>
      <c r="Q114" s="108"/>
      <c r="R114" s="108"/>
      <c r="S114" s="108"/>
      <c r="T114" s="108"/>
    </row>
    <row r="115" spans="1:20" ht="39.950000000000003" customHeight="1" x14ac:dyDescent="0.2">
      <c r="A115" s="152">
        <v>111</v>
      </c>
      <c r="B115" s="14" t="s">
        <v>271</v>
      </c>
      <c r="C115" s="15" t="s">
        <v>7</v>
      </c>
      <c r="D115" s="155">
        <v>6.87</v>
      </c>
      <c r="E115" s="154">
        <f>D115*(100%+'საერთო თანხა'!$B$13)</f>
        <v>0</v>
      </c>
      <c r="F115" s="155">
        <v>5</v>
      </c>
      <c r="G115" s="154">
        <f>F115*(100%+'საერთო თანხა'!$B$13)</f>
        <v>0</v>
      </c>
      <c r="H115" s="155">
        <v>6.87</v>
      </c>
      <c r="I115" s="154">
        <f>H115*(100%+'საერთო თანხა'!$B$13)</f>
        <v>0</v>
      </c>
      <c r="J115" s="155">
        <v>4.91</v>
      </c>
      <c r="K115" s="154">
        <f>J115*(100%+'საერთო თანხა'!$B$13)</f>
        <v>0</v>
      </c>
      <c r="L115" s="140"/>
      <c r="M115" s="108"/>
      <c r="N115" s="108"/>
      <c r="O115" s="108"/>
      <c r="P115" s="108"/>
      <c r="Q115" s="108"/>
      <c r="R115" s="108"/>
      <c r="S115" s="108"/>
      <c r="T115" s="108"/>
    </row>
    <row r="116" spans="1:20" ht="39.950000000000003" customHeight="1" x14ac:dyDescent="0.2">
      <c r="A116" s="152">
        <v>112</v>
      </c>
      <c r="B116" s="14" t="s">
        <v>119</v>
      </c>
      <c r="C116" s="15" t="s">
        <v>7</v>
      </c>
      <c r="D116" s="155">
        <v>7.85</v>
      </c>
      <c r="E116" s="154">
        <f>D116*(100%+'საერთო თანხა'!$B$13)</f>
        <v>0</v>
      </c>
      <c r="F116" s="155">
        <v>5</v>
      </c>
      <c r="G116" s="154">
        <f>F116*(100%+'საერთო თანხა'!$B$13)</f>
        <v>0</v>
      </c>
      <c r="H116" s="155">
        <v>7.85</v>
      </c>
      <c r="I116" s="154">
        <f>H116*(100%+'საერთო თანხა'!$B$13)</f>
        <v>0</v>
      </c>
      <c r="J116" s="155">
        <v>5.89</v>
      </c>
      <c r="K116" s="154">
        <f>J116*(100%+'საერთო თანხა'!$B$13)</f>
        <v>0</v>
      </c>
      <c r="L116" s="140"/>
      <c r="M116" s="108"/>
      <c r="N116" s="108"/>
      <c r="O116" s="108"/>
      <c r="P116" s="108"/>
      <c r="Q116" s="108"/>
      <c r="R116" s="108"/>
      <c r="S116" s="108"/>
      <c r="T116" s="108"/>
    </row>
    <row r="117" spans="1:20" ht="39.950000000000003" customHeight="1" x14ac:dyDescent="0.2">
      <c r="A117" s="152">
        <v>113</v>
      </c>
      <c r="B117" s="14" t="s">
        <v>120</v>
      </c>
      <c r="C117" s="15" t="s">
        <v>7</v>
      </c>
      <c r="D117" s="155">
        <v>11.77</v>
      </c>
      <c r="E117" s="154">
        <f>D117*(100%+'საერთო თანხა'!$B$13)</f>
        <v>0</v>
      </c>
      <c r="F117" s="155">
        <v>5</v>
      </c>
      <c r="G117" s="154">
        <f>F117*(100%+'საერთო თანხა'!$B$13)</f>
        <v>0</v>
      </c>
      <c r="H117" s="155">
        <v>11.77</v>
      </c>
      <c r="I117" s="154">
        <f>H117*(100%+'საერთო თანხა'!$B$13)</f>
        <v>0</v>
      </c>
      <c r="J117" s="155">
        <v>4.91</v>
      </c>
      <c r="K117" s="154">
        <f>J117*(100%+'საერთო თანხა'!$B$13)</f>
        <v>0</v>
      </c>
      <c r="L117" s="140"/>
      <c r="M117" s="108"/>
      <c r="N117" s="108"/>
      <c r="O117" s="108"/>
      <c r="P117" s="108"/>
      <c r="Q117" s="108"/>
      <c r="R117" s="108"/>
      <c r="S117" s="108"/>
      <c r="T117" s="108"/>
    </row>
    <row r="118" spans="1:20" ht="39.950000000000003" customHeight="1" x14ac:dyDescent="0.2">
      <c r="A118" s="152">
        <v>114</v>
      </c>
      <c r="B118" s="14" t="s">
        <v>121</v>
      </c>
      <c r="C118" s="20" t="s">
        <v>115</v>
      </c>
      <c r="D118" s="155">
        <v>49.05</v>
      </c>
      <c r="E118" s="154">
        <f>D118*(100%+'საერთო თანხა'!$B$13)</f>
        <v>0</v>
      </c>
      <c r="F118" s="155">
        <v>10</v>
      </c>
      <c r="G118" s="154">
        <f>F118*(100%+'საერთო თანხა'!$B$13)</f>
        <v>0</v>
      </c>
      <c r="H118" s="155">
        <v>49.05</v>
      </c>
      <c r="I118" s="154">
        <f>H118*(100%+'საერთო თანხა'!$B$13)</f>
        <v>0</v>
      </c>
      <c r="J118" s="155">
        <v>9.81</v>
      </c>
      <c r="K118" s="154">
        <f>J118*(100%+'საერთო თანხა'!$B$13)</f>
        <v>0</v>
      </c>
      <c r="L118" s="140"/>
      <c r="M118" s="108"/>
      <c r="N118" s="108"/>
      <c r="O118" s="108"/>
      <c r="P118" s="108"/>
      <c r="Q118" s="108"/>
      <c r="R118" s="108"/>
      <c r="S118" s="108"/>
      <c r="T118" s="108"/>
    </row>
    <row r="119" spans="1:20" ht="39.950000000000003" customHeight="1" x14ac:dyDescent="0.2">
      <c r="A119" s="152">
        <v>115</v>
      </c>
      <c r="B119" s="14" t="s">
        <v>122</v>
      </c>
      <c r="C119" s="20" t="s">
        <v>115</v>
      </c>
      <c r="D119" s="155">
        <v>49.05</v>
      </c>
      <c r="E119" s="154">
        <f>D119*(100%+'საერთო თანხა'!$B$13)</f>
        <v>0</v>
      </c>
      <c r="F119" s="155">
        <v>10</v>
      </c>
      <c r="G119" s="154">
        <f>F119*(100%+'საერთო თანხა'!$B$13)</f>
        <v>0</v>
      </c>
      <c r="H119" s="155">
        <v>49.05</v>
      </c>
      <c r="I119" s="154">
        <f>H119*(100%+'საერთო თანხა'!$B$13)</f>
        <v>0</v>
      </c>
      <c r="J119" s="155">
        <v>9.81</v>
      </c>
      <c r="K119" s="154">
        <f>J119*(100%+'საერთო თანხა'!$B$13)</f>
        <v>0</v>
      </c>
      <c r="L119" s="140"/>
      <c r="M119" s="108"/>
      <c r="N119" s="108"/>
      <c r="O119" s="108"/>
      <c r="P119" s="108"/>
      <c r="Q119" s="108"/>
      <c r="R119" s="108"/>
      <c r="S119" s="108"/>
      <c r="T119" s="108"/>
    </row>
    <row r="120" spans="1:20" ht="39.950000000000003" customHeight="1" x14ac:dyDescent="0.2">
      <c r="A120" s="152">
        <v>116</v>
      </c>
      <c r="B120" s="14" t="s">
        <v>123</v>
      </c>
      <c r="C120" s="20" t="s">
        <v>124</v>
      </c>
      <c r="D120" s="155">
        <v>0.98</v>
      </c>
      <c r="E120" s="154">
        <f>D120*(100%+'საერთო თანხა'!$B$13)</f>
        <v>0</v>
      </c>
      <c r="F120" s="155">
        <v>2</v>
      </c>
      <c r="G120" s="154">
        <f>F120*(100%+'საერთო თანხა'!$B$13)</f>
        <v>0</v>
      </c>
      <c r="H120" s="155">
        <v>0.98</v>
      </c>
      <c r="I120" s="154">
        <f>H120*(100%+'საერთო თანხა'!$B$13)</f>
        <v>0</v>
      </c>
      <c r="J120" s="155">
        <v>0.98</v>
      </c>
      <c r="K120" s="154">
        <f>J120*(100%+'საერთო თანხა'!$B$13)</f>
        <v>0</v>
      </c>
      <c r="L120" s="140"/>
      <c r="M120" s="108"/>
      <c r="N120" s="108"/>
      <c r="O120" s="108"/>
      <c r="P120" s="108"/>
      <c r="Q120" s="108"/>
      <c r="R120" s="108"/>
      <c r="S120" s="108"/>
      <c r="T120" s="108"/>
    </row>
    <row r="121" spans="1:20" ht="39.950000000000003" customHeight="1" x14ac:dyDescent="0.2">
      <c r="A121" s="152">
        <v>117</v>
      </c>
      <c r="B121" s="14" t="s">
        <v>125</v>
      </c>
      <c r="C121" s="20" t="s">
        <v>124</v>
      </c>
      <c r="D121" s="155">
        <v>0.98</v>
      </c>
      <c r="E121" s="154">
        <f>D121*(100%+'საერთო თანხა'!$B$13)</f>
        <v>0</v>
      </c>
      <c r="F121" s="155">
        <v>2</v>
      </c>
      <c r="G121" s="154">
        <f>F121*(100%+'საერთო თანხა'!$B$13)</f>
        <v>0</v>
      </c>
      <c r="H121" s="155">
        <v>0.98</v>
      </c>
      <c r="I121" s="154">
        <f>H121*(100%+'საერთო თანხა'!$B$13)</f>
        <v>0</v>
      </c>
      <c r="J121" s="155">
        <v>0.98</v>
      </c>
      <c r="K121" s="154">
        <f>J121*(100%+'საერთო თანხა'!$B$13)</f>
        <v>0</v>
      </c>
      <c r="L121" s="140"/>
      <c r="M121" s="108"/>
      <c r="N121" s="108"/>
      <c r="O121" s="108"/>
      <c r="P121" s="108"/>
      <c r="Q121" s="108"/>
      <c r="R121" s="108"/>
      <c r="S121" s="108"/>
      <c r="T121" s="108"/>
    </row>
    <row r="122" spans="1:20" ht="39.950000000000003" customHeight="1" x14ac:dyDescent="0.2">
      <c r="A122" s="156">
        <v>118</v>
      </c>
      <c r="B122" s="19" t="s">
        <v>126</v>
      </c>
      <c r="C122" s="21" t="s">
        <v>115</v>
      </c>
      <c r="D122" s="157">
        <v>0</v>
      </c>
      <c r="E122" s="154">
        <f>D122*(100%+'საერთო თანხა'!$B$13)</f>
        <v>0</v>
      </c>
      <c r="F122" s="157">
        <v>0</v>
      </c>
      <c r="G122" s="154">
        <f>F122*(100%+'საერთო თანხა'!$B$13)</f>
        <v>0</v>
      </c>
      <c r="H122" s="155">
        <v>73.58</v>
      </c>
      <c r="I122" s="154">
        <f>H122*(100%+'საერთო თანხა'!$B$13)</f>
        <v>0</v>
      </c>
      <c r="J122" s="155">
        <v>39.24</v>
      </c>
      <c r="K122" s="154">
        <f>J122*(100%+'საერთო თანხა'!$B$13)</f>
        <v>0</v>
      </c>
      <c r="L122" s="140"/>
      <c r="M122" s="108"/>
      <c r="N122" s="108"/>
      <c r="O122" s="108"/>
      <c r="P122" s="108"/>
      <c r="Q122" s="108"/>
      <c r="R122" s="108"/>
      <c r="S122" s="108"/>
      <c r="T122" s="108"/>
    </row>
    <row r="123" spans="1:20" ht="39.950000000000003" customHeight="1" x14ac:dyDescent="0.2">
      <c r="A123" s="152">
        <v>119</v>
      </c>
      <c r="B123" s="14" t="s">
        <v>127</v>
      </c>
      <c r="C123" s="20" t="s">
        <v>115</v>
      </c>
      <c r="D123" s="155">
        <v>3.92</v>
      </c>
      <c r="E123" s="154">
        <f>D123*(100%+'საერთო თანხა'!$B$13)</f>
        <v>0</v>
      </c>
      <c r="F123" s="155">
        <v>5</v>
      </c>
      <c r="G123" s="154">
        <f>F123*(100%+'საერთო თანხა'!$B$13)</f>
        <v>0</v>
      </c>
      <c r="H123" s="155">
        <v>3.92</v>
      </c>
      <c r="I123" s="154">
        <f>H123*(100%+'საერთო თანხა'!$B$13)</f>
        <v>0</v>
      </c>
      <c r="J123" s="155">
        <v>4.91</v>
      </c>
      <c r="K123" s="154">
        <f>J123*(100%+'საერთო თანხა'!$B$13)</f>
        <v>0</v>
      </c>
      <c r="L123" s="140"/>
      <c r="M123" s="108"/>
      <c r="N123" s="108"/>
      <c r="O123" s="108"/>
      <c r="P123" s="108"/>
      <c r="Q123" s="108"/>
      <c r="R123" s="108"/>
      <c r="S123" s="108"/>
      <c r="T123" s="108"/>
    </row>
    <row r="124" spans="1:20" ht="39.950000000000003" customHeight="1" x14ac:dyDescent="0.2">
      <c r="A124" s="152">
        <v>120</v>
      </c>
      <c r="B124" s="14" t="s">
        <v>128</v>
      </c>
      <c r="C124" s="20" t="s">
        <v>115</v>
      </c>
      <c r="D124" s="155">
        <v>3.92</v>
      </c>
      <c r="E124" s="154">
        <f>D124*(100%+'საერთო თანხა'!$B$13)</f>
        <v>0</v>
      </c>
      <c r="F124" s="155">
        <v>2</v>
      </c>
      <c r="G124" s="154">
        <f>F124*(100%+'საერთო თანხა'!$B$13)</f>
        <v>0</v>
      </c>
      <c r="H124" s="155">
        <v>3.92</v>
      </c>
      <c r="I124" s="154">
        <f>H124*(100%+'საერთო თანხა'!$B$13)</f>
        <v>0</v>
      </c>
      <c r="J124" s="155">
        <v>0.98</v>
      </c>
      <c r="K124" s="154">
        <f>J124*(100%+'საერთო თანხა'!$B$13)</f>
        <v>0</v>
      </c>
      <c r="L124" s="140"/>
      <c r="M124" s="108"/>
      <c r="N124" s="108"/>
      <c r="O124" s="108"/>
      <c r="P124" s="108"/>
      <c r="Q124" s="108"/>
      <c r="R124" s="108"/>
      <c r="S124" s="108"/>
      <c r="T124" s="108"/>
    </row>
    <row r="125" spans="1:20" ht="39.950000000000003" customHeight="1" x14ac:dyDescent="0.2">
      <c r="A125" s="152">
        <v>121</v>
      </c>
      <c r="B125" s="14" t="s">
        <v>129</v>
      </c>
      <c r="C125" s="20" t="s">
        <v>115</v>
      </c>
      <c r="D125" s="158">
        <v>0</v>
      </c>
      <c r="E125" s="154">
        <f>D125*(100%+'საერთო თანხა'!$B$13)</f>
        <v>0</v>
      </c>
      <c r="F125" s="155">
        <v>10</v>
      </c>
      <c r="G125" s="154">
        <f>F125*(100%+'საერთო თანხა'!$B$13)</f>
        <v>0</v>
      </c>
      <c r="H125" s="158">
        <v>0</v>
      </c>
      <c r="I125" s="154">
        <f>H125*(100%+'საერთო თანხა'!$B$13)</f>
        <v>0</v>
      </c>
      <c r="J125" s="155">
        <v>9.81</v>
      </c>
      <c r="K125" s="154">
        <f>J125*(100%+'საერთო თანხა'!$B$13)</f>
        <v>0</v>
      </c>
      <c r="L125" s="140"/>
      <c r="M125" s="108"/>
      <c r="N125" s="108"/>
      <c r="O125" s="108"/>
      <c r="P125" s="108"/>
      <c r="Q125" s="108"/>
      <c r="R125" s="108"/>
      <c r="S125" s="108"/>
      <c r="T125" s="108"/>
    </row>
    <row r="126" spans="1:20" ht="39.950000000000003" customHeight="1" x14ac:dyDescent="0.2">
      <c r="A126" s="152">
        <v>122</v>
      </c>
      <c r="B126" s="14" t="s">
        <v>130</v>
      </c>
      <c r="C126" s="20"/>
      <c r="D126" s="157">
        <v>0</v>
      </c>
      <c r="E126" s="154">
        <f>D126*(100%+'საერთო თანხა'!$B$13)</f>
        <v>0</v>
      </c>
      <c r="F126" s="155">
        <v>40</v>
      </c>
      <c r="G126" s="154">
        <f>F126*(100%+'საერთო თანხა'!$B$13)</f>
        <v>0</v>
      </c>
      <c r="H126" s="157">
        <v>0</v>
      </c>
      <c r="I126" s="154">
        <f>H126*(100%+'საერთო თანხა'!$B$13)</f>
        <v>0</v>
      </c>
      <c r="J126" s="155">
        <v>39.24</v>
      </c>
      <c r="K126" s="154">
        <f>J126*(100%+'საერთო თანხა'!$B$13)</f>
        <v>0</v>
      </c>
      <c r="L126" s="140"/>
      <c r="M126" s="108"/>
      <c r="N126" s="108"/>
      <c r="O126" s="108"/>
      <c r="P126" s="108"/>
      <c r="Q126" s="108"/>
      <c r="R126" s="108"/>
      <c r="S126" s="108"/>
      <c r="T126" s="108"/>
    </row>
    <row r="127" spans="1:20" ht="39.950000000000003" customHeight="1" x14ac:dyDescent="0.2">
      <c r="A127" s="152">
        <v>123</v>
      </c>
      <c r="B127" s="14" t="s">
        <v>131</v>
      </c>
      <c r="C127" s="20"/>
      <c r="D127" s="157">
        <v>0</v>
      </c>
      <c r="E127" s="154">
        <f>D127*(100%+'საერთო თანხა'!$B$13)</f>
        <v>0</v>
      </c>
      <c r="F127" s="155">
        <v>30</v>
      </c>
      <c r="G127" s="154">
        <f>F127*(100%+'საერთო თანხა'!$B$13)</f>
        <v>0</v>
      </c>
      <c r="H127" s="157">
        <v>0</v>
      </c>
      <c r="I127" s="154">
        <f>H127*(100%+'საერთო თანხა'!$B$13)</f>
        <v>0</v>
      </c>
      <c r="J127" s="155">
        <v>29.43</v>
      </c>
      <c r="K127" s="154">
        <f>J127*(100%+'საერთო თანხა'!$B$13)</f>
        <v>0</v>
      </c>
      <c r="L127" s="140"/>
      <c r="M127" s="108"/>
      <c r="N127" s="108"/>
      <c r="O127" s="108"/>
      <c r="P127" s="108"/>
      <c r="Q127" s="108"/>
      <c r="R127" s="108"/>
      <c r="S127" s="108"/>
      <c r="T127" s="108"/>
    </row>
    <row r="128" spans="1:20" ht="39.950000000000003" customHeight="1" x14ac:dyDescent="0.2">
      <c r="A128" s="152">
        <v>124</v>
      </c>
      <c r="B128" s="14" t="s">
        <v>132</v>
      </c>
      <c r="C128" s="20" t="s">
        <v>133</v>
      </c>
      <c r="D128" s="157">
        <v>0</v>
      </c>
      <c r="E128" s="154">
        <f>D128*(100%+'საერთო თანხა'!$B$13)</f>
        <v>0</v>
      </c>
      <c r="F128" s="155">
        <v>25</v>
      </c>
      <c r="G128" s="154">
        <f>F128*(100%+'საერთო თანხა'!$B$13)</f>
        <v>0</v>
      </c>
      <c r="H128" s="157">
        <v>0</v>
      </c>
      <c r="I128" s="154">
        <f>H128*(100%+'საერთო თანხა'!$B$13)</f>
        <v>0</v>
      </c>
      <c r="J128" s="155">
        <v>24.53</v>
      </c>
      <c r="K128" s="154">
        <f>J128*(100%+'საერთო თანხა'!$B$13)</f>
        <v>0</v>
      </c>
      <c r="L128" s="140"/>
      <c r="M128" s="108"/>
      <c r="N128" s="108"/>
      <c r="O128" s="108"/>
      <c r="P128" s="108"/>
      <c r="Q128" s="108"/>
      <c r="R128" s="108"/>
      <c r="S128" s="108"/>
      <c r="T128" s="108"/>
    </row>
    <row r="129" spans="1:20" ht="39.950000000000003" customHeight="1" x14ac:dyDescent="0.2">
      <c r="A129" s="152">
        <v>125</v>
      </c>
      <c r="B129" s="14" t="s">
        <v>134</v>
      </c>
      <c r="C129" s="20" t="s">
        <v>133</v>
      </c>
      <c r="D129" s="157">
        <v>0</v>
      </c>
      <c r="E129" s="154">
        <f>D129*(100%+'საერთო თანხა'!$B$13)</f>
        <v>0</v>
      </c>
      <c r="F129" s="155">
        <v>25</v>
      </c>
      <c r="G129" s="154">
        <f>F129*(100%+'საერთო თანხა'!$B$13)</f>
        <v>0</v>
      </c>
      <c r="H129" s="157">
        <v>0</v>
      </c>
      <c r="I129" s="154">
        <f>H129*(100%+'საერთო თანხა'!$B$13)</f>
        <v>0</v>
      </c>
      <c r="J129" s="155">
        <v>24.53</v>
      </c>
      <c r="K129" s="154">
        <f>J129*(100%+'საერთო თანხა'!$B$13)</f>
        <v>0</v>
      </c>
      <c r="L129" s="140"/>
      <c r="M129" s="108"/>
      <c r="N129" s="108"/>
      <c r="O129" s="108"/>
      <c r="P129" s="108"/>
      <c r="Q129" s="108"/>
      <c r="R129" s="108"/>
      <c r="S129" s="108"/>
      <c r="T129" s="108"/>
    </row>
    <row r="130" spans="1:20" ht="39.950000000000003" customHeight="1" x14ac:dyDescent="0.2">
      <c r="A130" s="152">
        <v>126</v>
      </c>
      <c r="B130" s="14" t="s">
        <v>135</v>
      </c>
      <c r="C130" s="20"/>
      <c r="D130" s="157">
        <v>0</v>
      </c>
      <c r="E130" s="154">
        <f>D130*(100%+'საერთო თანხა'!$B$13)</f>
        <v>0</v>
      </c>
      <c r="F130" s="155">
        <v>30</v>
      </c>
      <c r="G130" s="154">
        <f>F130*(100%+'საერთო თანხა'!$B$13)</f>
        <v>0</v>
      </c>
      <c r="H130" s="157">
        <v>0</v>
      </c>
      <c r="I130" s="154">
        <f>H130*(100%+'საერთო თანხა'!$B$13)</f>
        <v>0</v>
      </c>
      <c r="J130" s="155">
        <v>29.43</v>
      </c>
      <c r="K130" s="154">
        <f>J130*(100%+'საერთო თანხა'!$B$13)</f>
        <v>0</v>
      </c>
      <c r="L130" s="140"/>
      <c r="M130" s="108"/>
      <c r="N130" s="108"/>
      <c r="O130" s="108"/>
      <c r="P130" s="108"/>
      <c r="Q130" s="108"/>
      <c r="R130" s="108"/>
      <c r="S130" s="108"/>
      <c r="T130" s="108"/>
    </row>
    <row r="131" spans="1:20" ht="39.950000000000003" customHeight="1" x14ac:dyDescent="0.2">
      <c r="A131" s="152">
        <v>127</v>
      </c>
      <c r="B131" s="14" t="s">
        <v>136</v>
      </c>
      <c r="C131" s="20" t="s">
        <v>137</v>
      </c>
      <c r="D131" s="157">
        <v>0</v>
      </c>
      <c r="E131" s="154">
        <f>D131*(100%+'საერთო თანხა'!$B$13)</f>
        <v>0</v>
      </c>
      <c r="F131" s="155">
        <v>3</v>
      </c>
      <c r="G131" s="154">
        <f>F131*(100%+'საერთო თანხა'!$B$13)</f>
        <v>0</v>
      </c>
      <c r="H131" s="157">
        <v>0</v>
      </c>
      <c r="I131" s="154">
        <f>H131*(100%+'საერთო თანხა'!$B$13)</f>
        <v>0</v>
      </c>
      <c r="J131" s="155">
        <v>2.94</v>
      </c>
      <c r="K131" s="154">
        <f>J131*(100%+'საერთო თანხა'!$B$13)</f>
        <v>0</v>
      </c>
      <c r="L131" s="140"/>
      <c r="M131" s="108"/>
      <c r="N131" s="108"/>
      <c r="O131" s="108"/>
      <c r="P131" s="108"/>
      <c r="Q131" s="108"/>
      <c r="R131" s="108"/>
      <c r="S131" s="108"/>
      <c r="T131" s="108"/>
    </row>
    <row r="132" spans="1:20" ht="39.950000000000003" customHeight="1" x14ac:dyDescent="0.2">
      <c r="A132" s="152">
        <v>128</v>
      </c>
      <c r="B132" s="14" t="s">
        <v>138</v>
      </c>
      <c r="C132" s="20" t="s">
        <v>137</v>
      </c>
      <c r="D132" s="157">
        <v>0</v>
      </c>
      <c r="E132" s="154">
        <f>D132*(100%+'საერთო თანხა'!$B$13)</f>
        <v>0</v>
      </c>
      <c r="F132" s="155">
        <v>3</v>
      </c>
      <c r="G132" s="154">
        <f>F132*(100%+'საერთო თანხა'!$B$13)</f>
        <v>0</v>
      </c>
      <c r="H132" s="157">
        <v>0</v>
      </c>
      <c r="I132" s="154">
        <f>H132*(100%+'საერთო თანხა'!$B$13)</f>
        <v>0</v>
      </c>
      <c r="J132" s="155">
        <v>2.4500000000000002</v>
      </c>
      <c r="K132" s="154">
        <f>J132*(100%+'საერთო თანხა'!$B$13)</f>
        <v>0</v>
      </c>
      <c r="L132" s="140"/>
      <c r="M132" s="108"/>
      <c r="N132" s="108"/>
      <c r="O132" s="108"/>
      <c r="P132" s="108"/>
      <c r="Q132" s="108"/>
      <c r="R132" s="108"/>
      <c r="S132" s="108"/>
      <c r="T132" s="108"/>
    </row>
    <row r="133" spans="1:20" ht="39.950000000000003" customHeight="1" x14ac:dyDescent="0.2">
      <c r="A133" s="152">
        <v>129</v>
      </c>
      <c r="B133" s="14" t="s">
        <v>139</v>
      </c>
      <c r="C133" s="20" t="s">
        <v>115</v>
      </c>
      <c r="D133" s="157">
        <v>0</v>
      </c>
      <c r="E133" s="154">
        <f>D133*(100%+'საერთო თანხა'!$B$13)</f>
        <v>0</v>
      </c>
      <c r="F133" s="155">
        <v>25</v>
      </c>
      <c r="G133" s="154">
        <f>F133*(100%+'საერთო თანხა'!$B$13)</f>
        <v>0</v>
      </c>
      <c r="H133" s="157">
        <v>0</v>
      </c>
      <c r="I133" s="154">
        <f>H133*(100%+'საერთო თანხა'!$B$13)</f>
        <v>0</v>
      </c>
      <c r="J133" s="155">
        <v>29.43</v>
      </c>
      <c r="K133" s="154">
        <f>J133*(100%+'საერთო თანხა'!$B$13)</f>
        <v>0</v>
      </c>
      <c r="L133" s="140"/>
      <c r="M133" s="108"/>
      <c r="N133" s="108"/>
      <c r="O133" s="108"/>
      <c r="P133" s="108"/>
      <c r="Q133" s="108"/>
      <c r="R133" s="108"/>
      <c r="S133" s="108"/>
      <c r="T133" s="108"/>
    </row>
    <row r="134" spans="1:20" ht="39.950000000000003" customHeight="1" x14ac:dyDescent="0.2">
      <c r="A134" s="152">
        <v>130</v>
      </c>
      <c r="B134" s="14" t="s">
        <v>140</v>
      </c>
      <c r="C134" s="20"/>
      <c r="D134" s="157">
        <v>0</v>
      </c>
      <c r="E134" s="154">
        <f>D134*(100%+'საერთო თანხა'!$B$13)</f>
        <v>0</v>
      </c>
      <c r="F134" s="155">
        <v>20</v>
      </c>
      <c r="G134" s="154">
        <f>F134*(100%+'საერთო თანხა'!$B$13)</f>
        <v>0</v>
      </c>
      <c r="H134" s="157">
        <v>0</v>
      </c>
      <c r="I134" s="154">
        <f>H134*(100%+'საერთო თანხა'!$B$13)</f>
        <v>0</v>
      </c>
      <c r="J134" s="155">
        <v>19.62</v>
      </c>
      <c r="K134" s="154">
        <f>J134*(100%+'საერთო თანხა'!$B$13)</f>
        <v>0</v>
      </c>
      <c r="L134" s="140"/>
      <c r="M134" s="108"/>
      <c r="N134" s="108"/>
      <c r="O134" s="108"/>
      <c r="P134" s="108"/>
      <c r="Q134" s="108"/>
      <c r="R134" s="108"/>
      <c r="S134" s="108"/>
      <c r="T134" s="108"/>
    </row>
    <row r="135" spans="1:20" ht="39.950000000000003" customHeight="1" x14ac:dyDescent="0.2">
      <c r="A135" s="152">
        <v>131</v>
      </c>
      <c r="B135" s="14" t="s">
        <v>141</v>
      </c>
      <c r="C135" s="20"/>
      <c r="D135" s="157">
        <v>0</v>
      </c>
      <c r="E135" s="154">
        <f>D135*(100%+'საერთო თანხა'!$B$13)</f>
        <v>0</v>
      </c>
      <c r="F135" s="155">
        <v>15</v>
      </c>
      <c r="G135" s="154">
        <f>F135*(100%+'საერთო თანხა'!$B$13)</f>
        <v>0</v>
      </c>
      <c r="H135" s="157">
        <v>0</v>
      </c>
      <c r="I135" s="154">
        <f>H135*(100%+'საერთო თანხა'!$B$13)</f>
        <v>0</v>
      </c>
      <c r="J135" s="155">
        <v>14.72</v>
      </c>
      <c r="K135" s="154">
        <f>J135*(100%+'საერთო თანხა'!$B$13)</f>
        <v>0</v>
      </c>
      <c r="L135" s="140"/>
      <c r="M135" s="108"/>
      <c r="N135" s="108"/>
      <c r="O135" s="108"/>
      <c r="P135" s="108"/>
      <c r="Q135" s="108"/>
      <c r="R135" s="108"/>
      <c r="S135" s="108"/>
      <c r="T135" s="108"/>
    </row>
    <row r="136" spans="1:20" ht="39.950000000000003" customHeight="1" x14ac:dyDescent="0.2">
      <c r="A136" s="152">
        <v>132</v>
      </c>
      <c r="B136" s="14" t="s">
        <v>142</v>
      </c>
      <c r="C136" s="20"/>
      <c r="D136" s="157">
        <v>0</v>
      </c>
      <c r="E136" s="154">
        <f>D136*(100%+'საერთო თანხა'!$B$13)</f>
        <v>0</v>
      </c>
      <c r="F136" s="155">
        <v>15</v>
      </c>
      <c r="G136" s="154">
        <f>F136*(100%+'საერთო თანხა'!$B$13)</f>
        <v>0</v>
      </c>
      <c r="H136" s="157">
        <v>0</v>
      </c>
      <c r="I136" s="154">
        <f>H136*(100%+'საერთო თანხა'!$B$13)</f>
        <v>0</v>
      </c>
      <c r="J136" s="155">
        <v>14.72</v>
      </c>
      <c r="K136" s="154">
        <f>J136*(100%+'საერთო თანხა'!$B$13)</f>
        <v>0</v>
      </c>
      <c r="L136" s="140"/>
      <c r="M136" s="108"/>
      <c r="N136" s="108"/>
      <c r="O136" s="108"/>
      <c r="P136" s="108"/>
      <c r="Q136" s="108"/>
      <c r="R136" s="108"/>
      <c r="S136" s="108"/>
      <c r="T136" s="108"/>
    </row>
    <row r="137" spans="1:20" ht="39.950000000000003" customHeight="1" x14ac:dyDescent="0.2">
      <c r="A137" s="152">
        <v>133</v>
      </c>
      <c r="B137" s="14" t="s">
        <v>143</v>
      </c>
      <c r="C137" s="20"/>
      <c r="D137" s="157">
        <v>0</v>
      </c>
      <c r="E137" s="154">
        <f>D137*(100%+'საერთო თანხა'!$B$13)</f>
        <v>0</v>
      </c>
      <c r="F137" s="155">
        <v>100</v>
      </c>
      <c r="G137" s="154">
        <f>F137*(100%+'საერთო თანხა'!$B$13)</f>
        <v>0</v>
      </c>
      <c r="H137" s="157">
        <v>0</v>
      </c>
      <c r="I137" s="154">
        <f>H137*(100%+'საერთო თანხა'!$B$13)</f>
        <v>0</v>
      </c>
      <c r="J137" s="155">
        <v>117.72</v>
      </c>
      <c r="K137" s="154">
        <f>J137*(100%+'საერთო თანხა'!$B$13)</f>
        <v>0</v>
      </c>
      <c r="L137" s="140"/>
      <c r="M137" s="108"/>
      <c r="N137" s="108"/>
      <c r="O137" s="108"/>
      <c r="P137" s="108"/>
      <c r="Q137" s="108"/>
      <c r="R137" s="108"/>
      <c r="S137" s="108"/>
      <c r="T137" s="108"/>
    </row>
    <row r="138" spans="1:20" ht="39.950000000000003" customHeight="1" x14ac:dyDescent="0.2">
      <c r="A138" s="152">
        <v>134</v>
      </c>
      <c r="B138" s="14" t="s">
        <v>144</v>
      </c>
      <c r="C138" s="20"/>
      <c r="D138" s="157">
        <v>0</v>
      </c>
      <c r="E138" s="154">
        <f>D138*(100%+'საერთო თანხა'!$B$13)</f>
        <v>0</v>
      </c>
      <c r="F138" s="155">
        <v>127.54</v>
      </c>
      <c r="G138" s="154">
        <f>F138*(100%+'საერთო თანხა'!$B$13)</f>
        <v>0</v>
      </c>
      <c r="H138" s="157">
        <v>0</v>
      </c>
      <c r="I138" s="154">
        <f>H138*(100%+'საერთო თანხა'!$B$13)</f>
        <v>0</v>
      </c>
      <c r="J138" s="155">
        <v>127.54</v>
      </c>
      <c r="K138" s="154">
        <f>J138*(100%+'საერთო თანხა'!$B$13)</f>
        <v>0</v>
      </c>
      <c r="L138" s="140"/>
      <c r="M138" s="108"/>
      <c r="N138" s="108"/>
      <c r="O138" s="108"/>
      <c r="P138" s="108"/>
      <c r="Q138" s="108"/>
      <c r="R138" s="108"/>
      <c r="S138" s="108"/>
      <c r="T138" s="108"/>
    </row>
    <row r="139" spans="1:20" ht="39.950000000000003" customHeight="1" x14ac:dyDescent="0.2">
      <c r="A139" s="152">
        <v>135</v>
      </c>
      <c r="B139" s="14" t="s">
        <v>145</v>
      </c>
      <c r="C139" s="20" t="s">
        <v>115</v>
      </c>
      <c r="D139" s="157">
        <v>0</v>
      </c>
      <c r="E139" s="154">
        <f>D139*(100%+'საერთო თანხა'!$B$13)</f>
        <v>0</v>
      </c>
      <c r="F139" s="155">
        <v>44.15</v>
      </c>
      <c r="G139" s="154">
        <f>F139*(100%+'საერთო თანხა'!$B$13)</f>
        <v>0</v>
      </c>
      <c r="H139" s="157">
        <v>0</v>
      </c>
      <c r="I139" s="154">
        <f>H139*(100%+'საერთო თანხა'!$B$13)</f>
        <v>0</v>
      </c>
      <c r="J139" s="155">
        <v>44.15</v>
      </c>
      <c r="K139" s="154">
        <f>J139*(100%+'საერთო თანხა'!$B$13)</f>
        <v>0</v>
      </c>
      <c r="L139" s="140"/>
      <c r="M139" s="108"/>
      <c r="N139" s="108"/>
      <c r="O139" s="108"/>
      <c r="P139" s="108"/>
      <c r="Q139" s="108"/>
      <c r="R139" s="108"/>
      <c r="S139" s="108"/>
      <c r="T139" s="108"/>
    </row>
    <row r="140" spans="1:20" ht="39.950000000000003" customHeight="1" x14ac:dyDescent="0.2">
      <c r="A140" s="152">
        <v>136</v>
      </c>
      <c r="B140" s="14" t="s">
        <v>146</v>
      </c>
      <c r="C140" s="20"/>
      <c r="D140" s="157">
        <v>0</v>
      </c>
      <c r="E140" s="154">
        <f>D140*(100%+'საერთო თანხა'!$B$13)</f>
        <v>0</v>
      </c>
      <c r="F140" s="155">
        <v>68.67</v>
      </c>
      <c r="G140" s="154">
        <f>F140*(100%+'საერთო თანხა'!$B$13)</f>
        <v>0</v>
      </c>
      <c r="H140" s="157">
        <v>0</v>
      </c>
      <c r="I140" s="154">
        <f>H140*(100%+'საერთო თანხა'!$B$13)</f>
        <v>0</v>
      </c>
      <c r="J140" s="155">
        <v>68.67</v>
      </c>
      <c r="K140" s="154">
        <f>J140*(100%+'საერთო თანხა'!$B$13)</f>
        <v>0</v>
      </c>
      <c r="L140" s="140"/>
      <c r="M140" s="108"/>
      <c r="N140" s="108"/>
      <c r="O140" s="108"/>
      <c r="P140" s="108"/>
      <c r="Q140" s="108"/>
      <c r="R140" s="108"/>
      <c r="S140" s="108"/>
      <c r="T140" s="108"/>
    </row>
    <row r="141" spans="1:20" ht="39.950000000000003" customHeight="1" x14ac:dyDescent="0.2">
      <c r="A141" s="152">
        <v>137</v>
      </c>
      <c r="B141" s="14" t="s">
        <v>147</v>
      </c>
      <c r="C141" s="20" t="s">
        <v>124</v>
      </c>
      <c r="D141" s="155">
        <v>63.77</v>
      </c>
      <c r="E141" s="154">
        <f>D141*(100%+'საერთო თანხა'!$B$13)</f>
        <v>0</v>
      </c>
      <c r="F141" s="157">
        <v>0</v>
      </c>
      <c r="G141" s="154">
        <f>F141*(100%+'საერთო თანხა'!$B$13)</f>
        <v>0</v>
      </c>
      <c r="H141" s="155">
        <v>63.77</v>
      </c>
      <c r="I141" s="154">
        <f>H141*(100%+'საერთო თანხა'!$B$13)</f>
        <v>0</v>
      </c>
      <c r="J141" s="154">
        <v>0</v>
      </c>
      <c r="K141" s="154">
        <f>J141*(100%+'საერთო თანხა'!$B$13)</f>
        <v>0</v>
      </c>
      <c r="L141" s="140"/>
      <c r="M141" s="108"/>
      <c r="N141" s="108"/>
      <c r="O141" s="108"/>
      <c r="P141" s="108"/>
      <c r="Q141" s="108"/>
      <c r="R141" s="108"/>
      <c r="S141" s="108"/>
      <c r="T141" s="108"/>
    </row>
    <row r="142" spans="1:20" ht="39.950000000000003" customHeight="1" x14ac:dyDescent="0.2">
      <c r="A142" s="152">
        <v>138</v>
      </c>
      <c r="B142" s="14" t="s">
        <v>149</v>
      </c>
      <c r="C142" s="20" t="s">
        <v>115</v>
      </c>
      <c r="D142" s="155">
        <v>29.43</v>
      </c>
      <c r="E142" s="154">
        <f>D142*(100%+'საერთო თანხა'!$B$13)</f>
        <v>0</v>
      </c>
      <c r="F142" s="155">
        <v>49.05</v>
      </c>
      <c r="G142" s="154">
        <f>F142*(100%+'საერთო თანხა'!$B$13)</f>
        <v>0</v>
      </c>
      <c r="H142" s="155">
        <v>29.43</v>
      </c>
      <c r="I142" s="154">
        <f>H142*(100%+'საერთო თანხა'!$B$13)</f>
        <v>0</v>
      </c>
      <c r="J142" s="155">
        <v>49.05</v>
      </c>
      <c r="K142" s="154">
        <f>J142*(100%+'საერთო თანხა'!$B$13)</f>
        <v>0</v>
      </c>
      <c r="L142" s="140"/>
      <c r="M142" s="108"/>
      <c r="N142" s="108"/>
      <c r="O142" s="108"/>
      <c r="P142" s="108"/>
      <c r="Q142" s="108"/>
      <c r="R142" s="108"/>
      <c r="S142" s="108"/>
      <c r="T142" s="108"/>
    </row>
    <row r="143" spans="1:20" ht="39.950000000000003" customHeight="1" x14ac:dyDescent="0.2">
      <c r="A143" s="152">
        <v>139</v>
      </c>
      <c r="B143" s="14" t="s">
        <v>150</v>
      </c>
      <c r="C143" s="20" t="s">
        <v>115</v>
      </c>
      <c r="D143" s="155">
        <v>44.15</v>
      </c>
      <c r="E143" s="154">
        <f>D143*(100%+'საერთო თანხა'!$B$13)</f>
        <v>0</v>
      </c>
      <c r="F143" s="155">
        <v>29.43</v>
      </c>
      <c r="G143" s="154">
        <f>F143*(100%+'საერთო თანხა'!$B$13)</f>
        <v>0</v>
      </c>
      <c r="H143" s="155">
        <v>44.15</v>
      </c>
      <c r="I143" s="154">
        <f>H143*(100%+'საერთო თანხა'!$B$13)</f>
        <v>0</v>
      </c>
      <c r="J143" s="155">
        <v>29.43</v>
      </c>
      <c r="K143" s="154">
        <f>J143*(100%+'საერთო თანხა'!$B$13)</f>
        <v>0</v>
      </c>
      <c r="L143" s="140"/>
      <c r="M143" s="108"/>
      <c r="N143" s="108"/>
      <c r="O143" s="108"/>
      <c r="P143" s="108"/>
      <c r="Q143" s="108"/>
      <c r="R143" s="108"/>
      <c r="S143" s="108"/>
      <c r="T143" s="108"/>
    </row>
    <row r="144" spans="1:20" ht="39.950000000000003" customHeight="1" x14ac:dyDescent="0.2">
      <c r="A144" s="152">
        <v>140</v>
      </c>
      <c r="B144" s="14" t="s">
        <v>151</v>
      </c>
      <c r="C144" s="20" t="s">
        <v>115</v>
      </c>
      <c r="D144" s="155">
        <v>44.15</v>
      </c>
      <c r="E144" s="154">
        <f>D144*(100%+'საერთო თანხა'!$B$13)</f>
        <v>0</v>
      </c>
      <c r="F144" s="155">
        <v>29.43</v>
      </c>
      <c r="G144" s="154">
        <f>F144*(100%+'საერთო თანხა'!$B$13)</f>
        <v>0</v>
      </c>
      <c r="H144" s="155">
        <v>44.15</v>
      </c>
      <c r="I144" s="154">
        <f>H144*(100%+'საერთო თანხა'!$B$13)</f>
        <v>0</v>
      </c>
      <c r="J144" s="155">
        <v>29.43</v>
      </c>
      <c r="K144" s="154">
        <f>J144*(100%+'საერთო თანხა'!$B$13)</f>
        <v>0</v>
      </c>
      <c r="L144" s="140"/>
      <c r="M144" s="108"/>
      <c r="N144" s="108"/>
      <c r="O144" s="108"/>
      <c r="P144" s="108"/>
      <c r="Q144" s="108"/>
      <c r="R144" s="108"/>
      <c r="S144" s="108"/>
      <c r="T144" s="108"/>
    </row>
    <row r="145" spans="1:20" ht="39.950000000000003" customHeight="1" x14ac:dyDescent="0.2">
      <c r="A145" s="152">
        <v>141</v>
      </c>
      <c r="B145" s="14" t="s">
        <v>250</v>
      </c>
      <c r="C145" s="20" t="s">
        <v>115</v>
      </c>
      <c r="D145" s="155">
        <v>24.53</v>
      </c>
      <c r="E145" s="154">
        <f>D145*(100%+'საერთო თანხა'!$B$13)</f>
        <v>0</v>
      </c>
      <c r="F145" s="155">
        <v>19.62</v>
      </c>
      <c r="G145" s="154">
        <f>F145*(100%+'საერთო თანხა'!$B$13)</f>
        <v>0</v>
      </c>
      <c r="H145" s="155">
        <v>24.53</v>
      </c>
      <c r="I145" s="154">
        <f>H145*(100%+'საერთო თანხა'!$B$13)</f>
        <v>0</v>
      </c>
      <c r="J145" s="155">
        <v>9.81</v>
      </c>
      <c r="K145" s="154">
        <f>J145*(100%+'საერთო თანხა'!$B$13)</f>
        <v>0</v>
      </c>
      <c r="L145" s="140"/>
      <c r="M145" s="108"/>
      <c r="N145" s="108"/>
      <c r="O145" s="108"/>
      <c r="P145" s="108"/>
      <c r="Q145" s="108"/>
      <c r="R145" s="108"/>
      <c r="S145" s="108"/>
      <c r="T145" s="108"/>
    </row>
    <row r="146" spans="1:20" ht="39.950000000000003" customHeight="1" x14ac:dyDescent="0.2">
      <c r="A146" s="152">
        <v>142</v>
      </c>
      <c r="B146" s="14" t="s">
        <v>153</v>
      </c>
      <c r="C146" s="20" t="s">
        <v>115</v>
      </c>
      <c r="D146" s="155">
        <v>29.43</v>
      </c>
      <c r="E146" s="154">
        <f>D146*(100%+'საერთო თანხა'!$B$13)</f>
        <v>0</v>
      </c>
      <c r="F146" s="155">
        <v>9.81</v>
      </c>
      <c r="G146" s="154">
        <f>F146*(100%+'საერთო თანხა'!$B$13)</f>
        <v>0</v>
      </c>
      <c r="H146" s="155">
        <v>24.53</v>
      </c>
      <c r="I146" s="154">
        <f>H146*(100%+'საერთო თანხა'!$B$13)</f>
        <v>0</v>
      </c>
      <c r="J146" s="155">
        <v>9.81</v>
      </c>
      <c r="K146" s="154">
        <f>J146*(100%+'საერთო თანხა'!$B$13)</f>
        <v>0</v>
      </c>
      <c r="L146" s="140"/>
      <c r="M146" s="108"/>
      <c r="N146" s="108"/>
      <c r="O146" s="108"/>
      <c r="P146" s="108"/>
      <c r="Q146" s="108"/>
      <c r="R146" s="108"/>
      <c r="S146" s="108"/>
      <c r="T146" s="108"/>
    </row>
    <row r="147" spans="1:20" ht="39.950000000000003" customHeight="1" x14ac:dyDescent="0.2">
      <c r="A147" s="152">
        <v>143</v>
      </c>
      <c r="B147" s="14" t="s">
        <v>155</v>
      </c>
      <c r="C147" s="20" t="s">
        <v>115</v>
      </c>
      <c r="D147" s="155">
        <v>73.58</v>
      </c>
      <c r="E147" s="154">
        <f>D147*(100%+'საერთო თანხა'!$B$13)</f>
        <v>0</v>
      </c>
      <c r="F147" s="155">
        <v>29.43</v>
      </c>
      <c r="G147" s="154">
        <f>F147*(100%+'საერთო თანხა'!$B$13)</f>
        <v>0</v>
      </c>
      <c r="H147" s="155">
        <v>73.58</v>
      </c>
      <c r="I147" s="154">
        <f>H147*(100%+'საერთო თანხა'!$B$13)</f>
        <v>0</v>
      </c>
      <c r="J147" s="155">
        <v>58.86</v>
      </c>
      <c r="K147" s="154">
        <f>J147*(100%+'საერთო თანხა'!$B$13)</f>
        <v>0</v>
      </c>
      <c r="L147" s="140"/>
      <c r="M147" s="108"/>
      <c r="N147" s="108"/>
      <c r="O147" s="108"/>
      <c r="P147" s="108"/>
      <c r="Q147" s="108"/>
      <c r="R147" s="108"/>
      <c r="S147" s="108"/>
      <c r="T147" s="108"/>
    </row>
    <row r="148" spans="1:20" ht="39.950000000000003" customHeight="1" x14ac:dyDescent="0.2">
      <c r="A148" s="152">
        <v>144</v>
      </c>
      <c r="B148" s="14" t="s">
        <v>156</v>
      </c>
      <c r="C148" s="20" t="s">
        <v>115</v>
      </c>
      <c r="D148" s="155">
        <v>206.02</v>
      </c>
      <c r="E148" s="154">
        <f>D148*(100%+'საერთო თანხა'!$B$13)</f>
        <v>0</v>
      </c>
      <c r="F148" s="155">
        <v>98.1</v>
      </c>
      <c r="G148" s="154">
        <f>F148*(100%+'საერთო თანხა'!$B$13)</f>
        <v>0</v>
      </c>
      <c r="H148" s="155">
        <v>206.02</v>
      </c>
      <c r="I148" s="154">
        <f>H148*(100%+'საერთო თანხა'!$B$13)</f>
        <v>0</v>
      </c>
      <c r="J148" s="155">
        <v>147.16</v>
      </c>
      <c r="K148" s="154">
        <f>J148*(100%+'საერთო თანხა'!$B$13)</f>
        <v>0</v>
      </c>
      <c r="L148" s="140"/>
      <c r="M148" s="108"/>
      <c r="N148" s="108"/>
      <c r="O148" s="108"/>
      <c r="P148" s="108"/>
      <c r="Q148" s="108"/>
      <c r="R148" s="108"/>
      <c r="S148" s="108"/>
      <c r="T148" s="108"/>
    </row>
    <row r="149" spans="1:20" ht="39.950000000000003" customHeight="1" x14ac:dyDescent="0.2">
      <c r="A149" s="152">
        <v>145</v>
      </c>
      <c r="B149" s="14" t="s">
        <v>157</v>
      </c>
      <c r="C149" s="20" t="s">
        <v>115</v>
      </c>
      <c r="D149" s="155">
        <v>53.96</v>
      </c>
      <c r="E149" s="154">
        <f>D149*(100%+'საერთო თანხა'!$B$13)</f>
        <v>0</v>
      </c>
      <c r="F149" s="155">
        <v>29.43</v>
      </c>
      <c r="G149" s="154">
        <f>F149*(100%+'საერთო თანხა'!$B$13)</f>
        <v>0</v>
      </c>
      <c r="H149" s="155">
        <v>73.58</v>
      </c>
      <c r="I149" s="154">
        <f>H149*(100%+'საერთო თანხა'!$B$13)</f>
        <v>0</v>
      </c>
      <c r="J149" s="155">
        <v>78.48</v>
      </c>
      <c r="K149" s="154">
        <f>J149*(100%+'საერთო თანხა'!$B$13)</f>
        <v>0</v>
      </c>
      <c r="L149" s="140"/>
      <c r="M149" s="108"/>
      <c r="N149" s="108"/>
      <c r="O149" s="108"/>
      <c r="P149" s="108"/>
      <c r="Q149" s="108"/>
      <c r="R149" s="108"/>
      <c r="S149" s="108"/>
      <c r="T149" s="108"/>
    </row>
    <row r="150" spans="1:20" ht="39.950000000000003" customHeight="1" x14ac:dyDescent="0.2">
      <c r="A150" s="152">
        <v>146</v>
      </c>
      <c r="B150" s="14" t="s">
        <v>158</v>
      </c>
      <c r="C150" s="20" t="s">
        <v>115</v>
      </c>
      <c r="D150" s="155">
        <v>49.05</v>
      </c>
      <c r="E150" s="154">
        <f>D150*(100%+'საერთო თანხა'!$B$13)</f>
        <v>0</v>
      </c>
      <c r="F150" s="155">
        <v>24.53</v>
      </c>
      <c r="G150" s="154">
        <f>F150*(100%+'საერთო თანხა'!$B$13)</f>
        <v>0</v>
      </c>
      <c r="H150" s="155">
        <v>73.58</v>
      </c>
      <c r="I150" s="154">
        <f>H150*(100%+'საერთო თანხა'!$B$13)</f>
        <v>0</v>
      </c>
      <c r="J150" s="155">
        <v>49.05</v>
      </c>
      <c r="K150" s="154">
        <f>J150*(100%+'საერთო თანხა'!$B$13)</f>
        <v>0</v>
      </c>
      <c r="L150" s="140"/>
      <c r="M150" s="108"/>
      <c r="N150" s="108"/>
      <c r="O150" s="108"/>
      <c r="P150" s="108"/>
      <c r="Q150" s="108"/>
      <c r="R150" s="108"/>
      <c r="S150" s="108"/>
      <c r="T150" s="108"/>
    </row>
    <row r="151" spans="1:20" ht="39.950000000000003" customHeight="1" x14ac:dyDescent="0.2">
      <c r="A151" s="152">
        <v>147</v>
      </c>
      <c r="B151" s="14" t="s">
        <v>159</v>
      </c>
      <c r="C151" s="20" t="s">
        <v>115</v>
      </c>
      <c r="D151" s="155">
        <v>34.340000000000003</v>
      </c>
      <c r="E151" s="154">
        <f>D151*(100%+'საერთო თანხა'!$B$13)</f>
        <v>0</v>
      </c>
      <c r="F151" s="155">
        <v>19.62</v>
      </c>
      <c r="G151" s="154">
        <f>F151*(100%+'საერთო თანხა'!$B$13)</f>
        <v>0</v>
      </c>
      <c r="H151" s="155">
        <v>29.43</v>
      </c>
      <c r="I151" s="154">
        <f>H151*(100%+'საერთო თანხა'!$B$13)</f>
        <v>0</v>
      </c>
      <c r="J151" s="155">
        <v>19.62</v>
      </c>
      <c r="K151" s="154">
        <f>J151*(100%+'საერთო თანხა'!$B$13)</f>
        <v>0</v>
      </c>
      <c r="L151" s="140"/>
      <c r="M151" s="108"/>
      <c r="N151" s="108"/>
      <c r="O151" s="108"/>
      <c r="P151" s="108"/>
      <c r="Q151" s="108"/>
      <c r="R151" s="108"/>
      <c r="S151" s="108"/>
      <c r="T151" s="108"/>
    </row>
    <row r="152" spans="1:20" ht="39.950000000000003" customHeight="1" x14ac:dyDescent="0.2">
      <c r="A152" s="152">
        <v>148</v>
      </c>
      <c r="B152" s="14" t="s">
        <v>160</v>
      </c>
      <c r="C152" s="20" t="s">
        <v>115</v>
      </c>
      <c r="D152" s="155">
        <v>39.24</v>
      </c>
      <c r="E152" s="154">
        <f>D152*(100%+'საერთო თანხა'!$B$13)</f>
        <v>0</v>
      </c>
      <c r="F152" s="155">
        <v>19.62</v>
      </c>
      <c r="G152" s="154">
        <f>F152*(100%+'საერთო თანხა'!$B$13)</f>
        <v>0</v>
      </c>
      <c r="H152" s="155">
        <v>29.43</v>
      </c>
      <c r="I152" s="154">
        <f>H152*(100%+'საერთო თანხა'!$B$13)</f>
        <v>0</v>
      </c>
      <c r="J152" s="155">
        <v>19.62</v>
      </c>
      <c r="K152" s="154">
        <f>J152*(100%+'საერთო თანხა'!$B$13)</f>
        <v>0</v>
      </c>
      <c r="L152" s="140"/>
      <c r="M152" s="108"/>
      <c r="N152" s="108"/>
      <c r="O152" s="108"/>
      <c r="P152" s="108"/>
      <c r="Q152" s="108"/>
      <c r="R152" s="108"/>
      <c r="S152" s="108"/>
      <c r="T152" s="108"/>
    </row>
    <row r="153" spans="1:20" ht="39.950000000000003" customHeight="1" x14ac:dyDescent="0.2">
      <c r="A153" s="152">
        <v>149</v>
      </c>
      <c r="B153" s="14" t="s">
        <v>161</v>
      </c>
      <c r="C153" s="20" t="s">
        <v>115</v>
      </c>
      <c r="D153" s="155">
        <v>34.340000000000003</v>
      </c>
      <c r="E153" s="154">
        <f>D153*(100%+'საერთო თანხა'!$B$13)</f>
        <v>0</v>
      </c>
      <c r="F153" s="155">
        <v>19.62</v>
      </c>
      <c r="G153" s="154">
        <f>F153*(100%+'საერთო თანხა'!$B$13)</f>
        <v>0</v>
      </c>
      <c r="H153" s="155">
        <v>29.43</v>
      </c>
      <c r="I153" s="154">
        <f>H153*(100%+'საერთო თანხა'!$B$13)</f>
        <v>0</v>
      </c>
      <c r="J153" s="155">
        <v>19.62</v>
      </c>
      <c r="K153" s="154">
        <f>J153*(100%+'საერთო თანხა'!$B$13)</f>
        <v>0</v>
      </c>
      <c r="L153" s="140"/>
      <c r="M153" s="108"/>
      <c r="N153" s="108"/>
      <c r="O153" s="108"/>
      <c r="P153" s="108"/>
      <c r="Q153" s="108"/>
      <c r="R153" s="108"/>
      <c r="S153" s="108"/>
      <c r="T153" s="108"/>
    </row>
    <row r="154" spans="1:20" ht="39.950000000000003" customHeight="1" x14ac:dyDescent="0.2">
      <c r="A154" s="152">
        <v>150</v>
      </c>
      <c r="B154" s="14" t="s">
        <v>162</v>
      </c>
      <c r="C154" s="20"/>
      <c r="D154" s="157">
        <v>0</v>
      </c>
      <c r="E154" s="154">
        <f>D154*(100%+'საერთო თანხა'!$B$13)</f>
        <v>0</v>
      </c>
      <c r="F154" s="155">
        <v>29.43</v>
      </c>
      <c r="G154" s="154">
        <f>F154*(100%+'საერთო თანხა'!$B$13)</f>
        <v>0</v>
      </c>
      <c r="H154" s="157">
        <v>0</v>
      </c>
      <c r="I154" s="154">
        <f>H154*(100%+'საერთო თანხა'!$B$13)</f>
        <v>0</v>
      </c>
      <c r="J154" s="155">
        <v>29.43</v>
      </c>
      <c r="K154" s="154">
        <f>J154*(100%+'საერთო თანხა'!$B$13)</f>
        <v>0</v>
      </c>
      <c r="L154" s="140"/>
      <c r="M154" s="108"/>
      <c r="N154" s="108"/>
      <c r="O154" s="108"/>
      <c r="P154" s="108"/>
      <c r="Q154" s="108"/>
      <c r="R154" s="108"/>
      <c r="S154" s="108"/>
      <c r="T154" s="108"/>
    </row>
    <row r="155" spans="1:20" ht="39.950000000000003" customHeight="1" x14ac:dyDescent="0.2">
      <c r="A155" s="152">
        <v>151</v>
      </c>
      <c r="B155" s="14" t="s">
        <v>163</v>
      </c>
      <c r="C155" s="20"/>
      <c r="D155" s="157">
        <v>0</v>
      </c>
      <c r="E155" s="154">
        <f>D155*(100%+'საერთო თანხა'!$B$13)</f>
        <v>0</v>
      </c>
      <c r="F155" s="155">
        <v>44.15</v>
      </c>
      <c r="G155" s="154">
        <f>F155*(100%+'საერთო თანხა'!$B$13)</f>
        <v>0</v>
      </c>
      <c r="H155" s="157">
        <v>0</v>
      </c>
      <c r="I155" s="154">
        <f>H155*(100%+'საერთო თანხა'!$B$13)</f>
        <v>0</v>
      </c>
      <c r="J155" s="155">
        <v>44.15</v>
      </c>
      <c r="K155" s="154">
        <f>J155*(100%+'საერთო თანხა'!$B$13)</f>
        <v>0</v>
      </c>
      <c r="L155" s="140"/>
      <c r="M155" s="108"/>
      <c r="N155" s="108"/>
      <c r="O155" s="108"/>
      <c r="P155" s="108"/>
      <c r="Q155" s="108"/>
      <c r="R155" s="108"/>
      <c r="S155" s="108"/>
      <c r="T155" s="108"/>
    </row>
    <row r="156" spans="1:20" ht="39.950000000000003" customHeight="1" x14ac:dyDescent="0.2">
      <c r="A156" s="152">
        <v>152</v>
      </c>
      <c r="B156" s="14" t="s">
        <v>165</v>
      </c>
      <c r="C156" s="20" t="s">
        <v>115</v>
      </c>
      <c r="D156" s="155">
        <v>51.5</v>
      </c>
      <c r="E156" s="154">
        <f>D156*(100%+'საერთო თანხა'!$B$13)</f>
        <v>0</v>
      </c>
      <c r="F156" s="155">
        <v>34.340000000000003</v>
      </c>
      <c r="G156" s="154">
        <f>F156*(100%+'საერთო თანხა'!$B$13)</f>
        <v>0</v>
      </c>
      <c r="H156" s="155">
        <v>30.41</v>
      </c>
      <c r="I156" s="154">
        <f>H156*(100%+'საერთო თანხა'!$B$13)</f>
        <v>0</v>
      </c>
      <c r="J156" s="155">
        <v>34.340000000000003</v>
      </c>
      <c r="K156" s="154">
        <f>J156*(100%+'საერთო თანხა'!$B$13)</f>
        <v>0</v>
      </c>
      <c r="L156" s="140"/>
      <c r="M156" s="108"/>
      <c r="N156" s="108"/>
      <c r="O156" s="108"/>
      <c r="P156" s="108"/>
      <c r="Q156" s="108"/>
      <c r="R156" s="108"/>
      <c r="S156" s="108"/>
      <c r="T156" s="108"/>
    </row>
    <row r="157" spans="1:20" ht="39.950000000000003" customHeight="1" x14ac:dyDescent="0.2">
      <c r="A157" s="152">
        <v>153</v>
      </c>
      <c r="B157" s="14" t="s">
        <v>167</v>
      </c>
      <c r="C157" s="20"/>
      <c r="D157" s="157">
        <v>0</v>
      </c>
      <c r="E157" s="154">
        <f>D157*(100%+'საერთო თანხა'!$B$13)</f>
        <v>0</v>
      </c>
      <c r="F157" s="155">
        <v>29.43</v>
      </c>
      <c r="G157" s="154">
        <f>F157*(100%+'საერთო თანხა'!$B$13)</f>
        <v>0</v>
      </c>
      <c r="H157" s="157">
        <v>0</v>
      </c>
      <c r="I157" s="154">
        <f>H157*(100%+'საერთო თანხა'!$B$13)</f>
        <v>0</v>
      </c>
      <c r="J157" s="155">
        <v>49.05</v>
      </c>
      <c r="K157" s="154">
        <f>J157*(100%+'საერთო თანხა'!$B$13)</f>
        <v>0</v>
      </c>
      <c r="L157" s="140"/>
      <c r="M157" s="108"/>
      <c r="N157" s="108"/>
      <c r="O157" s="108"/>
      <c r="P157" s="108"/>
      <c r="Q157" s="108"/>
      <c r="R157" s="108"/>
      <c r="S157" s="108"/>
      <c r="T157" s="108"/>
    </row>
    <row r="158" spans="1:20" ht="39.950000000000003" customHeight="1" x14ac:dyDescent="0.2">
      <c r="A158" s="152">
        <v>154</v>
      </c>
      <c r="B158" s="14" t="s">
        <v>168</v>
      </c>
      <c r="C158" s="20"/>
      <c r="D158" s="157">
        <v>0</v>
      </c>
      <c r="E158" s="154">
        <f>D158*(100%+'საერთო თანხა'!$B$13)</f>
        <v>0</v>
      </c>
      <c r="F158" s="155">
        <v>49.05</v>
      </c>
      <c r="G158" s="154">
        <f>F158*(100%+'საერთო თანხა'!$B$13)</f>
        <v>0</v>
      </c>
      <c r="H158" s="157">
        <v>0</v>
      </c>
      <c r="I158" s="154">
        <f>H158*(100%+'საერთო თანხა'!$B$13)</f>
        <v>0</v>
      </c>
      <c r="J158" s="155">
        <v>49.05</v>
      </c>
      <c r="K158" s="154">
        <f>J158*(100%+'საერთო თანხა'!$B$13)</f>
        <v>0</v>
      </c>
      <c r="L158" s="140"/>
      <c r="M158" s="108"/>
      <c r="N158" s="108"/>
      <c r="O158" s="108"/>
      <c r="P158" s="108"/>
      <c r="Q158" s="108"/>
      <c r="R158" s="108"/>
      <c r="S158" s="108"/>
      <c r="T158" s="108"/>
    </row>
    <row r="159" spans="1:20" ht="39.950000000000003" customHeight="1" x14ac:dyDescent="0.2">
      <c r="A159" s="152">
        <v>155</v>
      </c>
      <c r="B159" s="14" t="s">
        <v>169</v>
      </c>
      <c r="C159" s="20" t="s">
        <v>115</v>
      </c>
      <c r="D159" s="155">
        <v>78.48</v>
      </c>
      <c r="E159" s="154">
        <f>D159*(100%+'საერთო თანხა'!$B$13)</f>
        <v>0</v>
      </c>
      <c r="F159" s="155">
        <v>19.62</v>
      </c>
      <c r="G159" s="154">
        <f>F159*(100%+'საერთო თანხა'!$B$13)</f>
        <v>0</v>
      </c>
      <c r="H159" s="155">
        <v>78.48</v>
      </c>
      <c r="I159" s="154">
        <f>H159*(100%+'საერთო თანხა'!$B$13)</f>
        <v>0</v>
      </c>
      <c r="J159" s="155">
        <v>19.62</v>
      </c>
      <c r="K159" s="154">
        <f>J159*(100%+'საერთო თანხა'!$B$13)</f>
        <v>0</v>
      </c>
      <c r="L159" s="140"/>
      <c r="M159" s="108"/>
      <c r="N159" s="108"/>
      <c r="O159" s="108"/>
      <c r="P159" s="108"/>
      <c r="Q159" s="108"/>
      <c r="R159" s="108"/>
      <c r="S159" s="108"/>
      <c r="T159" s="108"/>
    </row>
    <row r="160" spans="1:20" ht="39.950000000000003" customHeight="1" x14ac:dyDescent="0.2">
      <c r="A160" s="152">
        <v>156</v>
      </c>
      <c r="B160" s="14" t="s">
        <v>170</v>
      </c>
      <c r="C160" s="20"/>
      <c r="D160" s="157">
        <v>0</v>
      </c>
      <c r="E160" s="154">
        <f>D160*(100%+'საერთო თანხა'!$B$13)</f>
        <v>0</v>
      </c>
      <c r="F160" s="155">
        <v>14.72</v>
      </c>
      <c r="G160" s="154">
        <f>F160*(100%+'საერთო თანხა'!$B$13)</f>
        <v>0</v>
      </c>
      <c r="H160" s="157">
        <v>0</v>
      </c>
      <c r="I160" s="154">
        <f>H160*(100%+'საერთო თანხა'!$B$13)</f>
        <v>0</v>
      </c>
      <c r="J160" s="155">
        <v>14.72</v>
      </c>
      <c r="K160" s="154">
        <f>J160*(100%+'საერთო თანხა'!$B$13)</f>
        <v>0</v>
      </c>
      <c r="L160" s="140"/>
      <c r="M160" s="108"/>
      <c r="N160" s="108"/>
      <c r="O160" s="108"/>
      <c r="P160" s="108"/>
      <c r="Q160" s="108"/>
      <c r="R160" s="108"/>
      <c r="S160" s="108"/>
      <c r="T160" s="108"/>
    </row>
    <row r="161" spans="1:20" ht="39.950000000000003" customHeight="1" x14ac:dyDescent="0.2">
      <c r="A161" s="152">
        <v>157</v>
      </c>
      <c r="B161" s="22" t="s">
        <v>171</v>
      </c>
      <c r="C161" s="20" t="s">
        <v>115</v>
      </c>
      <c r="D161" s="155">
        <v>24.53</v>
      </c>
      <c r="E161" s="154">
        <f>D161*(100%+'საერთო თანხა'!$B$13)</f>
        <v>0</v>
      </c>
      <c r="F161" s="155">
        <v>9.81</v>
      </c>
      <c r="G161" s="154">
        <f>F161*(100%+'საერთო თანხა'!$B$13)</f>
        <v>0</v>
      </c>
      <c r="H161" s="155">
        <v>24.53</v>
      </c>
      <c r="I161" s="154">
        <f>H161*(100%+'საერთო თანხა'!$B$13)</f>
        <v>0</v>
      </c>
      <c r="J161" s="155">
        <v>9.81</v>
      </c>
      <c r="K161" s="154">
        <f>J161*(100%+'საერთო თანხა'!$B$13)</f>
        <v>0</v>
      </c>
      <c r="L161" s="140"/>
      <c r="M161" s="108"/>
      <c r="N161" s="108"/>
      <c r="O161" s="108"/>
      <c r="P161" s="108"/>
      <c r="Q161" s="108"/>
      <c r="R161" s="108"/>
      <c r="S161" s="108"/>
      <c r="T161" s="108"/>
    </row>
    <row r="162" spans="1:20" ht="39.950000000000003" customHeight="1" x14ac:dyDescent="0.2">
      <c r="A162" s="152">
        <v>158</v>
      </c>
      <c r="B162" s="22" t="s">
        <v>186</v>
      </c>
      <c r="C162" s="20" t="s">
        <v>115</v>
      </c>
      <c r="D162" s="155">
        <v>29.43</v>
      </c>
      <c r="E162" s="154">
        <f>D162*(100%+'საერთო თანხა'!$B$13)</f>
        <v>0</v>
      </c>
      <c r="F162" s="157">
        <v>0</v>
      </c>
      <c r="G162" s="154">
        <f>F162*(100%+'საერთო თანხა'!$B$13)</f>
        <v>0</v>
      </c>
      <c r="H162" s="155">
        <v>29.43</v>
      </c>
      <c r="I162" s="154">
        <f>H162*(100%+'საერთო თანხა'!$B$13)</f>
        <v>0</v>
      </c>
      <c r="J162" s="154">
        <v>0</v>
      </c>
      <c r="K162" s="154">
        <f>J162*(100%+'საერთო თანხა'!$B$13)</f>
        <v>0</v>
      </c>
      <c r="L162" s="140"/>
      <c r="M162" s="108"/>
      <c r="N162" s="108"/>
      <c r="O162" s="108"/>
      <c r="P162" s="108"/>
      <c r="Q162" s="108"/>
      <c r="R162" s="108"/>
      <c r="S162" s="108"/>
      <c r="T162" s="108"/>
    </row>
    <row r="163" spans="1:20" ht="39.950000000000003" customHeight="1" x14ac:dyDescent="0.2">
      <c r="A163" s="152">
        <v>159</v>
      </c>
      <c r="B163" s="22" t="s">
        <v>189</v>
      </c>
      <c r="C163" s="20" t="s">
        <v>115</v>
      </c>
      <c r="D163" s="155">
        <v>39.24</v>
      </c>
      <c r="E163" s="154">
        <f>D163*(100%+'საერთო თანხა'!$B$13)</f>
        <v>0</v>
      </c>
      <c r="F163" s="155">
        <v>9.81</v>
      </c>
      <c r="G163" s="154">
        <f>F163*(100%+'საერთო თანხა'!$B$13)</f>
        <v>0</v>
      </c>
      <c r="H163" s="155">
        <v>44.15</v>
      </c>
      <c r="I163" s="154">
        <f>H163*(100%+'საერთო თანხა'!$B$13)</f>
        <v>0</v>
      </c>
      <c r="J163" s="155">
        <v>9.81</v>
      </c>
      <c r="K163" s="154">
        <f>J163*(100%+'საერთო თანხა'!$B$13)</f>
        <v>0</v>
      </c>
      <c r="L163" s="140"/>
      <c r="M163" s="108"/>
      <c r="N163" s="108"/>
      <c r="O163" s="108"/>
      <c r="P163" s="108"/>
      <c r="Q163" s="108"/>
      <c r="R163" s="108"/>
      <c r="S163" s="108"/>
      <c r="T163" s="108"/>
    </row>
    <row r="164" spans="1:20" ht="39.950000000000003" customHeight="1" x14ac:dyDescent="0.2">
      <c r="A164" s="152">
        <v>160</v>
      </c>
      <c r="B164" s="22" t="s">
        <v>191</v>
      </c>
      <c r="C164" s="20" t="s">
        <v>115</v>
      </c>
      <c r="D164" s="155">
        <v>29.43</v>
      </c>
      <c r="E164" s="154">
        <f>D164*(100%+'საერთო თანხა'!$B$13)</f>
        <v>0</v>
      </c>
      <c r="F164" s="155">
        <v>0</v>
      </c>
      <c r="G164" s="154">
        <f>F164*(100%+'საერთო თანხა'!$B$13)</f>
        <v>0</v>
      </c>
      <c r="H164" s="155">
        <v>29.43</v>
      </c>
      <c r="I164" s="154">
        <f>H164*(100%+'საერთო თანხა'!$B$13)</f>
        <v>0</v>
      </c>
      <c r="J164" s="155">
        <v>0</v>
      </c>
      <c r="K164" s="154">
        <f>J164*(100%+'საერთო თანხა'!$B$13)</f>
        <v>0</v>
      </c>
      <c r="L164" s="140"/>
      <c r="M164" s="108"/>
      <c r="N164" s="108"/>
      <c r="O164" s="108"/>
      <c r="P164" s="108"/>
      <c r="Q164" s="108"/>
      <c r="R164" s="108"/>
      <c r="S164" s="108"/>
      <c r="T164" s="108"/>
    </row>
    <row r="165" spans="1:20" ht="39.950000000000003" customHeight="1" x14ac:dyDescent="0.2">
      <c r="A165" s="152">
        <v>161</v>
      </c>
      <c r="B165" s="22" t="s">
        <v>192</v>
      </c>
      <c r="C165" s="20" t="s">
        <v>115</v>
      </c>
      <c r="D165" s="155">
        <v>34.340000000000003</v>
      </c>
      <c r="E165" s="154">
        <f>D165*(100%+'საერთო თანხა'!$B$13)</f>
        <v>0</v>
      </c>
      <c r="F165" s="155">
        <v>19.62</v>
      </c>
      <c r="G165" s="154">
        <f>F165*(100%+'საერთო თანხა'!$B$13)</f>
        <v>0</v>
      </c>
      <c r="H165" s="155">
        <v>39.24</v>
      </c>
      <c r="I165" s="154">
        <f>H165*(100%+'საერთო თანხა'!$B$13)</f>
        <v>0</v>
      </c>
      <c r="J165" s="155">
        <v>29.43</v>
      </c>
      <c r="K165" s="154">
        <f>J165*(100%+'საერთო თანხა'!$B$13)</f>
        <v>0</v>
      </c>
      <c r="L165" s="140"/>
      <c r="M165" s="108"/>
      <c r="N165" s="108"/>
      <c r="O165" s="108"/>
      <c r="P165" s="108"/>
      <c r="Q165" s="108"/>
      <c r="R165" s="108"/>
      <c r="S165" s="108"/>
      <c r="T165" s="108"/>
    </row>
    <row r="166" spans="1:20" ht="39.950000000000003" customHeight="1" x14ac:dyDescent="0.2">
      <c r="A166" s="152">
        <v>162</v>
      </c>
      <c r="B166" s="22" t="s">
        <v>193</v>
      </c>
      <c r="C166" s="20" t="s">
        <v>115</v>
      </c>
      <c r="D166" s="155">
        <v>49.05</v>
      </c>
      <c r="E166" s="154">
        <f>D166*(100%+'საერთო თანხა'!$B$13)</f>
        <v>0</v>
      </c>
      <c r="F166" s="155">
        <v>19.62</v>
      </c>
      <c r="G166" s="154">
        <f>F166*(100%+'საერთო თანხა'!$B$13)</f>
        <v>0</v>
      </c>
      <c r="H166" s="155">
        <v>49.05</v>
      </c>
      <c r="I166" s="154">
        <f>H166*(100%+'საერთო თანხა'!$B$13)</f>
        <v>0</v>
      </c>
      <c r="J166" s="155">
        <v>29.43</v>
      </c>
      <c r="K166" s="154">
        <f>J166*(100%+'საერთო თანხა'!$B$13)</f>
        <v>0</v>
      </c>
      <c r="L166" s="140"/>
      <c r="M166" s="108"/>
      <c r="N166" s="108"/>
      <c r="O166" s="108"/>
      <c r="P166" s="108"/>
      <c r="Q166" s="108"/>
      <c r="R166" s="108"/>
      <c r="S166" s="108"/>
      <c r="T166" s="108"/>
    </row>
    <row r="167" spans="1:20" ht="39.950000000000003" customHeight="1" x14ac:dyDescent="0.2">
      <c r="A167" s="152">
        <v>163</v>
      </c>
      <c r="B167" s="22" t="s">
        <v>194</v>
      </c>
      <c r="C167" s="20" t="s">
        <v>115</v>
      </c>
      <c r="D167" s="157">
        <v>0</v>
      </c>
      <c r="E167" s="154">
        <f>D167*(100%+'საერთო თანხა'!$B$13)</f>
        <v>0</v>
      </c>
      <c r="F167" s="155">
        <v>39.24</v>
      </c>
      <c r="G167" s="154">
        <f>F167*(100%+'საერთო თანხა'!$B$13)</f>
        <v>0</v>
      </c>
      <c r="H167" s="157">
        <v>0</v>
      </c>
      <c r="I167" s="154">
        <f>H167*(100%+'საერთო თანხა'!$B$13)</f>
        <v>0</v>
      </c>
      <c r="J167" s="155">
        <v>39.24</v>
      </c>
      <c r="K167" s="154">
        <f>J167*(100%+'საერთო თანხა'!$B$13)</f>
        <v>0</v>
      </c>
      <c r="L167" s="140"/>
      <c r="M167" s="108"/>
      <c r="N167" s="108"/>
      <c r="O167" s="108"/>
      <c r="P167" s="108"/>
      <c r="Q167" s="108"/>
      <c r="R167" s="108"/>
      <c r="S167" s="108"/>
      <c r="T167" s="108"/>
    </row>
    <row r="168" spans="1:20" ht="39.950000000000003" customHeight="1" x14ac:dyDescent="0.2">
      <c r="A168" s="152">
        <v>164</v>
      </c>
      <c r="B168" s="22" t="s">
        <v>195</v>
      </c>
      <c r="C168" s="20" t="s">
        <v>115</v>
      </c>
      <c r="D168" s="155">
        <v>44.15</v>
      </c>
      <c r="E168" s="154">
        <f>D168*(100%+'საერთო თანხა'!$B$13)</f>
        <v>0</v>
      </c>
      <c r="F168" s="155">
        <v>49.05</v>
      </c>
      <c r="G168" s="154">
        <f>F168*(100%+'საერთო თანხა'!$B$13)</f>
        <v>0</v>
      </c>
      <c r="H168" s="155">
        <v>58.86</v>
      </c>
      <c r="I168" s="154">
        <f>H168*(100%+'საერთო თანხა'!$B$13)</f>
        <v>0</v>
      </c>
      <c r="J168" s="155">
        <v>49.05</v>
      </c>
      <c r="K168" s="154">
        <f>J168*(100%+'საერთო თანხა'!$B$13)</f>
        <v>0</v>
      </c>
      <c r="L168" s="140"/>
      <c r="M168" s="108"/>
      <c r="N168" s="108"/>
      <c r="O168" s="108"/>
      <c r="P168" s="108"/>
      <c r="Q168" s="108"/>
      <c r="R168" s="108"/>
      <c r="S168" s="108"/>
      <c r="T168" s="108"/>
    </row>
    <row r="169" spans="1:20" ht="39.950000000000003" customHeight="1" x14ac:dyDescent="0.2">
      <c r="A169" s="152">
        <v>165</v>
      </c>
      <c r="B169" s="22" t="s">
        <v>196</v>
      </c>
      <c r="C169" s="20" t="s">
        <v>115</v>
      </c>
      <c r="D169" s="155">
        <v>44.15</v>
      </c>
      <c r="E169" s="154">
        <f>D169*(100%+'საერთო თანხა'!$B$13)</f>
        <v>0</v>
      </c>
      <c r="F169" s="155">
        <v>29.43</v>
      </c>
      <c r="G169" s="154">
        <f>F169*(100%+'საერთო თანხა'!$B$13)</f>
        <v>0</v>
      </c>
      <c r="H169" s="155">
        <v>44.15</v>
      </c>
      <c r="I169" s="154">
        <f>H169*(100%+'საერთო თანხა'!$B$13)</f>
        <v>0</v>
      </c>
      <c r="J169" s="155">
        <v>29.43</v>
      </c>
      <c r="K169" s="154">
        <f>J169*(100%+'საერთო თანხა'!$B$13)</f>
        <v>0</v>
      </c>
      <c r="L169" s="140"/>
      <c r="M169" s="108"/>
      <c r="N169" s="108"/>
      <c r="O169" s="108"/>
      <c r="P169" s="108"/>
      <c r="Q169" s="108"/>
      <c r="R169" s="108"/>
      <c r="S169" s="108"/>
      <c r="T169" s="108"/>
    </row>
    <row r="170" spans="1:20" ht="39.950000000000003" customHeight="1" x14ac:dyDescent="0.2">
      <c r="A170" s="152">
        <v>166</v>
      </c>
      <c r="B170" s="22" t="s">
        <v>197</v>
      </c>
      <c r="C170" s="20" t="s">
        <v>115</v>
      </c>
      <c r="D170" s="157">
        <v>0</v>
      </c>
      <c r="E170" s="154">
        <f>D170*(100%+'საერთო თანხა'!$B$13)</f>
        <v>0</v>
      </c>
      <c r="F170" s="155">
        <v>98.1</v>
      </c>
      <c r="G170" s="154">
        <f>F170*(100%+'საერთო თანხა'!$B$13)</f>
        <v>0</v>
      </c>
      <c r="H170" s="157">
        <v>0</v>
      </c>
      <c r="I170" s="154">
        <f>H170*(100%+'საერთო თანხა'!$B$13)</f>
        <v>0</v>
      </c>
      <c r="J170" s="155">
        <v>98.1</v>
      </c>
      <c r="K170" s="154">
        <f>J170*(100%+'საერთო თანხა'!$B$13)</f>
        <v>0</v>
      </c>
      <c r="L170" s="140"/>
      <c r="M170" s="108"/>
      <c r="N170" s="108"/>
      <c r="O170" s="108"/>
      <c r="P170" s="108"/>
      <c r="Q170" s="108"/>
      <c r="R170" s="108"/>
      <c r="S170" s="108"/>
      <c r="T170" s="108"/>
    </row>
    <row r="171" spans="1:20" ht="39.950000000000003" customHeight="1" x14ac:dyDescent="0.2">
      <c r="A171" s="152">
        <v>167</v>
      </c>
      <c r="B171" s="22" t="s">
        <v>203</v>
      </c>
      <c r="C171" s="20" t="s">
        <v>115</v>
      </c>
      <c r="D171" s="155">
        <v>215.83</v>
      </c>
      <c r="E171" s="154">
        <f>D171*(100%+'საერთო თანხა'!$B$13)</f>
        <v>0</v>
      </c>
      <c r="F171" s="155">
        <v>49.05</v>
      </c>
      <c r="G171" s="154">
        <f>F171*(100%+'საერთო თანხა'!$B$13)</f>
        <v>0</v>
      </c>
      <c r="H171" s="155">
        <v>215.83</v>
      </c>
      <c r="I171" s="154">
        <f>H171*(100%+'საერთო თანხა'!$B$13)</f>
        <v>0</v>
      </c>
      <c r="J171" s="155">
        <v>49.05</v>
      </c>
      <c r="K171" s="154">
        <f>J171*(100%+'საერთო თანხა'!$B$13)</f>
        <v>0</v>
      </c>
      <c r="L171" s="140"/>
      <c r="M171" s="108"/>
      <c r="N171" s="108"/>
      <c r="O171" s="108"/>
      <c r="P171" s="108"/>
      <c r="Q171" s="108"/>
      <c r="R171" s="108"/>
      <c r="S171" s="108"/>
      <c r="T171" s="108"/>
    </row>
    <row r="172" spans="1:20" ht="39.950000000000003" customHeight="1" x14ac:dyDescent="0.2">
      <c r="A172" s="152">
        <v>168</v>
      </c>
      <c r="B172" s="22" t="s">
        <v>204</v>
      </c>
      <c r="C172" s="20" t="s">
        <v>115</v>
      </c>
      <c r="D172" s="155">
        <v>53.96</v>
      </c>
      <c r="E172" s="154">
        <f>D172*(100%+'საერთო თანხა'!$B$13)</f>
        <v>0</v>
      </c>
      <c r="F172" s="155">
        <v>49.05</v>
      </c>
      <c r="G172" s="154">
        <f>F172*(100%+'საერთო თანხა'!$B$13)</f>
        <v>0</v>
      </c>
      <c r="H172" s="155">
        <v>73.58</v>
      </c>
      <c r="I172" s="154">
        <f>H172*(100%+'საერთო თანხა'!$B$13)</f>
        <v>0</v>
      </c>
      <c r="J172" s="155">
        <v>98.1</v>
      </c>
      <c r="K172" s="154">
        <f>J172*(100%+'საერთო თანხა'!$B$13)</f>
        <v>0</v>
      </c>
      <c r="L172" s="140"/>
      <c r="M172" s="108"/>
      <c r="N172" s="108"/>
      <c r="O172" s="108"/>
      <c r="P172" s="108"/>
      <c r="Q172" s="108"/>
      <c r="R172" s="108"/>
      <c r="S172" s="108"/>
      <c r="T172" s="108"/>
    </row>
    <row r="173" spans="1:20" ht="39.950000000000003" customHeight="1" x14ac:dyDescent="0.2">
      <c r="A173" s="152">
        <v>169</v>
      </c>
      <c r="B173" s="22" t="s">
        <v>205</v>
      </c>
      <c r="C173" s="20" t="s">
        <v>115</v>
      </c>
      <c r="D173" s="155">
        <v>343.36</v>
      </c>
      <c r="E173" s="154">
        <f>D173*(100%+'საერთო თანხა'!$B$13)</f>
        <v>0</v>
      </c>
      <c r="F173" s="155">
        <v>49.05</v>
      </c>
      <c r="G173" s="154">
        <f>F173*(100%+'საერთო თანხა'!$B$13)</f>
        <v>0</v>
      </c>
      <c r="H173" s="155">
        <v>343.36</v>
      </c>
      <c r="I173" s="154">
        <f>H173*(100%+'საერთო თანხა'!$B$13)</f>
        <v>0</v>
      </c>
      <c r="J173" s="155">
        <v>49.05</v>
      </c>
      <c r="K173" s="154">
        <f>J173*(100%+'საერთო თანხა'!$B$13)</f>
        <v>0</v>
      </c>
      <c r="L173" s="140"/>
      <c r="M173" s="108"/>
      <c r="N173" s="108"/>
      <c r="O173" s="108"/>
      <c r="P173" s="108"/>
      <c r="Q173" s="108"/>
      <c r="R173" s="108"/>
      <c r="S173" s="108"/>
      <c r="T173" s="108"/>
    </row>
    <row r="174" spans="1:20" ht="39.950000000000003" customHeight="1" x14ac:dyDescent="0.2">
      <c r="A174" s="152">
        <v>170</v>
      </c>
      <c r="B174" s="22" t="s">
        <v>206</v>
      </c>
      <c r="C174" s="20" t="s">
        <v>207</v>
      </c>
      <c r="D174" s="155">
        <v>117.72</v>
      </c>
      <c r="E174" s="154">
        <f>D174*(100%+'საერთო თანხა'!$B$13)</f>
        <v>0</v>
      </c>
      <c r="F174" s="155">
        <v>29.43</v>
      </c>
      <c r="G174" s="154">
        <f>F174*(100%+'საერთო თანხა'!$B$13)</f>
        <v>0</v>
      </c>
      <c r="H174" s="155">
        <v>176.59</v>
      </c>
      <c r="I174" s="154">
        <f>H174*(100%+'საერთო თანხა'!$B$13)</f>
        <v>0</v>
      </c>
      <c r="J174" s="155">
        <v>39.24</v>
      </c>
      <c r="K174" s="154">
        <f>J174*(100%+'საერთო თანხა'!$B$13)</f>
        <v>0</v>
      </c>
      <c r="L174" s="140"/>
      <c r="M174" s="108"/>
      <c r="N174" s="108"/>
      <c r="O174" s="108"/>
      <c r="P174" s="108"/>
      <c r="Q174" s="108"/>
      <c r="R174" s="108"/>
      <c r="S174" s="108"/>
      <c r="T174" s="108"/>
    </row>
    <row r="175" spans="1:20" ht="39.950000000000003" customHeight="1" x14ac:dyDescent="0.2">
      <c r="A175" s="152">
        <v>171</v>
      </c>
      <c r="B175" s="22" t="s">
        <v>208</v>
      </c>
      <c r="C175" s="20" t="s">
        <v>115</v>
      </c>
      <c r="D175" s="157">
        <v>0</v>
      </c>
      <c r="E175" s="154">
        <f>D175*(100%+'საერთო თანხა'!$B$13)</f>
        <v>0</v>
      </c>
      <c r="F175" s="155">
        <v>24.53</v>
      </c>
      <c r="G175" s="154">
        <f>F175*(100%+'საერთო თანხა'!$B$13)</f>
        <v>0</v>
      </c>
      <c r="H175" s="157">
        <v>0</v>
      </c>
      <c r="I175" s="154">
        <f>H175*(100%+'საერთო თანხა'!$B$13)</f>
        <v>0</v>
      </c>
      <c r="J175" s="155">
        <v>24.53</v>
      </c>
      <c r="K175" s="154">
        <f>J175*(100%+'საერთო თანხა'!$B$13)</f>
        <v>0</v>
      </c>
      <c r="L175" s="140"/>
      <c r="M175" s="108"/>
      <c r="N175" s="108"/>
      <c r="O175" s="108"/>
      <c r="P175" s="108"/>
      <c r="Q175" s="108"/>
      <c r="R175" s="108"/>
      <c r="S175" s="108"/>
      <c r="T175" s="108"/>
    </row>
    <row r="176" spans="1:20" ht="39.950000000000003" customHeight="1" x14ac:dyDescent="0.2">
      <c r="A176" s="152">
        <v>172</v>
      </c>
      <c r="B176" s="22" t="s">
        <v>209</v>
      </c>
      <c r="C176" s="20" t="s">
        <v>115</v>
      </c>
      <c r="D176" s="153">
        <v>44.15</v>
      </c>
      <c r="E176" s="154">
        <f>D176*(100%+'საერთო თანხა'!$B$13)</f>
        <v>0</v>
      </c>
      <c r="F176" s="155">
        <v>29.43</v>
      </c>
      <c r="G176" s="154">
        <f>F176*(100%+'საერთო თანხა'!$B$13)</f>
        <v>0</v>
      </c>
      <c r="H176" s="155">
        <v>44.15</v>
      </c>
      <c r="I176" s="154">
        <f>H176*(100%+'საერთო თანხა'!$B$13)</f>
        <v>0</v>
      </c>
      <c r="J176" s="155">
        <v>29.43</v>
      </c>
      <c r="K176" s="154">
        <f>J176*(100%+'საერთო თანხა'!$B$13)</f>
        <v>0</v>
      </c>
      <c r="L176" s="140"/>
      <c r="M176" s="108"/>
      <c r="N176" s="108"/>
      <c r="O176" s="108"/>
      <c r="P176" s="108"/>
      <c r="Q176" s="108"/>
      <c r="R176" s="108"/>
      <c r="S176" s="108"/>
      <c r="T176" s="108"/>
    </row>
    <row r="177" spans="1:20" ht="39.950000000000003" customHeight="1" x14ac:dyDescent="0.2">
      <c r="A177" s="152">
        <v>173</v>
      </c>
      <c r="B177" s="22" t="s">
        <v>211</v>
      </c>
      <c r="C177" s="20" t="s">
        <v>115</v>
      </c>
      <c r="D177" s="153">
        <v>147.16</v>
      </c>
      <c r="E177" s="154">
        <f>D177*(100%+'საერთო თანხა'!$B$13)</f>
        <v>0</v>
      </c>
      <c r="F177" s="155">
        <v>49.05</v>
      </c>
      <c r="G177" s="154">
        <f>F177*(100%+'საერთო თანხა'!$B$13)</f>
        <v>0</v>
      </c>
      <c r="H177" s="155">
        <v>152.06</v>
      </c>
      <c r="I177" s="154">
        <f>H177*(100%+'საერთო თანხა'!$B$13)</f>
        <v>0</v>
      </c>
      <c r="J177" s="155">
        <v>49.05</v>
      </c>
      <c r="K177" s="154">
        <f>J177*(100%+'საერთო თანხა'!$B$13)</f>
        <v>0</v>
      </c>
      <c r="L177" s="140"/>
      <c r="M177" s="108"/>
      <c r="N177" s="108"/>
      <c r="O177" s="108"/>
      <c r="P177" s="108"/>
      <c r="Q177" s="108"/>
      <c r="R177" s="108"/>
      <c r="S177" s="108"/>
      <c r="T177" s="108"/>
    </row>
    <row r="178" spans="1:20" ht="39.950000000000003" customHeight="1" x14ac:dyDescent="0.2">
      <c r="A178" s="152">
        <v>174</v>
      </c>
      <c r="B178" s="22" t="s">
        <v>212</v>
      </c>
      <c r="C178" s="20" t="s">
        <v>115</v>
      </c>
      <c r="D178" s="153">
        <v>0.98</v>
      </c>
      <c r="E178" s="154">
        <f>D178*(100%+'საერთო თანხა'!$B$13)</f>
        <v>0</v>
      </c>
      <c r="F178" s="155">
        <v>0</v>
      </c>
      <c r="G178" s="154">
        <f>F178*(100%+'საერთო თანხა'!$B$13)</f>
        <v>0</v>
      </c>
      <c r="H178" s="155">
        <v>0.98</v>
      </c>
      <c r="I178" s="154">
        <f>H178*(100%+'საერთო თანხა'!$B$13)</f>
        <v>0</v>
      </c>
      <c r="J178" s="155">
        <v>0</v>
      </c>
      <c r="K178" s="154">
        <f>J178*(100%+'საერთო თანხა'!$B$13)</f>
        <v>0</v>
      </c>
      <c r="L178" s="140"/>
      <c r="M178" s="108"/>
      <c r="N178" s="108"/>
      <c r="O178" s="108"/>
      <c r="P178" s="108"/>
      <c r="Q178" s="108"/>
      <c r="R178" s="108"/>
      <c r="S178" s="108"/>
      <c r="T178" s="108"/>
    </row>
    <row r="179" spans="1:20" ht="39.950000000000003" customHeight="1" x14ac:dyDescent="0.2">
      <c r="A179" s="152">
        <v>175</v>
      </c>
      <c r="B179" s="22" t="s">
        <v>213</v>
      </c>
      <c r="C179" s="20" t="s">
        <v>115</v>
      </c>
      <c r="D179" s="153">
        <v>34.340000000000003</v>
      </c>
      <c r="E179" s="154">
        <f>D179*(100%+'საერთო თანხა'!$B$13)</f>
        <v>0</v>
      </c>
      <c r="F179" s="155">
        <v>9.81</v>
      </c>
      <c r="G179" s="154">
        <f>F179*(100%+'საერთო თანხა'!$B$13)</f>
        <v>0</v>
      </c>
      <c r="H179" s="155">
        <v>34.340000000000003</v>
      </c>
      <c r="I179" s="154">
        <f>H179*(100%+'საერთო თანხა'!$B$13)</f>
        <v>0</v>
      </c>
      <c r="J179" s="155">
        <v>9.81</v>
      </c>
      <c r="K179" s="154">
        <f>J179*(100%+'საერთო თანხა'!$B$13)</f>
        <v>0</v>
      </c>
      <c r="L179" s="140"/>
      <c r="M179" s="108"/>
      <c r="N179" s="108"/>
      <c r="O179" s="108"/>
      <c r="P179" s="108"/>
      <c r="Q179" s="108"/>
      <c r="R179" s="108"/>
      <c r="S179" s="108"/>
      <c r="T179" s="108"/>
    </row>
    <row r="180" spans="1:20" ht="39.950000000000003" customHeight="1" x14ac:dyDescent="0.2">
      <c r="A180" s="152">
        <v>176</v>
      </c>
      <c r="B180" s="22" t="s">
        <v>214</v>
      </c>
      <c r="C180" s="20" t="s">
        <v>115</v>
      </c>
      <c r="D180" s="153">
        <v>34.340000000000003</v>
      </c>
      <c r="E180" s="154">
        <f>D180*(100%+'საერთო თანხა'!$B$13)</f>
        <v>0</v>
      </c>
      <c r="F180" s="155">
        <v>9.81</v>
      </c>
      <c r="G180" s="154">
        <f>F180*(100%+'საერთო თანხა'!$B$13)</f>
        <v>0</v>
      </c>
      <c r="H180" s="155">
        <v>34.340000000000003</v>
      </c>
      <c r="I180" s="154">
        <f>H180*(100%+'საერთო თანხა'!$B$13)</f>
        <v>0</v>
      </c>
      <c r="J180" s="155">
        <v>9.81</v>
      </c>
      <c r="K180" s="154">
        <f>J180*(100%+'საერთო თანხა'!$B$13)</f>
        <v>0</v>
      </c>
      <c r="L180" s="140"/>
      <c r="M180" s="108"/>
      <c r="N180" s="108"/>
      <c r="O180" s="108"/>
      <c r="P180" s="108"/>
      <c r="Q180" s="108"/>
      <c r="R180" s="108"/>
      <c r="S180" s="108"/>
      <c r="T180" s="108"/>
    </row>
    <row r="181" spans="1:20" ht="39.950000000000003" customHeight="1" x14ac:dyDescent="0.2">
      <c r="A181" s="152">
        <v>177</v>
      </c>
      <c r="B181" s="22" t="s">
        <v>215</v>
      </c>
      <c r="C181" s="20" t="s">
        <v>115</v>
      </c>
      <c r="D181" s="157">
        <v>0</v>
      </c>
      <c r="E181" s="154">
        <f>D181*(100%+'საერთო თანხა'!$B$13)</f>
        <v>0</v>
      </c>
      <c r="F181" s="155">
        <v>294.31</v>
      </c>
      <c r="G181" s="154">
        <f>F181*(100%+'საერთო თანხა'!$B$13)</f>
        <v>0</v>
      </c>
      <c r="H181" s="157">
        <v>0</v>
      </c>
      <c r="I181" s="154">
        <f>H181*(100%+'საერთო თანხა'!$B$13)</f>
        <v>0</v>
      </c>
      <c r="J181" s="155">
        <v>294.31</v>
      </c>
      <c r="K181" s="154">
        <f>J181*(100%+'საერთო თანხა'!$B$13)</f>
        <v>0</v>
      </c>
      <c r="L181" s="140"/>
      <c r="M181" s="108"/>
      <c r="N181" s="108"/>
      <c r="O181" s="108"/>
      <c r="P181" s="108"/>
      <c r="Q181" s="108"/>
      <c r="R181" s="108"/>
      <c r="S181" s="108"/>
      <c r="T181" s="108"/>
    </row>
    <row r="182" spans="1:20" ht="39.950000000000003" customHeight="1" x14ac:dyDescent="0.2">
      <c r="A182" s="152">
        <v>178</v>
      </c>
      <c r="B182" s="22" t="s">
        <v>216</v>
      </c>
      <c r="C182" s="20" t="s">
        <v>115</v>
      </c>
      <c r="D182" s="153">
        <v>392.42</v>
      </c>
      <c r="E182" s="154">
        <f>D182*(100%+'საერთო თანხა'!$B$13)</f>
        <v>0</v>
      </c>
      <c r="F182" s="155">
        <v>0</v>
      </c>
      <c r="G182" s="154">
        <f>F182*(100%+'საერთო თანხა'!$B$13)</f>
        <v>0</v>
      </c>
      <c r="H182" s="155">
        <v>392.42</v>
      </c>
      <c r="I182" s="154">
        <f>H182*(100%+'საერთო თანხა'!$B$13)</f>
        <v>0</v>
      </c>
      <c r="J182" s="154">
        <v>0</v>
      </c>
      <c r="K182" s="154">
        <f>J182*(100%+'საერთო თანხა'!$B$13)</f>
        <v>0</v>
      </c>
      <c r="L182" s="140"/>
      <c r="M182" s="108"/>
      <c r="N182" s="108"/>
      <c r="O182" s="108"/>
      <c r="P182" s="108"/>
      <c r="Q182" s="108"/>
      <c r="R182" s="108"/>
      <c r="S182" s="108"/>
      <c r="T182" s="108"/>
    </row>
    <row r="183" spans="1:20" ht="39.950000000000003" customHeight="1" x14ac:dyDescent="0.2">
      <c r="A183" s="152">
        <v>179</v>
      </c>
      <c r="B183" s="22" t="s">
        <v>217</v>
      </c>
      <c r="C183" s="20" t="s">
        <v>115</v>
      </c>
      <c r="D183" s="153">
        <v>294.31</v>
      </c>
      <c r="E183" s="154">
        <f>D183*(100%+'საერთო თანხა'!$B$13)</f>
        <v>0</v>
      </c>
      <c r="F183" s="155">
        <v>0</v>
      </c>
      <c r="G183" s="154">
        <f>F183*(100%+'საერთო თანხა'!$B$13)</f>
        <v>0</v>
      </c>
      <c r="H183" s="155">
        <v>294.31</v>
      </c>
      <c r="I183" s="154">
        <f>H183*(100%+'საერთო თანხა'!$B$13)</f>
        <v>0</v>
      </c>
      <c r="J183" s="154">
        <v>0</v>
      </c>
      <c r="K183" s="154">
        <f>J183*(100%+'საერთო თანხა'!$B$13)</f>
        <v>0</v>
      </c>
      <c r="L183" s="140"/>
      <c r="M183" s="108"/>
      <c r="N183" s="108"/>
      <c r="O183" s="108"/>
      <c r="P183" s="108"/>
      <c r="Q183" s="108"/>
      <c r="R183" s="108"/>
      <c r="S183" s="108"/>
      <c r="T183" s="108"/>
    </row>
    <row r="184" spans="1:20" ht="39.950000000000003" customHeight="1" x14ac:dyDescent="0.2">
      <c r="A184" s="152">
        <v>180</v>
      </c>
      <c r="B184" s="22" t="s">
        <v>218</v>
      </c>
      <c r="C184" s="20" t="s">
        <v>115</v>
      </c>
      <c r="D184" s="153">
        <v>294.31</v>
      </c>
      <c r="E184" s="154">
        <f>D184*(100%+'საერთო თანხა'!$B$13)</f>
        <v>0</v>
      </c>
      <c r="F184" s="155">
        <v>0</v>
      </c>
      <c r="G184" s="154">
        <f>F184*(100%+'საერთო თანხა'!$B$13)</f>
        <v>0</v>
      </c>
      <c r="H184" s="155">
        <v>294.31</v>
      </c>
      <c r="I184" s="154">
        <f>H184*(100%+'საერთო თანხა'!$B$13)</f>
        <v>0</v>
      </c>
      <c r="J184" s="154">
        <v>0</v>
      </c>
      <c r="K184" s="154">
        <f>J184*(100%+'საერთო თანხა'!$B$13)</f>
        <v>0</v>
      </c>
      <c r="L184" s="140"/>
      <c r="M184" s="108"/>
      <c r="N184" s="108"/>
      <c r="O184" s="108"/>
      <c r="P184" s="108"/>
      <c r="Q184" s="108"/>
      <c r="R184" s="108"/>
      <c r="S184" s="108"/>
      <c r="T184" s="108"/>
    </row>
    <row r="185" spans="1:20" ht="39.950000000000003" customHeight="1" x14ac:dyDescent="0.2">
      <c r="A185" s="152">
        <v>181</v>
      </c>
      <c r="B185" s="22" t="s">
        <v>219</v>
      </c>
      <c r="C185" s="20" t="s">
        <v>115</v>
      </c>
      <c r="D185" s="153">
        <v>784.83</v>
      </c>
      <c r="E185" s="154">
        <f>D185*(100%+'საერთო თანხა'!$B$13)</f>
        <v>0</v>
      </c>
      <c r="F185" s="155">
        <v>0</v>
      </c>
      <c r="G185" s="154">
        <f>F185*(100%+'საერთო თანხა'!$B$13)</f>
        <v>0</v>
      </c>
      <c r="H185" s="155">
        <v>784.83</v>
      </c>
      <c r="I185" s="154">
        <f>H185*(100%+'საერთო თანხა'!$B$13)</f>
        <v>0</v>
      </c>
      <c r="J185" s="154">
        <v>0</v>
      </c>
      <c r="K185" s="154">
        <f>J185*(100%+'საერთო თანხა'!$B$13)</f>
        <v>0</v>
      </c>
      <c r="L185" s="140"/>
      <c r="M185" s="108"/>
      <c r="N185" s="108"/>
      <c r="O185" s="108"/>
      <c r="P185" s="108"/>
      <c r="Q185" s="108"/>
      <c r="R185" s="108"/>
      <c r="S185" s="108"/>
      <c r="T185" s="108"/>
    </row>
    <row r="186" spans="1:20" ht="39.950000000000003" customHeight="1" x14ac:dyDescent="0.2">
      <c r="A186" s="152">
        <v>182</v>
      </c>
      <c r="B186" s="22" t="s">
        <v>220</v>
      </c>
      <c r="C186" s="20" t="s">
        <v>115</v>
      </c>
      <c r="D186" s="153">
        <v>44.15</v>
      </c>
      <c r="E186" s="154">
        <f>D186*(100%+'საერთო თანხა'!$B$13)</f>
        <v>0</v>
      </c>
      <c r="F186" s="155">
        <v>29.43</v>
      </c>
      <c r="G186" s="154">
        <f>F186*(100%+'საერთო თანხა'!$B$13)</f>
        <v>0</v>
      </c>
      <c r="H186" s="155">
        <v>44.15</v>
      </c>
      <c r="I186" s="154">
        <f>H186*(100%+'საერთო თანხა'!$B$13)</f>
        <v>0</v>
      </c>
      <c r="J186" s="155">
        <v>29.43</v>
      </c>
      <c r="K186" s="154">
        <f>J186*(100%+'საერთო თანხა'!$B$13)</f>
        <v>0</v>
      </c>
      <c r="L186" s="140"/>
      <c r="M186" s="108"/>
      <c r="N186" s="108"/>
      <c r="O186" s="108"/>
      <c r="P186" s="108"/>
      <c r="Q186" s="108"/>
      <c r="R186" s="108"/>
      <c r="S186" s="108"/>
      <c r="T186" s="108"/>
    </row>
    <row r="187" spans="1:20" ht="39.950000000000003" customHeight="1" x14ac:dyDescent="0.2">
      <c r="A187" s="28">
        <v>183</v>
      </c>
      <c r="B187" s="38" t="s">
        <v>239</v>
      </c>
      <c r="C187" s="36" t="s">
        <v>115</v>
      </c>
      <c r="D187" s="75">
        <v>343.36</v>
      </c>
      <c r="E187" s="78">
        <f>D187*(100%+'საერთო თანხა'!$B$13)</f>
        <v>0</v>
      </c>
      <c r="F187" s="77">
        <v>0</v>
      </c>
      <c r="G187" s="78">
        <f>F187*(100%+'საერთო თანხა'!$B$13)</f>
        <v>0</v>
      </c>
      <c r="H187" s="74">
        <v>343.36</v>
      </c>
      <c r="I187" s="78">
        <f>H187*(100%+'საერთო თანხა'!$B$13)</f>
        <v>0</v>
      </c>
      <c r="J187" s="78">
        <v>0</v>
      </c>
      <c r="K187" s="78">
        <f>J187*(100%+'საერთო თანხა'!$B$13)</f>
        <v>0</v>
      </c>
      <c r="L187" s="140"/>
      <c r="M187" s="108"/>
      <c r="N187" s="108"/>
      <c r="O187" s="108"/>
      <c r="P187" s="108"/>
      <c r="Q187" s="108"/>
      <c r="R187" s="108"/>
      <c r="S187" s="108"/>
      <c r="T187" s="108"/>
    </row>
    <row r="188" spans="1:20" ht="39.950000000000003" customHeight="1" x14ac:dyDescent="0.2">
      <c r="A188" s="28">
        <v>184</v>
      </c>
      <c r="B188" s="38" t="s">
        <v>240</v>
      </c>
      <c r="C188" s="36" t="s">
        <v>115</v>
      </c>
      <c r="D188" s="75">
        <v>284.5</v>
      </c>
      <c r="E188" s="78">
        <f>D188*(100%+'საერთო თანხა'!$B$13)</f>
        <v>0</v>
      </c>
      <c r="F188" s="77">
        <v>0</v>
      </c>
      <c r="G188" s="78">
        <f>F188*(100%+'საერთო თანხა'!$B$13)</f>
        <v>0</v>
      </c>
      <c r="H188" s="74">
        <v>284.5</v>
      </c>
      <c r="I188" s="78">
        <f>H188*(100%+'საერთო თანხა'!$B$13)</f>
        <v>0</v>
      </c>
      <c r="J188" s="78">
        <v>0</v>
      </c>
      <c r="K188" s="78">
        <f>J188*(100%+'საერთო თანხა'!$B$13)</f>
        <v>0</v>
      </c>
      <c r="L188" s="140"/>
      <c r="M188" s="108"/>
      <c r="N188" s="108"/>
      <c r="O188" s="108"/>
      <c r="P188" s="108"/>
      <c r="Q188" s="108"/>
      <c r="R188" s="108"/>
      <c r="S188" s="108"/>
      <c r="T188" s="108"/>
    </row>
    <row r="189" spans="1:20" ht="39.950000000000003" customHeight="1" x14ac:dyDescent="0.2">
      <c r="A189" s="28">
        <v>185</v>
      </c>
      <c r="B189" s="38" t="s">
        <v>241</v>
      </c>
      <c r="C189" s="36" t="s">
        <v>115</v>
      </c>
      <c r="D189" s="75">
        <v>245.26</v>
      </c>
      <c r="E189" s="78">
        <f>D189*(100%+'საერთო თანხა'!$B$13)</f>
        <v>0</v>
      </c>
      <c r="F189" s="77">
        <v>0</v>
      </c>
      <c r="G189" s="78">
        <f>F189*(100%+'საერთო თანხა'!$B$13)</f>
        <v>0</v>
      </c>
      <c r="H189" s="74">
        <v>245.26</v>
      </c>
      <c r="I189" s="78">
        <f>H189*(100%+'საერთო თანხა'!$B$13)</f>
        <v>0</v>
      </c>
      <c r="J189" s="78">
        <v>0</v>
      </c>
      <c r="K189" s="78">
        <f>J189*(100%+'საერთო თანხა'!$B$13)</f>
        <v>0</v>
      </c>
      <c r="L189" s="140"/>
      <c r="M189" s="108"/>
      <c r="N189" s="108"/>
      <c r="O189" s="108"/>
      <c r="P189" s="108"/>
      <c r="Q189" s="108"/>
      <c r="R189" s="108"/>
      <c r="S189" s="108"/>
      <c r="T189" s="108"/>
    </row>
    <row r="190" spans="1:20" ht="39.950000000000003" customHeight="1" x14ac:dyDescent="0.2">
      <c r="A190" s="28">
        <v>186</v>
      </c>
      <c r="B190" s="38" t="s">
        <v>243</v>
      </c>
      <c r="C190" s="36" t="s">
        <v>115</v>
      </c>
      <c r="D190" s="75">
        <v>1275.3499999999999</v>
      </c>
      <c r="E190" s="78">
        <f>D190*(100%+'საერთო თანხა'!$B$13)</f>
        <v>0</v>
      </c>
      <c r="F190" s="77">
        <v>0</v>
      </c>
      <c r="G190" s="78">
        <f>F190*(100%+'საერთო თანხა'!$B$13)</f>
        <v>0</v>
      </c>
      <c r="H190" s="74">
        <v>1275.3499999999999</v>
      </c>
      <c r="I190" s="78">
        <f>H190*(100%+'საერთო თანხა'!$B$13)</f>
        <v>0</v>
      </c>
      <c r="J190" s="78">
        <v>0</v>
      </c>
      <c r="K190" s="78">
        <f>J190*(100%+'საერთო თანხა'!$B$13)</f>
        <v>0</v>
      </c>
      <c r="L190" s="140"/>
      <c r="M190" s="108"/>
      <c r="N190" s="108"/>
      <c r="O190" s="108"/>
      <c r="P190" s="108"/>
      <c r="Q190" s="108"/>
      <c r="R190" s="108"/>
      <c r="S190" s="108"/>
      <c r="T190" s="108"/>
    </row>
    <row r="191" spans="1:20" ht="39.950000000000003" customHeight="1" x14ac:dyDescent="0.2">
      <c r="A191" s="28">
        <v>187</v>
      </c>
      <c r="B191" s="38" t="s">
        <v>244</v>
      </c>
      <c r="C191" s="36" t="s">
        <v>115</v>
      </c>
      <c r="D191" s="75">
        <v>588.62</v>
      </c>
      <c r="E191" s="78">
        <f>D191*(100%+'საერთო თანხა'!$B$13)</f>
        <v>0</v>
      </c>
      <c r="F191" s="77">
        <v>0</v>
      </c>
      <c r="G191" s="78">
        <f>F191*(100%+'საერთო თანხა'!$B$13)</f>
        <v>0</v>
      </c>
      <c r="H191" s="74">
        <v>588.62</v>
      </c>
      <c r="I191" s="78">
        <f>H191*(100%+'საერთო თანხა'!$B$13)</f>
        <v>0</v>
      </c>
      <c r="J191" s="78">
        <v>0</v>
      </c>
      <c r="K191" s="78">
        <f>J191*(100%+'საერთო თანხა'!$B$13)</f>
        <v>0</v>
      </c>
      <c r="L191" s="140"/>
      <c r="M191" s="108"/>
      <c r="N191" s="108"/>
      <c r="O191" s="108"/>
      <c r="P191" s="108"/>
      <c r="Q191" s="108"/>
      <c r="R191" s="108"/>
      <c r="S191" s="108"/>
      <c r="T191" s="108"/>
    </row>
    <row r="192" spans="1:20" ht="39.950000000000003" customHeight="1" x14ac:dyDescent="0.2">
      <c r="A192" s="28">
        <v>188</v>
      </c>
      <c r="B192" s="38" t="s">
        <v>245</v>
      </c>
      <c r="C192" s="36" t="s">
        <v>115</v>
      </c>
      <c r="D192" s="75">
        <v>156.97</v>
      </c>
      <c r="E192" s="78">
        <f>D192*(100%+'საერთო თანხა'!$B$13)</f>
        <v>0</v>
      </c>
      <c r="F192" s="77">
        <v>0</v>
      </c>
      <c r="G192" s="78">
        <f>F192*(100%+'საერთო თანხა'!$B$13)</f>
        <v>0</v>
      </c>
      <c r="H192" s="74">
        <v>156.97</v>
      </c>
      <c r="I192" s="78">
        <f>H192*(100%+'საერთო თანხა'!$B$13)</f>
        <v>0</v>
      </c>
      <c r="J192" s="78">
        <v>0</v>
      </c>
      <c r="K192" s="78">
        <f>J192*(100%+'საერთო თანხა'!$B$13)</f>
        <v>0</v>
      </c>
      <c r="L192" s="140"/>
      <c r="M192" s="108"/>
      <c r="N192" s="108"/>
      <c r="O192" s="108"/>
      <c r="P192" s="108"/>
      <c r="Q192" s="108"/>
      <c r="R192" s="108"/>
      <c r="S192" s="108"/>
      <c r="T192" s="108"/>
    </row>
    <row r="193" spans="1:20" ht="39.950000000000003" customHeight="1" x14ac:dyDescent="0.2">
      <c r="A193" s="28">
        <v>189</v>
      </c>
      <c r="B193" s="38" t="s">
        <v>246</v>
      </c>
      <c r="C193" s="36" t="s">
        <v>115</v>
      </c>
      <c r="D193" s="75">
        <v>156.97</v>
      </c>
      <c r="E193" s="78">
        <f>D193*(100%+'საერთო თანხა'!$B$13)</f>
        <v>0</v>
      </c>
      <c r="F193" s="77">
        <v>0</v>
      </c>
      <c r="G193" s="78">
        <f>F193*(100%+'საერთო თანხა'!$B$13)</f>
        <v>0</v>
      </c>
      <c r="H193" s="74">
        <v>156.97</v>
      </c>
      <c r="I193" s="78">
        <f>H193*(100%+'საერთო თანხა'!$B$13)</f>
        <v>0</v>
      </c>
      <c r="J193" s="78">
        <v>0</v>
      </c>
      <c r="K193" s="78">
        <f>J193*(100%+'საერთო თანხა'!$B$13)</f>
        <v>0</v>
      </c>
      <c r="L193" s="140"/>
      <c r="M193" s="108"/>
      <c r="N193" s="108"/>
      <c r="O193" s="108"/>
      <c r="P193" s="108"/>
      <c r="Q193" s="108"/>
      <c r="R193" s="108"/>
      <c r="S193" s="108"/>
      <c r="T193" s="108"/>
    </row>
    <row r="194" spans="1:20" ht="39.950000000000003" customHeight="1" x14ac:dyDescent="0.2">
      <c r="A194" s="28">
        <v>190</v>
      </c>
      <c r="B194" s="38" t="s">
        <v>241</v>
      </c>
      <c r="C194" s="36" t="s">
        <v>115</v>
      </c>
      <c r="D194" s="75">
        <v>215.83</v>
      </c>
      <c r="E194" s="78">
        <f>D194*(100%+'საერთო თანხა'!$B$13)</f>
        <v>0</v>
      </c>
      <c r="F194" s="77">
        <v>0</v>
      </c>
      <c r="G194" s="78">
        <f>F194*(100%+'საერთო თანხა'!$B$13)</f>
        <v>0</v>
      </c>
      <c r="H194" s="74">
        <v>215.83</v>
      </c>
      <c r="I194" s="78">
        <f>H194*(100%+'საერთო თანხა'!$B$13)</f>
        <v>0</v>
      </c>
      <c r="J194" s="78">
        <v>0</v>
      </c>
      <c r="K194" s="78">
        <f>J194*(100%+'საერთო თანხა'!$B$13)</f>
        <v>0</v>
      </c>
      <c r="L194" s="140"/>
      <c r="M194" s="108"/>
      <c r="N194" s="108"/>
      <c r="O194" s="108"/>
      <c r="P194" s="108"/>
      <c r="Q194" s="108"/>
      <c r="R194" s="108"/>
      <c r="S194" s="108"/>
      <c r="T194" s="108"/>
    </row>
    <row r="195" spans="1:20" ht="39.950000000000003" customHeight="1" x14ac:dyDescent="0.2">
      <c r="A195" s="28">
        <v>191</v>
      </c>
      <c r="B195" s="38" t="s">
        <v>215</v>
      </c>
      <c r="C195" s="36" t="s">
        <v>115</v>
      </c>
      <c r="D195" s="77">
        <v>0</v>
      </c>
      <c r="E195" s="78">
        <f>D195*(100%+'საერთო თანხა'!$B$13)</f>
        <v>0</v>
      </c>
      <c r="F195" s="74">
        <v>294.31</v>
      </c>
      <c r="G195" s="78">
        <f>F195*(100%+'საერთო თანხა'!$B$13)</f>
        <v>0</v>
      </c>
      <c r="H195" s="77">
        <v>0</v>
      </c>
      <c r="I195" s="78">
        <f>H195*(100%+'საერთო თანხა'!$B$13)</f>
        <v>0</v>
      </c>
      <c r="J195" s="74">
        <v>294.31</v>
      </c>
      <c r="K195" s="78">
        <f>J195*(100%+'საერთო თანხა'!$B$13)</f>
        <v>0</v>
      </c>
      <c r="L195" s="140"/>
      <c r="M195" s="108"/>
      <c r="N195" s="108"/>
      <c r="O195" s="108"/>
      <c r="P195" s="108"/>
      <c r="Q195" s="108"/>
      <c r="R195" s="108"/>
      <c r="S195" s="108"/>
      <c r="T195" s="108"/>
    </row>
    <row r="196" spans="1:20" ht="39.950000000000003" customHeight="1" x14ac:dyDescent="0.2">
      <c r="A196" s="28">
        <v>192</v>
      </c>
      <c r="B196" s="38" t="s">
        <v>221</v>
      </c>
      <c r="C196" s="36" t="s">
        <v>115</v>
      </c>
      <c r="D196" s="77">
        <v>0</v>
      </c>
      <c r="E196" s="78">
        <f>D196*(100%+'საერთო თანხა'!$B$13)</f>
        <v>0</v>
      </c>
      <c r="F196" s="74">
        <v>29.43</v>
      </c>
      <c r="G196" s="78">
        <f>F196*(100%+'საერთო თანხა'!$B$13)</f>
        <v>0</v>
      </c>
      <c r="H196" s="77">
        <v>0</v>
      </c>
      <c r="I196" s="78">
        <f>H196*(100%+'საერთო თანხა'!$B$13)</f>
        <v>0</v>
      </c>
      <c r="J196" s="74">
        <v>29.43</v>
      </c>
      <c r="K196" s="78">
        <f>J196*(100%+'საერთო თანხა'!$B$13)</f>
        <v>0</v>
      </c>
      <c r="L196" s="140"/>
      <c r="M196" s="108"/>
      <c r="N196" s="108"/>
      <c r="O196" s="108"/>
      <c r="P196" s="108"/>
      <c r="Q196" s="108"/>
      <c r="R196" s="108"/>
      <c r="S196" s="108"/>
      <c r="T196" s="108"/>
    </row>
    <row r="197" spans="1:20" ht="39.950000000000003" customHeight="1" x14ac:dyDescent="0.2">
      <c r="A197" s="28">
        <v>193</v>
      </c>
      <c r="B197" s="38" t="s">
        <v>248</v>
      </c>
      <c r="C197" s="36" t="s">
        <v>115</v>
      </c>
      <c r="D197" s="77">
        <v>0</v>
      </c>
      <c r="E197" s="78">
        <f>D197*(100%+'საერთო თანხა'!$B$13)</f>
        <v>0</v>
      </c>
      <c r="F197" s="74">
        <v>171.68</v>
      </c>
      <c r="G197" s="78">
        <f>F197*(100%+'საერთო თანხა'!$B$13)</f>
        <v>0</v>
      </c>
      <c r="H197" s="77">
        <v>0</v>
      </c>
      <c r="I197" s="78">
        <f>H197*(100%+'საერთო თანხა'!$B$13)</f>
        <v>0</v>
      </c>
      <c r="J197" s="74">
        <v>171.68</v>
      </c>
      <c r="K197" s="78">
        <f>J197*(100%+'საერთო თანხა'!$B$13)</f>
        <v>0</v>
      </c>
      <c r="L197" s="140"/>
      <c r="M197" s="108"/>
      <c r="N197" s="108"/>
      <c r="O197" s="108"/>
      <c r="P197" s="108"/>
      <c r="Q197" s="108"/>
      <c r="R197" s="108"/>
      <c r="S197" s="108"/>
      <c r="T197" s="108"/>
    </row>
    <row r="198" spans="1:20" ht="21.75" customHeight="1" x14ac:dyDescent="0.2">
      <c r="A198" s="28">
        <v>194</v>
      </c>
      <c r="B198" s="38" t="s">
        <v>249</v>
      </c>
      <c r="C198" s="36"/>
      <c r="D198" s="77">
        <v>0</v>
      </c>
      <c r="E198" s="78">
        <f>D198*(100%+'საერთო თანხა'!$B$13)</f>
        <v>0</v>
      </c>
      <c r="F198" s="74">
        <v>343.36</v>
      </c>
      <c r="G198" s="78">
        <f>F198*(100%+'საერთო თანხა'!$B$13)</f>
        <v>0</v>
      </c>
      <c r="H198" s="77">
        <v>0</v>
      </c>
      <c r="I198" s="78">
        <f>H198*(100%+'საერთო თანხა'!$B$13)</f>
        <v>0</v>
      </c>
      <c r="J198" s="74">
        <v>343.36</v>
      </c>
      <c r="K198" s="78">
        <f>J198*(100%+'საერთო თანხა'!$B$13)</f>
        <v>0</v>
      </c>
      <c r="L198" s="140"/>
      <c r="M198" s="108"/>
      <c r="N198" s="108"/>
      <c r="O198" s="108"/>
      <c r="P198" s="108"/>
      <c r="Q198" s="108"/>
      <c r="R198" s="108"/>
      <c r="S198" s="108"/>
      <c r="T198" s="108"/>
    </row>
    <row r="199" spans="1:20" ht="21.75" customHeight="1" x14ac:dyDescent="0.2">
      <c r="A199" s="28">
        <v>195</v>
      </c>
      <c r="B199" s="38" t="s">
        <v>258</v>
      </c>
      <c r="C199" s="36" t="s">
        <v>115</v>
      </c>
      <c r="D199" s="75">
        <v>24.53</v>
      </c>
      <c r="E199" s="78">
        <f>D199*(100%+'საერთო თანხა'!$B$13)</f>
        <v>0</v>
      </c>
      <c r="F199" s="74">
        <v>53.96</v>
      </c>
      <c r="G199" s="78">
        <f>F199*(100%+'საერთო თანხა'!$B$13)</f>
        <v>0</v>
      </c>
      <c r="H199" s="76">
        <v>34.340000000000003</v>
      </c>
      <c r="I199" s="78">
        <f>H199*(100%+'საერთო თანხა'!$B$13)</f>
        <v>0</v>
      </c>
      <c r="J199" s="74">
        <v>44.15</v>
      </c>
      <c r="K199" s="78">
        <f>J199*(100%+'საერთო თანხა'!$B$13)</f>
        <v>0</v>
      </c>
      <c r="L199" s="140"/>
      <c r="M199" s="108"/>
      <c r="N199" s="108"/>
      <c r="O199" s="108"/>
      <c r="P199" s="108"/>
      <c r="Q199" s="108"/>
      <c r="R199" s="108"/>
      <c r="S199" s="108"/>
      <c r="T199" s="108"/>
    </row>
    <row r="200" spans="1:20" ht="21.75" customHeight="1" x14ac:dyDescent="0.2">
      <c r="A200" s="28">
        <v>195</v>
      </c>
      <c r="B200" s="38" t="s">
        <v>238</v>
      </c>
      <c r="C200" s="36" t="s">
        <v>115</v>
      </c>
      <c r="D200" s="75">
        <v>235.45</v>
      </c>
      <c r="E200" s="78">
        <f>D200*(100%+'საერთო თანხა'!$B$13)</f>
        <v>0</v>
      </c>
      <c r="F200" s="74">
        <v>53.96</v>
      </c>
      <c r="G200" s="78">
        <f>F200*(100%+'საერთო თანხა'!$B$13)</f>
        <v>0</v>
      </c>
      <c r="H200" s="76">
        <v>343.36</v>
      </c>
      <c r="I200" s="78">
        <f>H200*(100%+'საერთო თანხა'!$B$13)</f>
        <v>0</v>
      </c>
      <c r="J200" s="74">
        <v>53.96</v>
      </c>
      <c r="K200" s="78">
        <f>J200*(100%+'საერთო თანხა'!$B$13)</f>
        <v>0</v>
      </c>
      <c r="L200" s="140"/>
      <c r="M200" s="108"/>
      <c r="N200" s="108"/>
      <c r="O200" s="108"/>
      <c r="P200" s="108"/>
      <c r="Q200" s="108"/>
      <c r="R200" s="108"/>
      <c r="S200" s="108"/>
      <c r="T200" s="108"/>
    </row>
    <row r="201" spans="1:20" ht="21.75" customHeight="1" x14ac:dyDescent="0.2">
      <c r="A201" s="152">
        <v>196</v>
      </c>
      <c r="B201" s="22" t="s">
        <v>314</v>
      </c>
      <c r="C201" s="20" t="s">
        <v>115</v>
      </c>
      <c r="D201" s="153">
        <v>3412.5</v>
      </c>
      <c r="E201" s="154">
        <f>D201*(100%+'საერთო თანხა'!$B$13)</f>
        <v>0</v>
      </c>
      <c r="F201" s="155">
        <v>700</v>
      </c>
      <c r="G201" s="154">
        <f>F201*(100%+'საერთო თანხა'!$B$13)</f>
        <v>0</v>
      </c>
      <c r="H201" s="76">
        <v>0</v>
      </c>
      <c r="I201" s="78">
        <f>H201*(100%+'საერთო თანხა'!$B$13)</f>
        <v>0</v>
      </c>
      <c r="J201" s="74">
        <v>0</v>
      </c>
      <c r="K201" s="78">
        <f>J201*(100%+'საერთო თანხა'!$B$13)</f>
        <v>0</v>
      </c>
      <c r="L201" s="140"/>
      <c r="M201" s="108"/>
      <c r="N201" s="108"/>
      <c r="O201" s="108"/>
      <c r="P201" s="108"/>
      <c r="Q201" s="108"/>
      <c r="R201" s="108"/>
      <c r="S201" s="108"/>
      <c r="T201" s="108"/>
    </row>
    <row r="202" spans="1:20" ht="21.75" customHeight="1" x14ac:dyDescent="0.2">
      <c r="A202" s="28"/>
      <c r="B202" s="92" t="s">
        <v>305</v>
      </c>
      <c r="C202" s="36"/>
      <c r="D202" s="91">
        <f t="shared" ref="D202" si="0">SUM(D5:D201)</f>
        <v>18459.490000000002</v>
      </c>
      <c r="E202" s="117">
        <f t="shared" ref="E202" si="1">SUM(E5:E201)</f>
        <v>0</v>
      </c>
      <c r="F202" s="95">
        <f t="shared" ref="F202" si="2">SUM(F5:F201)</f>
        <v>6366.6600000000017</v>
      </c>
      <c r="G202" s="117">
        <f t="shared" ref="G202" si="3">SUM(G5:G201)</f>
        <v>0</v>
      </c>
      <c r="H202" s="94">
        <f t="shared" ref="H202" si="4">SUM(H5:H201)</f>
        <v>15442.140000000001</v>
      </c>
      <c r="I202" s="117">
        <f t="shared" ref="I202" si="5">SUM(I5:I201)</f>
        <v>0</v>
      </c>
      <c r="J202" s="95">
        <f t="shared" ref="J202" si="6">SUM(J5:J201)</f>
        <v>6096.6700000000019</v>
      </c>
      <c r="K202" s="117">
        <f t="shared" ref="K202" si="7">SUM(K5:K201)</f>
        <v>0</v>
      </c>
      <c r="L202" s="108">
        <f>D202+F202+H202+J202</f>
        <v>46364.960000000006</v>
      </c>
      <c r="M202" s="108">
        <f>E202+G202+I202+K202</f>
        <v>0</v>
      </c>
      <c r="N202" s="140"/>
    </row>
    <row r="203" spans="1:20" ht="18.75" customHeight="1" x14ac:dyDescent="0.2">
      <c r="A203" s="178" t="s">
        <v>185</v>
      </c>
      <c r="B203" s="179"/>
      <c r="C203" s="179"/>
      <c r="D203" s="179"/>
      <c r="E203" s="180"/>
      <c r="F203" s="179"/>
      <c r="G203" s="180"/>
      <c r="H203" s="179"/>
      <c r="I203" s="180"/>
      <c r="J203" s="179"/>
      <c r="K203" s="181"/>
      <c r="L203" s="42"/>
      <c r="M203" s="42"/>
      <c r="N203" s="42"/>
    </row>
    <row r="204" spans="1:20" ht="18.75" customHeight="1" x14ac:dyDescent="0.2">
      <c r="A204" s="28">
        <v>1</v>
      </c>
      <c r="B204" s="29" t="s">
        <v>173</v>
      </c>
      <c r="C204" s="30" t="s">
        <v>172</v>
      </c>
      <c r="D204" s="74">
        <v>30</v>
      </c>
      <c r="E204" s="78">
        <f>D204*(100%+'საერთო თანხა'!$B$13)</f>
        <v>0</v>
      </c>
      <c r="F204" s="74">
        <v>55</v>
      </c>
      <c r="G204" s="78">
        <f>F204*(100%+'საერთო თანხა'!$B$13)</f>
        <v>0</v>
      </c>
      <c r="H204" s="74">
        <v>30</v>
      </c>
      <c r="I204" s="78">
        <f>H204*(100%+'საერთო თანხა'!$B$13)</f>
        <v>0</v>
      </c>
      <c r="J204" s="74">
        <v>55</v>
      </c>
      <c r="K204" s="78">
        <f>J204*(100%+'საერთო თანხა'!$B$13)</f>
        <v>0</v>
      </c>
      <c r="L204" s="140"/>
      <c r="M204" s="108"/>
      <c r="N204" s="108"/>
      <c r="O204" s="108"/>
      <c r="P204" s="108"/>
      <c r="Q204" s="108"/>
      <c r="R204" s="108"/>
      <c r="S204" s="108"/>
      <c r="T204" s="108"/>
    </row>
    <row r="205" spans="1:20" ht="39.950000000000003" customHeight="1" x14ac:dyDescent="0.2">
      <c r="A205" s="28">
        <v>2</v>
      </c>
      <c r="B205" s="29" t="s">
        <v>175</v>
      </c>
      <c r="C205" s="30" t="s">
        <v>172</v>
      </c>
      <c r="D205" s="74">
        <v>25</v>
      </c>
      <c r="E205" s="78">
        <f>D205*(100%+'საერთო თანხა'!$B$13)</f>
        <v>0</v>
      </c>
      <c r="F205" s="74">
        <v>20</v>
      </c>
      <c r="G205" s="78">
        <f>F205*(100%+'საერთო თანხა'!$B$13)</f>
        <v>0</v>
      </c>
      <c r="H205" s="74">
        <v>25</v>
      </c>
      <c r="I205" s="78">
        <f>H205*(100%+'საერთო თანხა'!$B$13)</f>
        <v>0</v>
      </c>
      <c r="J205" s="74">
        <v>20</v>
      </c>
      <c r="K205" s="78">
        <f>J205*(100%+'საერთო თანხა'!$B$13)</f>
        <v>0</v>
      </c>
      <c r="L205" s="140"/>
      <c r="M205" s="108"/>
      <c r="N205" s="108"/>
      <c r="O205" s="108"/>
      <c r="P205" s="108"/>
      <c r="Q205" s="108"/>
      <c r="R205" s="108"/>
      <c r="S205" s="108"/>
      <c r="T205" s="108"/>
    </row>
    <row r="206" spans="1:20" ht="39.950000000000003" customHeight="1" x14ac:dyDescent="0.2">
      <c r="A206" s="28">
        <v>3</v>
      </c>
      <c r="B206" s="29" t="s">
        <v>176</v>
      </c>
      <c r="C206" s="30" t="s">
        <v>172</v>
      </c>
      <c r="D206" s="74">
        <v>15</v>
      </c>
      <c r="E206" s="78">
        <f>D206*(100%+'საერთო თანხა'!$B$13)</f>
        <v>0</v>
      </c>
      <c r="F206" s="74">
        <v>20</v>
      </c>
      <c r="G206" s="78">
        <f>F206*(100%+'საერთო თანხა'!$B$13)</f>
        <v>0</v>
      </c>
      <c r="H206" s="74">
        <v>15</v>
      </c>
      <c r="I206" s="78">
        <f>H206*(100%+'საერთო თანხა'!$B$13)</f>
        <v>0</v>
      </c>
      <c r="J206" s="74">
        <v>20</v>
      </c>
      <c r="K206" s="78">
        <f>J206*(100%+'საერთო თანხა'!$B$13)</f>
        <v>0</v>
      </c>
      <c r="L206" s="140"/>
      <c r="M206" s="108"/>
      <c r="N206" s="108"/>
      <c r="O206" s="108"/>
      <c r="P206" s="108"/>
      <c r="Q206" s="108"/>
      <c r="R206" s="108"/>
      <c r="S206" s="108"/>
      <c r="T206" s="108"/>
    </row>
    <row r="207" spans="1:20" ht="39.950000000000003" customHeight="1" x14ac:dyDescent="0.2">
      <c r="A207" s="28">
        <v>4</v>
      </c>
      <c r="B207" s="29" t="s">
        <v>242</v>
      </c>
      <c r="C207" s="30" t="s">
        <v>115</v>
      </c>
      <c r="D207" s="74">
        <v>15</v>
      </c>
      <c r="E207" s="78">
        <f>D207*(100%+'საერთო თანხა'!$B$13)</f>
        <v>0</v>
      </c>
      <c r="F207" s="78">
        <v>0</v>
      </c>
      <c r="G207" s="78">
        <f>F207*(100%+'საერთო თანხა'!$B$13)</f>
        <v>0</v>
      </c>
      <c r="H207" s="74">
        <v>15</v>
      </c>
      <c r="I207" s="78">
        <f>H207*(100%+'საერთო თანხა'!$B$13)</f>
        <v>0</v>
      </c>
      <c r="J207" s="78">
        <v>0</v>
      </c>
      <c r="K207" s="78">
        <f>J207*(100%+'საერთო თანხა'!$B$13)</f>
        <v>0</v>
      </c>
      <c r="L207" s="140"/>
      <c r="M207" s="108"/>
      <c r="N207" s="108"/>
      <c r="O207" s="108"/>
      <c r="P207" s="108"/>
      <c r="Q207" s="108"/>
      <c r="R207" s="108"/>
      <c r="S207" s="108"/>
      <c r="T207" s="108"/>
    </row>
    <row r="208" spans="1:20" ht="39.950000000000003" customHeight="1" x14ac:dyDescent="0.2">
      <c r="A208" s="28">
        <v>5</v>
      </c>
      <c r="B208" s="29" t="s">
        <v>177</v>
      </c>
      <c r="C208" s="30" t="s">
        <v>172</v>
      </c>
      <c r="D208" s="74">
        <v>15</v>
      </c>
      <c r="E208" s="78">
        <f>D208*(100%+'საერთო თანხა'!$B$13)</f>
        <v>0</v>
      </c>
      <c r="F208" s="74">
        <v>10</v>
      </c>
      <c r="G208" s="78">
        <f>F208*(100%+'საერთო თანხა'!$B$13)</f>
        <v>0</v>
      </c>
      <c r="H208" s="74">
        <v>15</v>
      </c>
      <c r="I208" s="78">
        <f>H208*(100%+'საერთო თანხა'!$B$13)</f>
        <v>0</v>
      </c>
      <c r="J208" s="74">
        <v>10</v>
      </c>
      <c r="K208" s="78">
        <f>J208*(100%+'საერთო თანხა'!$B$13)</f>
        <v>0</v>
      </c>
      <c r="L208" s="140"/>
      <c r="M208" s="108"/>
      <c r="N208" s="108"/>
      <c r="O208" s="108"/>
      <c r="P208" s="108"/>
      <c r="Q208" s="108"/>
      <c r="R208" s="108"/>
      <c r="S208" s="108"/>
      <c r="T208" s="108"/>
    </row>
    <row r="209" spans="1:20" ht="39.950000000000003" customHeight="1" x14ac:dyDescent="0.2">
      <c r="A209" s="28">
        <v>6</v>
      </c>
      <c r="B209" s="29" t="s">
        <v>210</v>
      </c>
      <c r="C209" s="30" t="s">
        <v>115</v>
      </c>
      <c r="D209" s="74">
        <v>10</v>
      </c>
      <c r="E209" s="78">
        <f>D209*(100%+'საერთო თანხა'!$B$13)</f>
        <v>0</v>
      </c>
      <c r="F209" s="74">
        <v>6</v>
      </c>
      <c r="G209" s="78">
        <f>F209*(100%+'საერთო თანხა'!$B$13)</f>
        <v>0</v>
      </c>
      <c r="H209" s="74">
        <v>10</v>
      </c>
      <c r="I209" s="78">
        <f>H209*(100%+'საერთო თანხა'!$B$13)</f>
        <v>0</v>
      </c>
      <c r="J209" s="74">
        <v>5</v>
      </c>
      <c r="K209" s="78">
        <f>J209*(100%+'საერთო თანხა'!$B$13)</f>
        <v>0</v>
      </c>
      <c r="L209" s="39"/>
      <c r="M209" s="108"/>
      <c r="N209" s="108"/>
      <c r="O209" s="108"/>
      <c r="P209" s="108"/>
      <c r="Q209" s="108"/>
      <c r="R209" s="108"/>
      <c r="S209" s="108"/>
      <c r="T209" s="108"/>
    </row>
    <row r="210" spans="1:20" ht="39.950000000000003" customHeight="1" thickBot="1" x14ac:dyDescent="0.25">
      <c r="A210" s="28">
        <v>7</v>
      </c>
      <c r="B210" s="120" t="s">
        <v>178</v>
      </c>
      <c r="C210" s="121" t="s">
        <v>172</v>
      </c>
      <c r="D210" s="122">
        <v>10</v>
      </c>
      <c r="E210" s="78">
        <f>D210*(100%+'საერთო თანხა'!$B$13)</f>
        <v>0</v>
      </c>
      <c r="F210" s="122">
        <v>6</v>
      </c>
      <c r="G210" s="78">
        <f>F210*(100%+'საერთო თანხა'!$B$13)</f>
        <v>0</v>
      </c>
      <c r="H210" s="122">
        <v>10</v>
      </c>
      <c r="I210" s="78">
        <f>H210*(100%+'საერთო თანხა'!$B$13)</f>
        <v>0</v>
      </c>
      <c r="J210" s="122">
        <v>5</v>
      </c>
      <c r="K210" s="78">
        <f>J210*(100%+'საერთო თანხა'!$B$13)</f>
        <v>0</v>
      </c>
      <c r="L210" s="39"/>
      <c r="M210" s="108"/>
      <c r="N210" s="108"/>
      <c r="O210" s="108"/>
      <c r="P210" s="108"/>
      <c r="Q210" s="108"/>
      <c r="R210" s="108"/>
      <c r="S210" s="108"/>
      <c r="T210" s="108"/>
    </row>
    <row r="211" spans="1:20" ht="39.950000000000003" customHeight="1" thickBot="1" x14ac:dyDescent="0.25">
      <c r="A211" s="119"/>
      <c r="B211" s="123" t="s">
        <v>305</v>
      </c>
      <c r="C211" s="124"/>
      <c r="D211" s="125">
        <f>SUM(D204:D210)</f>
        <v>120</v>
      </c>
      <c r="E211" s="125">
        <f t="shared" ref="E211:J211" si="8">SUM(E204:E210)</f>
        <v>0</v>
      </c>
      <c r="F211" s="125">
        <f t="shared" si="8"/>
        <v>117</v>
      </c>
      <c r="G211" s="125">
        <f t="shared" si="8"/>
        <v>0</v>
      </c>
      <c r="H211" s="125">
        <f t="shared" si="8"/>
        <v>120</v>
      </c>
      <c r="I211" s="125">
        <f t="shared" si="8"/>
        <v>0</v>
      </c>
      <c r="J211" s="125">
        <f t="shared" si="8"/>
        <v>115</v>
      </c>
      <c r="K211" s="125">
        <f>SUM(K204:K210)</f>
        <v>0</v>
      </c>
      <c r="L211" s="108">
        <f>D211+F211+H211+J211</f>
        <v>472</v>
      </c>
      <c r="M211" s="108">
        <f>E211+G211+I211+K211</f>
        <v>0</v>
      </c>
      <c r="N211" s="140"/>
    </row>
    <row r="212" spans="1:20" ht="39.950000000000003" customHeight="1" x14ac:dyDescent="0.25">
      <c r="L212" s="115">
        <f>L202+L211</f>
        <v>46836.960000000006</v>
      </c>
      <c r="M212" s="118">
        <f>M202+M211</f>
        <v>0</v>
      </c>
    </row>
  </sheetData>
  <sheetProtection algorithmName="SHA-512" hashValue="PLwZ77lmXzI1W2d0AjL8HTKxECmSdIUeB5dH/O4U3fUwmuBqwx8ZANM2re0cqAd9QgebL/Msha1XJrF7Q7jvxQ==" saltValue="G+IrPZqFAyHm66FLGyPqlg==" spinCount="100000" sheet="1" objects="1" scenarios="1"/>
  <mergeCells count="10">
    <mergeCell ref="E1:G1"/>
    <mergeCell ref="A203:K203"/>
    <mergeCell ref="B2:C3"/>
    <mergeCell ref="L2:O2"/>
    <mergeCell ref="A2:A4"/>
    <mergeCell ref="D2:G2"/>
    <mergeCell ref="H2:K2"/>
    <mergeCell ref="D3:G3"/>
    <mergeCell ref="H3:K3"/>
    <mergeCell ref="L3:O3"/>
  </mergeCells>
  <pageMargins left="0.25" right="0.25" top="0.75" bottom="0.75" header="0.3" footer="0.3"/>
  <pageSetup scale="6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29"/>
  <sheetViews>
    <sheetView view="pageBreakPreview" zoomScaleNormal="8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6" sqref="F6"/>
    </sheetView>
  </sheetViews>
  <sheetFormatPr defaultColWidth="12" defaultRowHeight="39.950000000000003" customHeight="1" x14ac:dyDescent="0.25"/>
  <cols>
    <col min="1" max="1" width="5.28515625" style="25" customWidth="1"/>
    <col min="2" max="2" width="30.7109375" customWidth="1"/>
    <col min="3" max="3" width="18.5703125" customWidth="1"/>
    <col min="4" max="4" width="15.42578125" customWidth="1"/>
    <col min="5" max="5" width="15.85546875" style="106" customWidth="1"/>
    <col min="6" max="6" width="16.140625" customWidth="1"/>
    <col min="7" max="7" width="16.5703125" style="106" customWidth="1"/>
    <col min="9" max="9" width="14" customWidth="1"/>
  </cols>
  <sheetData>
    <row r="1" spans="1:7" ht="16.5" customHeight="1" x14ac:dyDescent="0.25"/>
    <row r="2" spans="1:7" ht="15" x14ac:dyDescent="0.25">
      <c r="A2" s="184" t="s">
        <v>179</v>
      </c>
      <c r="B2" s="182" t="s">
        <v>183</v>
      </c>
      <c r="C2" s="182"/>
      <c r="D2" s="186" t="s">
        <v>275</v>
      </c>
      <c r="E2" s="187"/>
      <c r="F2" s="187"/>
      <c r="G2" s="188"/>
    </row>
    <row r="3" spans="1:7" ht="15" x14ac:dyDescent="0.25">
      <c r="A3" s="184"/>
      <c r="B3" s="182"/>
      <c r="C3" s="182"/>
      <c r="D3" s="186" t="s">
        <v>276</v>
      </c>
      <c r="E3" s="187"/>
      <c r="F3" s="187"/>
      <c r="G3" s="188"/>
    </row>
    <row r="4" spans="1:7" ht="33.75" customHeight="1" x14ac:dyDescent="0.25">
      <c r="A4" s="184"/>
      <c r="B4" s="139" t="s">
        <v>184</v>
      </c>
      <c r="C4" s="139" t="s">
        <v>182</v>
      </c>
      <c r="D4" s="62" t="s">
        <v>180</v>
      </c>
      <c r="E4" s="73" t="s">
        <v>233</v>
      </c>
      <c r="F4" s="62" t="s">
        <v>181</v>
      </c>
      <c r="G4" s="73" t="s">
        <v>234</v>
      </c>
    </row>
    <row r="5" spans="1:7" s="69" customFormat="1" ht="34.5" customHeight="1" x14ac:dyDescent="0.25">
      <c r="A5" s="68">
        <v>1</v>
      </c>
      <c r="B5" s="159" t="s">
        <v>2</v>
      </c>
      <c r="C5" s="160" t="s">
        <v>3</v>
      </c>
      <c r="D5" s="161">
        <v>120</v>
      </c>
      <c r="E5" s="154">
        <f>D5*(100%+'საერთო თანხა'!$B$13)</f>
        <v>0</v>
      </c>
      <c r="F5" s="162">
        <v>25</v>
      </c>
      <c r="G5" s="154">
        <f>F5*(100%+'საერთო თანხა'!$B$13)</f>
        <v>0</v>
      </c>
    </row>
    <row r="6" spans="1:7" s="69" customFormat="1" ht="34.5" customHeight="1" x14ac:dyDescent="0.25">
      <c r="A6" s="68">
        <v>2</v>
      </c>
      <c r="B6" s="159" t="s">
        <v>4</v>
      </c>
      <c r="C6" s="160" t="s">
        <v>3</v>
      </c>
      <c r="D6" s="161">
        <v>90</v>
      </c>
      <c r="E6" s="154">
        <f>D6*(100%+'საერთო თანხა'!$B$13)</f>
        <v>0</v>
      </c>
      <c r="F6" s="162">
        <v>25</v>
      </c>
      <c r="G6" s="154">
        <f>F6*(100%+'საერთო თანხა'!$B$13)</f>
        <v>0</v>
      </c>
    </row>
    <row r="7" spans="1:7" s="70" customFormat="1" ht="34.5" customHeight="1" x14ac:dyDescent="0.25">
      <c r="A7" s="67">
        <v>3</v>
      </c>
      <c r="B7" s="163" t="s">
        <v>5</v>
      </c>
      <c r="C7" s="164" t="s">
        <v>3</v>
      </c>
      <c r="D7" s="161">
        <v>50</v>
      </c>
      <c r="E7" s="154">
        <f>D7*(100%+'საერთო თანხა'!$B$13)</f>
        <v>0</v>
      </c>
      <c r="F7" s="162">
        <v>25</v>
      </c>
      <c r="G7" s="154">
        <f>F7*(100%+'საერთო თანხა'!$B$13)</f>
        <v>0</v>
      </c>
    </row>
    <row r="8" spans="1:7" ht="39.950000000000003" customHeight="1" x14ac:dyDescent="0.25">
      <c r="A8" s="43">
        <v>4</v>
      </c>
      <c r="B8" s="14" t="s">
        <v>6</v>
      </c>
      <c r="C8" s="15" t="s">
        <v>7</v>
      </c>
      <c r="D8" s="161">
        <v>60</v>
      </c>
      <c r="E8" s="154">
        <f>D8*(100%+'საერთო თანხა'!$B$13)</f>
        <v>0</v>
      </c>
      <c r="F8" s="162">
        <v>25</v>
      </c>
      <c r="G8" s="154">
        <f>F8*(100%+'საერთო თანხა'!$B$13)</f>
        <v>0</v>
      </c>
    </row>
    <row r="9" spans="1:7" ht="39.950000000000003" customHeight="1" x14ac:dyDescent="0.25">
      <c r="A9" s="43">
        <v>5</v>
      </c>
      <c r="B9" s="14" t="s">
        <v>8</v>
      </c>
      <c r="C9" s="15" t="s">
        <v>7</v>
      </c>
      <c r="D9" s="161">
        <v>210</v>
      </c>
      <c r="E9" s="154">
        <f>D9*(100%+'საერთო თანხა'!$B$13)</f>
        <v>0</v>
      </c>
      <c r="F9" s="162">
        <v>55</v>
      </c>
      <c r="G9" s="154">
        <f>F9*(100%+'საერთო თანხა'!$B$13)</f>
        <v>0</v>
      </c>
    </row>
    <row r="10" spans="1:7" ht="39.950000000000003" customHeight="1" x14ac:dyDescent="0.25">
      <c r="A10" s="43">
        <v>6</v>
      </c>
      <c r="B10" s="14" t="s">
        <v>9</v>
      </c>
      <c r="C10" s="15" t="s">
        <v>7</v>
      </c>
      <c r="D10" s="161">
        <v>180</v>
      </c>
      <c r="E10" s="154">
        <f>D10*(100%+'საერთო თანხა'!$B$13)</f>
        <v>0</v>
      </c>
      <c r="F10" s="162">
        <v>55</v>
      </c>
      <c r="G10" s="154">
        <f>F10*(100%+'საერთო თანხა'!$B$13)</f>
        <v>0</v>
      </c>
    </row>
    <row r="11" spans="1:7" ht="39.950000000000003" customHeight="1" x14ac:dyDescent="0.25">
      <c r="A11" s="43">
        <v>7</v>
      </c>
      <c r="B11" s="14" t="s">
        <v>10</v>
      </c>
      <c r="C11" s="15" t="s">
        <v>7</v>
      </c>
      <c r="D11" s="161">
        <v>45</v>
      </c>
      <c r="E11" s="154">
        <f>D11*(100%+'საერთო თანხა'!$B$13)</f>
        <v>0</v>
      </c>
      <c r="F11" s="162">
        <v>55</v>
      </c>
      <c r="G11" s="154">
        <f>F11*(100%+'საერთო თანხა'!$B$13)</f>
        <v>0</v>
      </c>
    </row>
    <row r="12" spans="1:7" ht="39.950000000000003" customHeight="1" x14ac:dyDescent="0.25">
      <c r="A12" s="43">
        <v>8</v>
      </c>
      <c r="B12" s="14" t="s">
        <v>11</v>
      </c>
      <c r="C12" s="15" t="s">
        <v>7</v>
      </c>
      <c r="D12" s="161">
        <v>45</v>
      </c>
      <c r="E12" s="154">
        <f>D12*(100%+'საერთო თანხა'!$B$13)</f>
        <v>0</v>
      </c>
      <c r="F12" s="162">
        <v>55</v>
      </c>
      <c r="G12" s="154">
        <f>F12*(100%+'საერთო თანხა'!$B$13)</f>
        <v>0</v>
      </c>
    </row>
    <row r="13" spans="1:7" ht="39.950000000000003" customHeight="1" x14ac:dyDescent="0.25">
      <c r="A13" s="43">
        <v>9</v>
      </c>
      <c r="B13" s="14" t="s">
        <v>12</v>
      </c>
      <c r="C13" s="15" t="s">
        <v>7</v>
      </c>
      <c r="D13" s="161">
        <v>50</v>
      </c>
      <c r="E13" s="154">
        <f>D13*(100%+'საერთო თანხა'!$B$13)</f>
        <v>0</v>
      </c>
      <c r="F13" s="162">
        <v>35</v>
      </c>
      <c r="G13" s="154">
        <f>F13*(100%+'საერთო თანხა'!$B$13)</f>
        <v>0</v>
      </c>
    </row>
    <row r="14" spans="1:7" ht="39.950000000000003" customHeight="1" x14ac:dyDescent="0.25">
      <c r="A14" s="43">
        <v>10</v>
      </c>
      <c r="B14" s="14" t="s">
        <v>13</v>
      </c>
      <c r="C14" s="15" t="s">
        <v>7</v>
      </c>
      <c r="D14" s="161">
        <v>50</v>
      </c>
      <c r="E14" s="154">
        <f>D14*(100%+'საერთო თანხა'!$B$13)</f>
        <v>0</v>
      </c>
      <c r="F14" s="162">
        <v>35</v>
      </c>
      <c r="G14" s="154">
        <f>F14*(100%+'საერთო თანხა'!$B$13)</f>
        <v>0</v>
      </c>
    </row>
    <row r="15" spans="1:7" ht="39.950000000000003" customHeight="1" x14ac:dyDescent="0.25">
      <c r="A15" s="43">
        <v>11</v>
      </c>
      <c r="B15" s="14" t="s">
        <v>14</v>
      </c>
      <c r="C15" s="15" t="s">
        <v>7</v>
      </c>
      <c r="D15" s="161">
        <v>55</v>
      </c>
      <c r="E15" s="154">
        <f>D15*(100%+'საერთო თანხა'!$B$13)</f>
        <v>0</v>
      </c>
      <c r="F15" s="162">
        <v>50</v>
      </c>
      <c r="G15" s="154">
        <f>F15*(100%+'საერთო თანხა'!$B$13)</f>
        <v>0</v>
      </c>
    </row>
    <row r="16" spans="1:7" ht="39.950000000000003" customHeight="1" x14ac:dyDescent="0.25">
      <c r="A16" s="43">
        <v>12</v>
      </c>
      <c r="B16" s="14" t="s">
        <v>15</v>
      </c>
      <c r="C16" s="15" t="s">
        <v>7</v>
      </c>
      <c r="D16" s="161">
        <v>55</v>
      </c>
      <c r="E16" s="154">
        <f>D16*(100%+'საერთო თანხა'!$B$13)</f>
        <v>0</v>
      </c>
      <c r="F16" s="162">
        <v>50</v>
      </c>
      <c r="G16" s="154">
        <f>F16*(100%+'საერთო თანხა'!$B$13)</f>
        <v>0</v>
      </c>
    </row>
    <row r="17" spans="1:7" ht="39.950000000000003" customHeight="1" x14ac:dyDescent="0.25">
      <c r="A17" s="43">
        <v>13</v>
      </c>
      <c r="B17" s="14" t="s">
        <v>16</v>
      </c>
      <c r="C17" s="15" t="s">
        <v>7</v>
      </c>
      <c r="D17" s="161">
        <v>55</v>
      </c>
      <c r="E17" s="154">
        <f>D17*(100%+'საერთო თანხა'!$B$13)</f>
        <v>0</v>
      </c>
      <c r="F17" s="162">
        <v>30</v>
      </c>
      <c r="G17" s="154">
        <f>F17*(100%+'საერთო თანხა'!$B$13)</f>
        <v>0</v>
      </c>
    </row>
    <row r="18" spans="1:7" ht="39.950000000000003" customHeight="1" x14ac:dyDescent="0.25">
      <c r="A18" s="43">
        <v>14</v>
      </c>
      <c r="B18" s="14" t="s">
        <v>17</v>
      </c>
      <c r="C18" s="15" t="s">
        <v>7</v>
      </c>
      <c r="D18" s="161">
        <v>95</v>
      </c>
      <c r="E18" s="154">
        <f>D18*(100%+'საერთო თანხა'!$B$13)</f>
        <v>0</v>
      </c>
      <c r="F18" s="162">
        <v>30</v>
      </c>
      <c r="G18" s="154">
        <f>F18*(100%+'საერთო თანხა'!$B$13)</f>
        <v>0</v>
      </c>
    </row>
    <row r="19" spans="1:7" ht="39.950000000000003" customHeight="1" x14ac:dyDescent="0.25">
      <c r="A19" s="43">
        <v>15</v>
      </c>
      <c r="B19" s="14" t="s">
        <v>18</v>
      </c>
      <c r="C19" s="15" t="s">
        <v>7</v>
      </c>
      <c r="D19" s="161">
        <v>45</v>
      </c>
      <c r="E19" s="154">
        <f>D19*(100%+'საერთო თანხა'!$B$13)</f>
        <v>0</v>
      </c>
      <c r="F19" s="162">
        <v>30</v>
      </c>
      <c r="G19" s="154">
        <f>F19*(100%+'საერთო თანხა'!$B$13)</f>
        <v>0</v>
      </c>
    </row>
    <row r="20" spans="1:7" ht="39.950000000000003" customHeight="1" x14ac:dyDescent="0.25">
      <c r="A20" s="43">
        <v>16</v>
      </c>
      <c r="B20" s="17" t="s">
        <v>19</v>
      </c>
      <c r="C20" s="15" t="s">
        <v>7</v>
      </c>
      <c r="D20" s="161">
        <v>150</v>
      </c>
      <c r="E20" s="154">
        <f>D20*(100%+'საერთო თანხა'!$B$13)</f>
        <v>0</v>
      </c>
      <c r="F20" s="162">
        <v>80</v>
      </c>
      <c r="G20" s="154">
        <f>F20*(100%+'საერთო თანხა'!$B$13)</f>
        <v>0</v>
      </c>
    </row>
    <row r="21" spans="1:7" ht="39.950000000000003" customHeight="1" x14ac:dyDescent="0.25">
      <c r="A21" s="43">
        <v>17</v>
      </c>
      <c r="B21" s="17" t="s">
        <v>20</v>
      </c>
      <c r="C21" s="15" t="s">
        <v>7</v>
      </c>
      <c r="D21" s="161">
        <v>90</v>
      </c>
      <c r="E21" s="154">
        <f>D21*(100%+'საერთო თანხა'!$B$13)</f>
        <v>0</v>
      </c>
      <c r="F21" s="162">
        <v>45</v>
      </c>
      <c r="G21" s="154">
        <f>F21*(100%+'საერთო თანხა'!$B$13)</f>
        <v>0</v>
      </c>
    </row>
    <row r="22" spans="1:7" ht="39.950000000000003" customHeight="1" x14ac:dyDescent="0.25">
      <c r="A22" s="43">
        <v>18</v>
      </c>
      <c r="B22" s="14" t="s">
        <v>21</v>
      </c>
      <c r="C22" s="15" t="s">
        <v>7</v>
      </c>
      <c r="D22" s="161">
        <v>90</v>
      </c>
      <c r="E22" s="154">
        <f>D22*(100%+'საერთო თანხა'!$B$13)</f>
        <v>0</v>
      </c>
      <c r="F22" s="162">
        <v>20</v>
      </c>
      <c r="G22" s="154">
        <f>F22*(100%+'საერთო თანხა'!$B$13)</f>
        <v>0</v>
      </c>
    </row>
    <row r="23" spans="1:7" ht="39.950000000000003" customHeight="1" x14ac:dyDescent="0.25">
      <c r="A23" s="43">
        <v>19</v>
      </c>
      <c r="B23" s="14" t="s">
        <v>22</v>
      </c>
      <c r="C23" s="15" t="s">
        <v>7</v>
      </c>
      <c r="D23" s="161">
        <v>120</v>
      </c>
      <c r="E23" s="154">
        <f>D23*(100%+'საერთო თანხა'!$B$13)</f>
        <v>0</v>
      </c>
      <c r="F23" s="162">
        <v>35</v>
      </c>
      <c r="G23" s="154">
        <f>F23*(100%+'საერთო თანხა'!$B$13)</f>
        <v>0</v>
      </c>
    </row>
    <row r="24" spans="1:7" ht="39.950000000000003" customHeight="1" x14ac:dyDescent="0.25">
      <c r="A24" s="43">
        <v>20</v>
      </c>
      <c r="B24" s="14" t="s">
        <v>23</v>
      </c>
      <c r="C24" s="15" t="s">
        <v>7</v>
      </c>
      <c r="D24" s="161">
        <v>100</v>
      </c>
      <c r="E24" s="154">
        <f>D24*(100%+'საერთო თანხა'!$B$13)</f>
        <v>0</v>
      </c>
      <c r="F24" s="162">
        <v>35</v>
      </c>
      <c r="G24" s="154">
        <f>F24*(100%+'საერთო თანხა'!$B$13)</f>
        <v>0</v>
      </c>
    </row>
    <row r="25" spans="1:7" ht="39.950000000000003" customHeight="1" x14ac:dyDescent="0.25">
      <c r="A25" s="43">
        <v>21</v>
      </c>
      <c r="B25" s="14" t="s">
        <v>24</v>
      </c>
      <c r="C25" s="15" t="s">
        <v>7</v>
      </c>
      <c r="D25" s="161">
        <v>80</v>
      </c>
      <c r="E25" s="154">
        <f>D25*(100%+'საერთო თანხა'!$B$13)</f>
        <v>0</v>
      </c>
      <c r="F25" s="162">
        <v>30</v>
      </c>
      <c r="G25" s="154">
        <f>F25*(100%+'საერთო თანხა'!$B$13)</f>
        <v>0</v>
      </c>
    </row>
    <row r="26" spans="1:7" ht="39.950000000000003" customHeight="1" x14ac:dyDescent="0.25">
      <c r="A26" s="43">
        <v>22</v>
      </c>
      <c r="B26" s="14" t="s">
        <v>25</v>
      </c>
      <c r="C26" s="15" t="s">
        <v>7</v>
      </c>
      <c r="D26" s="161">
        <v>80</v>
      </c>
      <c r="E26" s="154">
        <f>D26*(100%+'საერთო თანხა'!$B$13)</f>
        <v>0</v>
      </c>
      <c r="F26" s="162">
        <v>40</v>
      </c>
      <c r="G26" s="154">
        <f>F26*(100%+'საერთო თანხა'!$B$13)</f>
        <v>0</v>
      </c>
    </row>
    <row r="27" spans="1:7" ht="39.950000000000003" customHeight="1" x14ac:dyDescent="0.25">
      <c r="A27" s="43">
        <v>23</v>
      </c>
      <c r="B27" s="14" t="s">
        <v>26</v>
      </c>
      <c r="C27" s="15" t="s">
        <v>7</v>
      </c>
      <c r="D27" s="161">
        <v>90</v>
      </c>
      <c r="E27" s="154">
        <f>D27*(100%+'საერთო თანხა'!$B$13)</f>
        <v>0</v>
      </c>
      <c r="F27" s="162">
        <v>50</v>
      </c>
      <c r="G27" s="154">
        <f>F27*(100%+'საერთო თანხა'!$B$13)</f>
        <v>0</v>
      </c>
    </row>
    <row r="28" spans="1:7" ht="39.950000000000003" customHeight="1" x14ac:dyDescent="0.25">
      <c r="A28" s="43">
        <v>24</v>
      </c>
      <c r="B28" s="14" t="s">
        <v>27</v>
      </c>
      <c r="C28" s="15" t="s">
        <v>7</v>
      </c>
      <c r="D28" s="161">
        <v>90</v>
      </c>
      <c r="E28" s="154">
        <f>D28*(100%+'საერთო თანხა'!$B$13)</f>
        <v>0</v>
      </c>
      <c r="F28" s="162">
        <v>30</v>
      </c>
      <c r="G28" s="154">
        <f>F28*(100%+'საერთო თანხა'!$B$13)</f>
        <v>0</v>
      </c>
    </row>
    <row r="29" spans="1:7" ht="39.950000000000003" customHeight="1" x14ac:dyDescent="0.25">
      <c r="A29" s="43">
        <v>25</v>
      </c>
      <c r="B29" s="14" t="s">
        <v>28</v>
      </c>
      <c r="C29" s="15" t="s">
        <v>7</v>
      </c>
      <c r="D29" s="161">
        <v>35</v>
      </c>
      <c r="E29" s="154">
        <f>D29*(100%+'საერთო თანხა'!$B$13)</f>
        <v>0</v>
      </c>
      <c r="F29" s="162">
        <v>30</v>
      </c>
      <c r="G29" s="154">
        <f>F29*(100%+'საერთო თანხა'!$B$13)</f>
        <v>0</v>
      </c>
    </row>
    <row r="30" spans="1:7" ht="39.950000000000003" customHeight="1" x14ac:dyDescent="0.25">
      <c r="A30" s="43">
        <v>26</v>
      </c>
      <c r="B30" s="14" t="s">
        <v>29</v>
      </c>
      <c r="C30" s="15" t="s">
        <v>7</v>
      </c>
      <c r="D30" s="161">
        <v>180</v>
      </c>
      <c r="E30" s="154">
        <f>D30*(100%+'საერთო თანხა'!$B$13)</f>
        <v>0</v>
      </c>
      <c r="F30" s="162">
        <v>20</v>
      </c>
      <c r="G30" s="154">
        <f>F30*(100%+'საერთო თანხა'!$B$13)</f>
        <v>0</v>
      </c>
    </row>
    <row r="31" spans="1:7" ht="39.950000000000003" customHeight="1" x14ac:dyDescent="0.25">
      <c r="A31" s="43">
        <v>27</v>
      </c>
      <c r="B31" s="14" t="s">
        <v>30</v>
      </c>
      <c r="C31" s="15" t="s">
        <v>7</v>
      </c>
      <c r="D31" s="161">
        <v>100</v>
      </c>
      <c r="E31" s="154">
        <f>D31*(100%+'საერთო თანხა'!$B$13)</f>
        <v>0</v>
      </c>
      <c r="F31" s="162">
        <v>20</v>
      </c>
      <c r="G31" s="154">
        <f>F31*(100%+'საერთო თანხა'!$B$13)</f>
        <v>0</v>
      </c>
    </row>
    <row r="32" spans="1:7" ht="39.950000000000003" customHeight="1" x14ac:dyDescent="0.25">
      <c r="A32" s="43">
        <v>28</v>
      </c>
      <c r="B32" s="14" t="s">
        <v>31</v>
      </c>
      <c r="C32" s="15" t="s">
        <v>7</v>
      </c>
      <c r="D32" s="161">
        <v>95</v>
      </c>
      <c r="E32" s="154">
        <f>D32*(100%+'საერთო თანხა'!$B$13)</f>
        <v>0</v>
      </c>
      <c r="F32" s="162">
        <v>45</v>
      </c>
      <c r="G32" s="154">
        <f>F32*(100%+'საერთო თანხა'!$B$13)</f>
        <v>0</v>
      </c>
    </row>
    <row r="33" spans="1:7" ht="39.950000000000003" customHeight="1" x14ac:dyDescent="0.25">
      <c r="A33" s="43">
        <v>29</v>
      </c>
      <c r="B33" s="14" t="s">
        <v>32</v>
      </c>
      <c r="C33" s="15" t="s">
        <v>7</v>
      </c>
      <c r="D33" s="161">
        <v>95</v>
      </c>
      <c r="E33" s="154">
        <f>D33*(100%+'საერთო თანხა'!$B$13)</f>
        <v>0</v>
      </c>
      <c r="F33" s="162">
        <v>30</v>
      </c>
      <c r="G33" s="154">
        <f>F33*(100%+'საერთო თანხა'!$B$13)</f>
        <v>0</v>
      </c>
    </row>
    <row r="34" spans="1:7" ht="39.950000000000003" customHeight="1" x14ac:dyDescent="0.25">
      <c r="A34" s="43">
        <v>30</v>
      </c>
      <c r="B34" s="14" t="s">
        <v>33</v>
      </c>
      <c r="C34" s="15" t="s">
        <v>7</v>
      </c>
      <c r="D34" s="161">
        <v>140</v>
      </c>
      <c r="E34" s="154">
        <f>D34*(100%+'საერთო თანხა'!$B$13)</f>
        <v>0</v>
      </c>
      <c r="F34" s="162">
        <v>30</v>
      </c>
      <c r="G34" s="154">
        <f>F34*(100%+'საერთო თანხა'!$B$13)</f>
        <v>0</v>
      </c>
    </row>
    <row r="35" spans="1:7" ht="39.950000000000003" customHeight="1" x14ac:dyDescent="0.25">
      <c r="A35" s="43">
        <v>31</v>
      </c>
      <c r="B35" s="14" t="s">
        <v>34</v>
      </c>
      <c r="C35" s="15" t="s">
        <v>7</v>
      </c>
      <c r="D35" s="161">
        <v>140</v>
      </c>
      <c r="E35" s="154">
        <f>D35*(100%+'საერთო თანხა'!$B$13)</f>
        <v>0</v>
      </c>
      <c r="F35" s="162">
        <v>50</v>
      </c>
      <c r="G35" s="154">
        <f>F35*(100%+'საერთო თანხა'!$B$13)</f>
        <v>0</v>
      </c>
    </row>
    <row r="36" spans="1:7" ht="39.950000000000003" customHeight="1" x14ac:dyDescent="0.25">
      <c r="A36" s="43">
        <v>32</v>
      </c>
      <c r="B36" s="14" t="s">
        <v>35</v>
      </c>
      <c r="C36" s="15" t="s">
        <v>7</v>
      </c>
      <c r="D36" s="161">
        <v>150</v>
      </c>
      <c r="E36" s="154">
        <f>D36*(100%+'საერთო თანხა'!$B$13)</f>
        <v>0</v>
      </c>
      <c r="F36" s="162">
        <v>50</v>
      </c>
      <c r="G36" s="154">
        <f>F36*(100%+'საერთო თანხა'!$B$13)</f>
        <v>0</v>
      </c>
    </row>
    <row r="37" spans="1:7" ht="39.950000000000003" customHeight="1" x14ac:dyDescent="0.25">
      <c r="A37" s="43">
        <v>33</v>
      </c>
      <c r="B37" s="14" t="s">
        <v>36</v>
      </c>
      <c r="C37" s="15" t="s">
        <v>7</v>
      </c>
      <c r="D37" s="161">
        <v>85</v>
      </c>
      <c r="E37" s="154">
        <f>D37*(100%+'საერთო თანხა'!$B$13)</f>
        <v>0</v>
      </c>
      <c r="F37" s="162">
        <v>50</v>
      </c>
      <c r="G37" s="154">
        <f>F37*(100%+'საერთო თანხა'!$B$13)</f>
        <v>0</v>
      </c>
    </row>
    <row r="38" spans="1:7" ht="39.950000000000003" customHeight="1" x14ac:dyDescent="0.25">
      <c r="A38" s="43">
        <v>34</v>
      </c>
      <c r="B38" s="14" t="s">
        <v>37</v>
      </c>
      <c r="C38" s="15" t="s">
        <v>7</v>
      </c>
      <c r="D38" s="161">
        <v>60</v>
      </c>
      <c r="E38" s="154">
        <f>D38*(100%+'საერთო თანხა'!$B$13)</f>
        <v>0</v>
      </c>
      <c r="F38" s="162">
        <v>50</v>
      </c>
      <c r="G38" s="154">
        <f>F38*(100%+'საერთო თანხა'!$B$13)</f>
        <v>0</v>
      </c>
    </row>
    <row r="39" spans="1:7" ht="39.950000000000003" customHeight="1" x14ac:dyDescent="0.25">
      <c r="A39" s="43">
        <v>35</v>
      </c>
      <c r="B39" s="14" t="s">
        <v>38</v>
      </c>
      <c r="C39" s="15" t="s">
        <v>7</v>
      </c>
      <c r="D39" s="161">
        <v>50</v>
      </c>
      <c r="E39" s="154">
        <f>D39*(100%+'საერთო თანხა'!$B$13)</f>
        <v>0</v>
      </c>
      <c r="F39" s="162">
        <v>50</v>
      </c>
      <c r="G39" s="154">
        <f>F39*(100%+'საერთო თანხა'!$B$13)</f>
        <v>0</v>
      </c>
    </row>
    <row r="40" spans="1:7" ht="39.950000000000003" customHeight="1" x14ac:dyDescent="0.25">
      <c r="A40" s="43">
        <v>36</v>
      </c>
      <c r="B40" s="14" t="s">
        <v>39</v>
      </c>
      <c r="C40" s="15" t="s">
        <v>7</v>
      </c>
      <c r="D40" s="161">
        <v>45</v>
      </c>
      <c r="E40" s="154">
        <f>D40*(100%+'საერთო თანხა'!$B$13)</f>
        <v>0</v>
      </c>
      <c r="F40" s="162">
        <v>50</v>
      </c>
      <c r="G40" s="154">
        <f>F40*(100%+'საერთო თანხა'!$B$13)</f>
        <v>0</v>
      </c>
    </row>
    <row r="41" spans="1:7" ht="39.950000000000003" customHeight="1" x14ac:dyDescent="0.25">
      <c r="A41" s="43">
        <v>37</v>
      </c>
      <c r="B41" s="14" t="s">
        <v>40</v>
      </c>
      <c r="C41" s="15" t="s">
        <v>7</v>
      </c>
      <c r="D41" s="161">
        <v>45</v>
      </c>
      <c r="E41" s="154">
        <f>D41*(100%+'საერთო თანხა'!$B$13)</f>
        <v>0</v>
      </c>
      <c r="F41" s="162">
        <v>30</v>
      </c>
      <c r="G41" s="154">
        <f>F41*(100%+'საერთო თანხა'!$B$13)</f>
        <v>0</v>
      </c>
    </row>
    <row r="42" spans="1:7" ht="39.950000000000003" customHeight="1" x14ac:dyDescent="0.25">
      <c r="A42" s="43">
        <v>38</v>
      </c>
      <c r="B42" s="14" t="s">
        <v>41</v>
      </c>
      <c r="C42" s="15" t="s">
        <v>7</v>
      </c>
      <c r="D42" s="161">
        <v>55</v>
      </c>
      <c r="E42" s="154">
        <f>D42*(100%+'საერთო თანხა'!$B$13)</f>
        <v>0</v>
      </c>
      <c r="F42" s="162">
        <v>58.86</v>
      </c>
      <c r="G42" s="154">
        <f>F42*(100%+'საერთო თანხა'!$B$13)</f>
        <v>0</v>
      </c>
    </row>
    <row r="43" spans="1:7" ht="39.950000000000003" customHeight="1" x14ac:dyDescent="0.25">
      <c r="A43" s="43">
        <v>39</v>
      </c>
      <c r="B43" s="14" t="s">
        <v>42</v>
      </c>
      <c r="C43" s="15" t="s">
        <v>7</v>
      </c>
      <c r="D43" s="161">
        <v>75</v>
      </c>
      <c r="E43" s="154">
        <f>D43*(100%+'საერთო თანხა'!$B$13)</f>
        <v>0</v>
      </c>
      <c r="F43" s="162">
        <v>68.67</v>
      </c>
      <c r="G43" s="154">
        <f>F43*(100%+'საერთო თანხა'!$B$13)</f>
        <v>0</v>
      </c>
    </row>
    <row r="44" spans="1:7" ht="45" customHeight="1" x14ac:dyDescent="0.25">
      <c r="A44" s="43">
        <v>40</v>
      </c>
      <c r="B44" s="14" t="s">
        <v>43</v>
      </c>
      <c r="C44" s="15" t="s">
        <v>7</v>
      </c>
      <c r="D44" s="161">
        <v>70</v>
      </c>
      <c r="E44" s="154">
        <f>D44*(100%+'საერთო თანხა'!$B$13)</f>
        <v>0</v>
      </c>
      <c r="F44" s="162">
        <v>49.05</v>
      </c>
      <c r="G44" s="154">
        <f>F44*(100%+'საერთო თანხა'!$B$13)</f>
        <v>0</v>
      </c>
    </row>
    <row r="45" spans="1:7" ht="39.950000000000003" customHeight="1" x14ac:dyDescent="0.25">
      <c r="A45" s="43">
        <v>41</v>
      </c>
      <c r="B45" s="14" t="s">
        <v>44</v>
      </c>
      <c r="C45" s="15" t="s">
        <v>7</v>
      </c>
      <c r="D45" s="161">
        <v>85</v>
      </c>
      <c r="E45" s="154">
        <f>D45*(100%+'საერთო თანხა'!$B$13)</f>
        <v>0</v>
      </c>
      <c r="F45" s="162">
        <v>78.48</v>
      </c>
      <c r="G45" s="154">
        <f>F45*(100%+'საერთო თანხა'!$B$13)</f>
        <v>0</v>
      </c>
    </row>
    <row r="46" spans="1:7" ht="39.950000000000003" customHeight="1" x14ac:dyDescent="0.25">
      <c r="A46" s="43">
        <v>42</v>
      </c>
      <c r="B46" s="14" t="s">
        <v>45</v>
      </c>
      <c r="C46" s="15" t="s">
        <v>7</v>
      </c>
      <c r="D46" s="161">
        <v>0</v>
      </c>
      <c r="E46" s="154">
        <f>D46*(100%+'საერთო თანხა'!$B$13)</f>
        <v>0</v>
      </c>
      <c r="F46" s="162">
        <v>0</v>
      </c>
      <c r="G46" s="154">
        <f>F46*(100%+'საერთო თანხა'!$B$13)</f>
        <v>0</v>
      </c>
    </row>
    <row r="47" spans="1:7" ht="39.950000000000003" customHeight="1" x14ac:dyDescent="0.25">
      <c r="A47" s="43">
        <v>43</v>
      </c>
      <c r="B47" s="14" t="s">
        <v>46</v>
      </c>
      <c r="C47" s="15" t="s">
        <v>7</v>
      </c>
      <c r="D47" s="161">
        <v>0</v>
      </c>
      <c r="E47" s="154">
        <f>D47*(100%+'საერთო თანხა'!$B$13)</f>
        <v>0</v>
      </c>
      <c r="F47" s="162">
        <v>0</v>
      </c>
      <c r="G47" s="154">
        <f>F47*(100%+'საერთო თანხა'!$B$13)</f>
        <v>0</v>
      </c>
    </row>
    <row r="48" spans="1:7" ht="39.950000000000003" customHeight="1" x14ac:dyDescent="0.25">
      <c r="A48" s="43">
        <v>44</v>
      </c>
      <c r="B48" s="14" t="s">
        <v>47</v>
      </c>
      <c r="C48" s="15" t="s">
        <v>7</v>
      </c>
      <c r="D48" s="161">
        <v>107.91</v>
      </c>
      <c r="E48" s="154">
        <f>D48*(100%+'საერთო თანხა'!$B$13)</f>
        <v>0</v>
      </c>
      <c r="F48" s="162">
        <v>34.340000000000003</v>
      </c>
      <c r="G48" s="154">
        <f>F48*(100%+'საერთო თანხა'!$B$13)</f>
        <v>0</v>
      </c>
    </row>
    <row r="49" spans="1:7" ht="39.950000000000003" customHeight="1" x14ac:dyDescent="0.25">
      <c r="A49" s="43">
        <v>45</v>
      </c>
      <c r="B49" s="14" t="s">
        <v>48</v>
      </c>
      <c r="C49" s="15" t="s">
        <v>7</v>
      </c>
      <c r="D49" s="161">
        <v>44.15</v>
      </c>
      <c r="E49" s="154">
        <f>D49*(100%+'საერთო თანხა'!$B$13)</f>
        <v>0</v>
      </c>
      <c r="F49" s="162">
        <v>19.62</v>
      </c>
      <c r="G49" s="154">
        <f>F49*(100%+'საერთო თანხა'!$B$13)</f>
        <v>0</v>
      </c>
    </row>
    <row r="50" spans="1:7" ht="39.950000000000003" customHeight="1" x14ac:dyDescent="0.25">
      <c r="A50" s="43">
        <v>46</v>
      </c>
      <c r="B50" s="14" t="s">
        <v>49</v>
      </c>
      <c r="C50" s="15" t="s">
        <v>7</v>
      </c>
      <c r="D50" s="161">
        <v>34.340000000000003</v>
      </c>
      <c r="E50" s="154">
        <f>D50*(100%+'საერთო თანხა'!$B$13)</f>
        <v>0</v>
      </c>
      <c r="F50" s="162">
        <v>14.72</v>
      </c>
      <c r="G50" s="154">
        <f>F50*(100%+'საერთო თანხა'!$B$13)</f>
        <v>0</v>
      </c>
    </row>
    <row r="51" spans="1:7" ht="39.950000000000003" customHeight="1" x14ac:dyDescent="0.25">
      <c r="A51" s="43">
        <v>47</v>
      </c>
      <c r="B51" s="14" t="s">
        <v>50</v>
      </c>
      <c r="C51" s="15" t="s">
        <v>7</v>
      </c>
      <c r="D51" s="161">
        <v>39.24</v>
      </c>
      <c r="E51" s="154">
        <f>D51*(100%+'საერთო თანხა'!$B$13)</f>
        <v>0</v>
      </c>
      <c r="F51" s="162">
        <v>9.81</v>
      </c>
      <c r="G51" s="154">
        <f>F51*(100%+'საერთო თანხა'!$B$13)</f>
        <v>0</v>
      </c>
    </row>
    <row r="52" spans="1:7" ht="39.950000000000003" customHeight="1" x14ac:dyDescent="0.25">
      <c r="A52" s="43">
        <v>48</v>
      </c>
      <c r="B52" s="14" t="s">
        <v>51</v>
      </c>
      <c r="C52" s="15" t="s">
        <v>7</v>
      </c>
      <c r="D52" s="161">
        <v>34.340000000000003</v>
      </c>
      <c r="E52" s="154">
        <f>D52*(100%+'საერთო თანხა'!$B$13)</f>
        <v>0</v>
      </c>
      <c r="F52" s="162">
        <v>19.62</v>
      </c>
      <c r="G52" s="154">
        <f>F52*(100%+'საერთო თანხა'!$B$13)</f>
        <v>0</v>
      </c>
    </row>
    <row r="53" spans="1:7" ht="39.950000000000003" customHeight="1" x14ac:dyDescent="0.25">
      <c r="A53" s="43">
        <v>49</v>
      </c>
      <c r="B53" s="14" t="s">
        <v>52</v>
      </c>
      <c r="C53" s="15" t="s">
        <v>7</v>
      </c>
      <c r="D53" s="161">
        <v>44.15</v>
      </c>
      <c r="E53" s="154">
        <f>D53*(100%+'საერთო თანხა'!$B$13)</f>
        <v>0</v>
      </c>
      <c r="F53" s="162">
        <v>19.62</v>
      </c>
      <c r="G53" s="154">
        <f>F53*(100%+'საერთო თანხა'!$B$13)</f>
        <v>0</v>
      </c>
    </row>
    <row r="54" spans="1:7" ht="39.950000000000003" customHeight="1" x14ac:dyDescent="0.25">
      <c r="A54" s="43">
        <v>50</v>
      </c>
      <c r="B54" s="17" t="s">
        <v>53</v>
      </c>
      <c r="C54" s="15" t="s">
        <v>7</v>
      </c>
      <c r="D54" s="161">
        <v>93.2</v>
      </c>
      <c r="E54" s="154">
        <f>D54*(100%+'საერთო თანხა'!$B$13)</f>
        <v>0</v>
      </c>
      <c r="F54" s="162">
        <v>19.62</v>
      </c>
      <c r="G54" s="154">
        <f>F54*(100%+'საერთო თანხა'!$B$13)</f>
        <v>0</v>
      </c>
    </row>
    <row r="55" spans="1:7" ht="39.950000000000003" customHeight="1" x14ac:dyDescent="0.25">
      <c r="A55" s="43">
        <v>51</v>
      </c>
      <c r="B55" s="17" t="s">
        <v>54</v>
      </c>
      <c r="C55" s="15" t="s">
        <v>7</v>
      </c>
      <c r="D55" s="161">
        <v>93.2</v>
      </c>
      <c r="E55" s="154">
        <f>D55*(100%+'საერთო თანხა'!$B$13)</f>
        <v>0</v>
      </c>
      <c r="F55" s="162">
        <v>19.62</v>
      </c>
      <c r="G55" s="154">
        <f>F55*(100%+'საერთო თანხა'!$B$13)</f>
        <v>0</v>
      </c>
    </row>
    <row r="56" spans="1:7" ht="39.950000000000003" customHeight="1" x14ac:dyDescent="0.25">
      <c r="A56" s="43">
        <v>52</v>
      </c>
      <c r="B56" s="14" t="s">
        <v>55</v>
      </c>
      <c r="C56" s="15" t="s">
        <v>7</v>
      </c>
      <c r="D56" s="161">
        <v>88.29</v>
      </c>
      <c r="E56" s="154">
        <f>D56*(100%+'საერთო თანხა'!$B$13)</f>
        <v>0</v>
      </c>
      <c r="F56" s="162">
        <v>68.67</v>
      </c>
      <c r="G56" s="154">
        <f>F56*(100%+'საერთო თანხა'!$B$13)</f>
        <v>0</v>
      </c>
    </row>
    <row r="57" spans="1:7" ht="39.950000000000003" customHeight="1" x14ac:dyDescent="0.25">
      <c r="A57" s="43">
        <v>53</v>
      </c>
      <c r="B57" s="14" t="s">
        <v>56</v>
      </c>
      <c r="C57" s="15" t="s">
        <v>7</v>
      </c>
      <c r="D57" s="161">
        <v>78.48</v>
      </c>
      <c r="E57" s="154">
        <f>D57*(100%+'საერთო თანხა'!$B$13)</f>
        <v>0</v>
      </c>
      <c r="F57" s="162">
        <v>49.05</v>
      </c>
      <c r="G57" s="154">
        <f>F57*(100%+'საერთო თანხა'!$B$13)</f>
        <v>0</v>
      </c>
    </row>
    <row r="58" spans="1:7" ht="39.950000000000003" customHeight="1" x14ac:dyDescent="0.25">
      <c r="A58" s="43">
        <v>54</v>
      </c>
      <c r="B58" s="14" t="s">
        <v>57</v>
      </c>
      <c r="C58" s="15" t="s">
        <v>7</v>
      </c>
      <c r="D58" s="161">
        <v>53.96</v>
      </c>
      <c r="E58" s="154">
        <f>D58*(100%+'საერთო თანხა'!$B$13)</f>
        <v>0</v>
      </c>
      <c r="F58" s="162">
        <v>24.53</v>
      </c>
      <c r="G58" s="154">
        <f>F58*(100%+'საერთო თანხა'!$B$13)</f>
        <v>0</v>
      </c>
    </row>
    <row r="59" spans="1:7" ht="39.950000000000003" customHeight="1" x14ac:dyDescent="0.25">
      <c r="A59" s="43">
        <v>55</v>
      </c>
      <c r="B59" s="14" t="s">
        <v>58</v>
      </c>
      <c r="C59" s="15" t="s">
        <v>7</v>
      </c>
      <c r="D59" s="161">
        <v>63.77</v>
      </c>
      <c r="E59" s="154">
        <f>D59*(100%+'საერთო თანხა'!$B$13)</f>
        <v>0</v>
      </c>
      <c r="F59" s="162">
        <v>29.43</v>
      </c>
      <c r="G59" s="154">
        <f>F59*(100%+'საერთო თანხა'!$B$13)</f>
        <v>0</v>
      </c>
    </row>
    <row r="60" spans="1:7" ht="39.950000000000003" customHeight="1" x14ac:dyDescent="0.25">
      <c r="A60" s="43">
        <v>56</v>
      </c>
      <c r="B60" s="14" t="s">
        <v>59</v>
      </c>
      <c r="C60" s="15" t="s">
        <v>7</v>
      </c>
      <c r="D60" s="161">
        <v>49.05</v>
      </c>
      <c r="E60" s="154">
        <f>D60*(100%+'საერთო თანხა'!$B$13)</f>
        <v>0</v>
      </c>
      <c r="F60" s="162">
        <v>41.2</v>
      </c>
      <c r="G60" s="154">
        <f>F60*(100%+'საერთო თანხა'!$B$13)</f>
        <v>0</v>
      </c>
    </row>
    <row r="61" spans="1:7" ht="39.950000000000003" customHeight="1" x14ac:dyDescent="0.25">
      <c r="A61" s="43">
        <v>57</v>
      </c>
      <c r="B61" s="14" t="s">
        <v>60</v>
      </c>
      <c r="C61" s="15" t="s">
        <v>7</v>
      </c>
      <c r="D61" s="161">
        <v>44.15</v>
      </c>
      <c r="E61" s="154">
        <f>D61*(100%+'საერთო თანხა'!$B$13)</f>
        <v>0</v>
      </c>
      <c r="F61" s="162">
        <v>19.62</v>
      </c>
      <c r="G61" s="154">
        <f>F61*(100%+'საერთო თანხა'!$B$13)</f>
        <v>0</v>
      </c>
    </row>
    <row r="62" spans="1:7" ht="39.950000000000003" customHeight="1" x14ac:dyDescent="0.25">
      <c r="A62" s="43">
        <v>58</v>
      </c>
      <c r="B62" s="14" t="s">
        <v>61</v>
      </c>
      <c r="C62" s="15" t="s">
        <v>7</v>
      </c>
      <c r="D62" s="161">
        <v>166.78</v>
      </c>
      <c r="E62" s="154">
        <f>D62*(100%+'საერთო თანხა'!$B$13)</f>
        <v>0</v>
      </c>
      <c r="F62" s="162">
        <v>39.24</v>
      </c>
      <c r="G62" s="154">
        <f>F62*(100%+'საერთო თანხა'!$B$13)</f>
        <v>0</v>
      </c>
    </row>
    <row r="63" spans="1:7" ht="39.950000000000003" customHeight="1" x14ac:dyDescent="0.25">
      <c r="A63" s="43">
        <v>59</v>
      </c>
      <c r="B63" s="14" t="s">
        <v>62</v>
      </c>
      <c r="C63" s="15" t="s">
        <v>7</v>
      </c>
      <c r="D63" s="161">
        <v>63.77</v>
      </c>
      <c r="E63" s="154">
        <f>D63*(100%+'საერთო თანხა'!$B$13)</f>
        <v>0</v>
      </c>
      <c r="F63" s="162">
        <v>9.81</v>
      </c>
      <c r="G63" s="154">
        <f>F63*(100%+'საერთო თანხა'!$B$13)</f>
        <v>0</v>
      </c>
    </row>
    <row r="64" spans="1:7" ht="39.950000000000003" customHeight="1" x14ac:dyDescent="0.25">
      <c r="A64" s="43">
        <v>61</v>
      </c>
      <c r="B64" s="14" t="s">
        <v>63</v>
      </c>
      <c r="C64" s="15" t="s">
        <v>7</v>
      </c>
      <c r="D64" s="161">
        <v>68.67</v>
      </c>
      <c r="E64" s="154">
        <f>D64*(100%+'საერთო თანხა'!$B$13)</f>
        <v>0</v>
      </c>
      <c r="F64" s="162">
        <v>19.62</v>
      </c>
      <c r="G64" s="154">
        <f>F64*(100%+'საერთო თანხა'!$B$13)</f>
        <v>0</v>
      </c>
    </row>
    <row r="65" spans="1:7" ht="44.25" customHeight="1" x14ac:dyDescent="0.25">
      <c r="A65" s="43">
        <v>62</v>
      </c>
      <c r="B65" s="18" t="s">
        <v>64</v>
      </c>
      <c r="C65" s="15" t="s">
        <v>7</v>
      </c>
      <c r="D65" s="161">
        <v>68.67</v>
      </c>
      <c r="E65" s="154">
        <f>D65*(100%+'საერთო თანხა'!$B$13)</f>
        <v>0</v>
      </c>
      <c r="F65" s="162">
        <v>58.86</v>
      </c>
      <c r="G65" s="154">
        <f>F65*(100%+'საერთო თანხა'!$B$13)</f>
        <v>0</v>
      </c>
    </row>
    <row r="66" spans="1:7" ht="39.950000000000003" customHeight="1" x14ac:dyDescent="0.25">
      <c r="A66" s="43">
        <v>63</v>
      </c>
      <c r="B66" s="14" t="s">
        <v>65</v>
      </c>
      <c r="C66" s="15" t="s">
        <v>7</v>
      </c>
      <c r="D66" s="161">
        <v>58.86</v>
      </c>
      <c r="E66" s="154">
        <f>D66*(100%+'საერთო თანხა'!$B$13)</f>
        <v>0</v>
      </c>
      <c r="F66" s="162">
        <v>9.81</v>
      </c>
      <c r="G66" s="154">
        <f>F66*(100%+'საერთო თანხა'!$B$13)</f>
        <v>0</v>
      </c>
    </row>
    <row r="67" spans="1:7" ht="39.950000000000003" customHeight="1" x14ac:dyDescent="0.25">
      <c r="A67" s="43">
        <v>64</v>
      </c>
      <c r="B67" s="14" t="s">
        <v>66</v>
      </c>
      <c r="C67" s="15" t="s">
        <v>7</v>
      </c>
      <c r="D67" s="161">
        <v>93.2</v>
      </c>
      <c r="E67" s="154">
        <f>D67*(100%+'საერთო თანხა'!$B$13)</f>
        <v>0</v>
      </c>
      <c r="F67" s="162">
        <v>49.05</v>
      </c>
      <c r="G67" s="154">
        <f>F67*(100%+'საერთო თანხა'!$B$13)</f>
        <v>0</v>
      </c>
    </row>
    <row r="68" spans="1:7" ht="39.950000000000003" customHeight="1" x14ac:dyDescent="0.25">
      <c r="A68" s="43">
        <v>65</v>
      </c>
      <c r="B68" s="14" t="s">
        <v>67</v>
      </c>
      <c r="C68" s="15" t="s">
        <v>7</v>
      </c>
      <c r="D68" s="161">
        <v>117.72</v>
      </c>
      <c r="E68" s="154">
        <f>D68*(100%+'საერთო თანხა'!$B$13)</f>
        <v>0</v>
      </c>
      <c r="F68" s="162">
        <v>78.48</v>
      </c>
      <c r="G68" s="154">
        <f>F68*(100%+'საერთო თანხა'!$B$13)</f>
        <v>0</v>
      </c>
    </row>
    <row r="69" spans="1:7" ht="39.950000000000003" customHeight="1" x14ac:dyDescent="0.25">
      <c r="A69" s="43">
        <v>66</v>
      </c>
      <c r="B69" s="14" t="s">
        <v>68</v>
      </c>
      <c r="C69" s="15" t="s">
        <v>7</v>
      </c>
      <c r="D69" s="161">
        <v>93.2</v>
      </c>
      <c r="E69" s="154">
        <f>D69*(100%+'საერთო თანხა'!$B$13)</f>
        <v>0</v>
      </c>
      <c r="F69" s="162">
        <v>44.15</v>
      </c>
      <c r="G69" s="154">
        <f>F69*(100%+'საერთო თანხა'!$B$13)</f>
        <v>0</v>
      </c>
    </row>
    <row r="70" spans="1:7" ht="39.950000000000003" customHeight="1" x14ac:dyDescent="0.25">
      <c r="A70" s="43">
        <v>67</v>
      </c>
      <c r="B70" s="19" t="s">
        <v>69</v>
      </c>
      <c r="C70" s="15" t="s">
        <v>7</v>
      </c>
      <c r="D70" s="161">
        <v>122.63</v>
      </c>
      <c r="E70" s="154">
        <f>D70*(100%+'საერთო თანხა'!$B$13)</f>
        <v>0</v>
      </c>
      <c r="F70" s="162">
        <v>49.05</v>
      </c>
      <c r="G70" s="154">
        <f>F70*(100%+'საერთო თანხა'!$B$13)</f>
        <v>0</v>
      </c>
    </row>
    <row r="71" spans="1:7" ht="39.950000000000003" customHeight="1" x14ac:dyDescent="0.25">
      <c r="A71" s="43">
        <v>68</v>
      </c>
      <c r="B71" s="19" t="s">
        <v>70</v>
      </c>
      <c r="C71" s="15" t="s">
        <v>7</v>
      </c>
      <c r="D71" s="161">
        <v>73.58</v>
      </c>
      <c r="E71" s="154">
        <f>D71*(100%+'საერთო თანხა'!$B$13)</f>
        <v>0</v>
      </c>
      <c r="F71" s="162">
        <v>29.43</v>
      </c>
      <c r="G71" s="154">
        <f>F71*(100%+'საერთო თანხა'!$B$13)</f>
        <v>0</v>
      </c>
    </row>
    <row r="72" spans="1:7" ht="39.950000000000003" customHeight="1" x14ac:dyDescent="0.25">
      <c r="A72" s="43">
        <v>69</v>
      </c>
      <c r="B72" s="19" t="s">
        <v>71</v>
      </c>
      <c r="C72" s="15" t="s">
        <v>7</v>
      </c>
      <c r="D72" s="161">
        <v>63.77</v>
      </c>
      <c r="E72" s="154">
        <f>D72*(100%+'საერთო თანხა'!$B$13)</f>
        <v>0</v>
      </c>
      <c r="F72" s="162">
        <v>29.43</v>
      </c>
      <c r="G72" s="154">
        <f>F72*(100%+'საერთო თანხა'!$B$13)</f>
        <v>0</v>
      </c>
    </row>
    <row r="73" spans="1:7" ht="39.950000000000003" customHeight="1" x14ac:dyDescent="0.25">
      <c r="A73" s="43">
        <v>70</v>
      </c>
      <c r="B73" s="19" t="s">
        <v>72</v>
      </c>
      <c r="C73" s="15" t="s">
        <v>7</v>
      </c>
      <c r="D73" s="161">
        <v>127.54</v>
      </c>
      <c r="E73" s="154">
        <f>D73*(100%+'საერთო თანხა'!$B$13)</f>
        <v>0</v>
      </c>
      <c r="F73" s="162">
        <v>29.43</v>
      </c>
      <c r="G73" s="154">
        <f>F73*(100%+'საერთო თანხა'!$B$13)</f>
        <v>0</v>
      </c>
    </row>
    <row r="74" spans="1:7" ht="39.950000000000003" customHeight="1" x14ac:dyDescent="0.25">
      <c r="A74" s="43">
        <v>71</v>
      </c>
      <c r="B74" s="14" t="s">
        <v>73</v>
      </c>
      <c r="C74" s="15" t="s">
        <v>7</v>
      </c>
      <c r="D74" s="161">
        <v>68.67</v>
      </c>
      <c r="E74" s="154">
        <f>D74*(100%+'საერთო თანხა'!$B$13)</f>
        <v>0</v>
      </c>
      <c r="F74" s="162">
        <v>29.43</v>
      </c>
      <c r="G74" s="154">
        <f>F74*(100%+'საერთო თანხა'!$B$13)</f>
        <v>0</v>
      </c>
    </row>
    <row r="75" spans="1:7" ht="39.950000000000003" customHeight="1" x14ac:dyDescent="0.25">
      <c r="A75" s="43">
        <v>72</v>
      </c>
      <c r="B75" s="14" t="s">
        <v>74</v>
      </c>
      <c r="C75" s="15" t="s">
        <v>7</v>
      </c>
      <c r="D75" s="161">
        <v>78.48</v>
      </c>
      <c r="E75" s="154">
        <f>D75*(100%+'საერთო თანხა'!$B$13)</f>
        <v>0</v>
      </c>
      <c r="F75" s="162">
        <v>29.43</v>
      </c>
      <c r="G75" s="154">
        <f>F75*(100%+'საერთო თანხა'!$B$13)</f>
        <v>0</v>
      </c>
    </row>
    <row r="76" spans="1:7" ht="39.950000000000003" customHeight="1" x14ac:dyDescent="0.25">
      <c r="A76" s="43">
        <v>73</v>
      </c>
      <c r="B76" s="14" t="s">
        <v>75</v>
      </c>
      <c r="C76" s="15" t="s">
        <v>7</v>
      </c>
      <c r="D76" s="161">
        <v>73.58</v>
      </c>
      <c r="E76" s="154">
        <f>D76*(100%+'საერთო თანხა'!$B$13)</f>
        <v>0</v>
      </c>
      <c r="F76" s="162">
        <v>29.43</v>
      </c>
      <c r="G76" s="154">
        <f>F76*(100%+'საერთო თანხა'!$B$13)</f>
        <v>0</v>
      </c>
    </row>
    <row r="77" spans="1:7" ht="39.950000000000003" customHeight="1" x14ac:dyDescent="0.25">
      <c r="A77" s="43">
        <v>74</v>
      </c>
      <c r="B77" s="14" t="s">
        <v>76</v>
      </c>
      <c r="C77" s="15" t="s">
        <v>7</v>
      </c>
      <c r="D77" s="161">
        <v>68.67</v>
      </c>
      <c r="E77" s="154">
        <f>D77*(100%+'საერთო თანხა'!$B$13)</f>
        <v>0</v>
      </c>
      <c r="F77" s="162">
        <v>29.43</v>
      </c>
      <c r="G77" s="154">
        <f>F77*(100%+'საერთო თანხა'!$B$13)</f>
        <v>0</v>
      </c>
    </row>
    <row r="78" spans="1:7" ht="39.950000000000003" customHeight="1" x14ac:dyDescent="0.25">
      <c r="A78" s="43">
        <v>75</v>
      </c>
      <c r="B78" s="14" t="s">
        <v>77</v>
      </c>
      <c r="C78" s="15" t="s">
        <v>7</v>
      </c>
      <c r="D78" s="161">
        <v>24.53</v>
      </c>
      <c r="E78" s="154">
        <f>D78*(100%+'საერთო თანხა'!$B$13)</f>
        <v>0</v>
      </c>
      <c r="F78" s="162">
        <v>9.81</v>
      </c>
      <c r="G78" s="154">
        <f>F78*(100%+'საერთო თანხა'!$B$13)</f>
        <v>0</v>
      </c>
    </row>
    <row r="79" spans="1:7" ht="39.950000000000003" customHeight="1" x14ac:dyDescent="0.25">
      <c r="A79" s="43">
        <v>76</v>
      </c>
      <c r="B79" s="14" t="s">
        <v>78</v>
      </c>
      <c r="C79" s="15" t="s">
        <v>7</v>
      </c>
      <c r="D79" s="161">
        <v>39.24</v>
      </c>
      <c r="E79" s="154">
        <f>D79*(100%+'საერთო თანხა'!$B$13)</f>
        <v>0</v>
      </c>
      <c r="F79" s="162">
        <v>9.81</v>
      </c>
      <c r="G79" s="154">
        <f>F79*(100%+'საერთო თანხა'!$B$13)</f>
        <v>0</v>
      </c>
    </row>
    <row r="80" spans="1:7" ht="39.950000000000003" customHeight="1" x14ac:dyDescent="0.25">
      <c r="A80" s="43">
        <v>77</v>
      </c>
      <c r="B80" s="14" t="s">
        <v>79</v>
      </c>
      <c r="C80" s="15" t="s">
        <v>7</v>
      </c>
      <c r="D80" s="161">
        <v>49.05</v>
      </c>
      <c r="E80" s="154">
        <f>D80*(100%+'საერთო თანხა'!$B$13)</f>
        <v>0</v>
      </c>
      <c r="F80" s="162">
        <v>9.81</v>
      </c>
      <c r="G80" s="154">
        <f>F80*(100%+'საერთო თანხა'!$B$13)</f>
        <v>0</v>
      </c>
    </row>
    <row r="81" spans="1:7" ht="39.950000000000003" customHeight="1" x14ac:dyDescent="0.25">
      <c r="A81" s="43">
        <v>78</v>
      </c>
      <c r="B81" s="14" t="s">
        <v>80</v>
      </c>
      <c r="C81" s="15" t="s">
        <v>7</v>
      </c>
      <c r="D81" s="161">
        <v>73.58</v>
      </c>
      <c r="E81" s="154">
        <f>D81*(100%+'საერთო თანხა'!$B$13)</f>
        <v>0</v>
      </c>
      <c r="F81" s="162">
        <v>49.05</v>
      </c>
      <c r="G81" s="154">
        <f>F81*(100%+'საერთო თანხა'!$B$13)</f>
        <v>0</v>
      </c>
    </row>
    <row r="82" spans="1:7" ht="39.950000000000003" customHeight="1" x14ac:dyDescent="0.25">
      <c r="A82" s="43">
        <v>79</v>
      </c>
      <c r="B82" s="14" t="s">
        <v>81</v>
      </c>
      <c r="C82" s="15" t="s">
        <v>7</v>
      </c>
      <c r="D82" s="161">
        <v>68.67</v>
      </c>
      <c r="E82" s="154">
        <f>D82*(100%+'საერთო თანხა'!$B$13)</f>
        <v>0</v>
      </c>
      <c r="F82" s="162">
        <v>29.43</v>
      </c>
      <c r="G82" s="154">
        <f>F82*(100%+'საერთო თანხა'!$B$13)</f>
        <v>0</v>
      </c>
    </row>
    <row r="83" spans="1:7" ht="39.950000000000003" customHeight="1" x14ac:dyDescent="0.25">
      <c r="A83" s="43">
        <v>80</v>
      </c>
      <c r="B83" s="14" t="s">
        <v>82</v>
      </c>
      <c r="C83" s="15" t="s">
        <v>7</v>
      </c>
      <c r="D83" s="161">
        <v>19.62</v>
      </c>
      <c r="E83" s="154">
        <f>D83*(100%+'საერთო თანხა'!$B$13)</f>
        <v>0</v>
      </c>
      <c r="F83" s="162">
        <v>1.96</v>
      </c>
      <c r="G83" s="154">
        <f>F83*(100%+'საერთო თანხა'!$B$13)</f>
        <v>0</v>
      </c>
    </row>
    <row r="84" spans="1:7" ht="39.950000000000003" customHeight="1" x14ac:dyDescent="0.25">
      <c r="A84" s="43">
        <v>81</v>
      </c>
      <c r="B84" s="14" t="s">
        <v>83</v>
      </c>
      <c r="C84" s="15" t="s">
        <v>7</v>
      </c>
      <c r="D84" s="161">
        <v>49.05</v>
      </c>
      <c r="E84" s="154">
        <f>D84*(100%+'საერთო თანხა'!$B$13)</f>
        <v>0</v>
      </c>
      <c r="F84" s="162">
        <v>19.62</v>
      </c>
      <c r="G84" s="154">
        <f>F84*(100%+'საერთო თანხა'!$B$13)</f>
        <v>0</v>
      </c>
    </row>
    <row r="85" spans="1:7" ht="39.950000000000003" customHeight="1" x14ac:dyDescent="0.25">
      <c r="A85" s="43">
        <v>82</v>
      </c>
      <c r="B85" s="14" t="s">
        <v>84</v>
      </c>
      <c r="C85" s="15" t="s">
        <v>7</v>
      </c>
      <c r="D85" s="161">
        <v>29.43</v>
      </c>
      <c r="E85" s="154">
        <f>D85*(100%+'საერთო თანხა'!$B$13)</f>
        <v>0</v>
      </c>
      <c r="F85" s="162">
        <v>14.72</v>
      </c>
      <c r="G85" s="154">
        <f>F85*(100%+'საერთო თანხა'!$B$13)</f>
        <v>0</v>
      </c>
    </row>
    <row r="86" spans="1:7" ht="39.950000000000003" customHeight="1" x14ac:dyDescent="0.25">
      <c r="A86" s="43">
        <v>83</v>
      </c>
      <c r="B86" s="14" t="s">
        <v>85</v>
      </c>
      <c r="C86" s="15" t="s">
        <v>7</v>
      </c>
      <c r="D86" s="161">
        <v>68.67</v>
      </c>
      <c r="E86" s="154">
        <f>D86*(100%+'საერთო თანხა'!$B$13)</f>
        <v>0</v>
      </c>
      <c r="F86" s="162">
        <v>14.72</v>
      </c>
      <c r="G86" s="154">
        <f>F86*(100%+'საერთო თანხა'!$B$13)</f>
        <v>0</v>
      </c>
    </row>
    <row r="87" spans="1:7" ht="39.950000000000003" customHeight="1" x14ac:dyDescent="0.25">
      <c r="A87" s="43">
        <v>84</v>
      </c>
      <c r="B87" s="14" t="s">
        <v>86</v>
      </c>
      <c r="C87" s="15" t="s">
        <v>7</v>
      </c>
      <c r="D87" s="161">
        <v>73.58</v>
      </c>
      <c r="E87" s="154">
        <f>D87*(100%+'საერთო თანხა'!$B$13)</f>
        <v>0</v>
      </c>
      <c r="F87" s="162">
        <v>29.43</v>
      </c>
      <c r="G87" s="154">
        <f>F87*(100%+'საერთო თანხა'!$B$13)</f>
        <v>0</v>
      </c>
    </row>
    <row r="88" spans="1:7" ht="39.950000000000003" customHeight="1" x14ac:dyDescent="0.25">
      <c r="A88" s="43">
        <v>85</v>
      </c>
      <c r="B88" s="14" t="s">
        <v>87</v>
      </c>
      <c r="C88" s="15" t="s">
        <v>7</v>
      </c>
      <c r="D88" s="161">
        <v>44.15</v>
      </c>
      <c r="E88" s="154">
        <f>D88*(100%+'საერთო თანხა'!$B$13)</f>
        <v>0</v>
      </c>
      <c r="F88" s="162">
        <v>98.1</v>
      </c>
      <c r="G88" s="154">
        <f>F88*(100%+'საერთო თანხა'!$B$13)</f>
        <v>0</v>
      </c>
    </row>
    <row r="89" spans="1:7" ht="39.950000000000003" customHeight="1" x14ac:dyDescent="0.25">
      <c r="A89" s="43">
        <v>86</v>
      </c>
      <c r="B89" s="14" t="s">
        <v>88</v>
      </c>
      <c r="C89" s="15" t="s">
        <v>7</v>
      </c>
      <c r="D89" s="161">
        <v>49.05</v>
      </c>
      <c r="E89" s="154">
        <f>D89*(100%+'საერთო თანხა'!$B$13)</f>
        <v>0</v>
      </c>
      <c r="F89" s="162">
        <v>19.62</v>
      </c>
      <c r="G89" s="154">
        <f>F89*(100%+'საერთო თანხა'!$B$13)</f>
        <v>0</v>
      </c>
    </row>
    <row r="90" spans="1:7" ht="39.950000000000003" customHeight="1" x14ac:dyDescent="0.25">
      <c r="A90" s="43">
        <v>87</v>
      </c>
      <c r="B90" s="14" t="s">
        <v>89</v>
      </c>
      <c r="C90" s="15" t="s">
        <v>7</v>
      </c>
      <c r="D90" s="161">
        <v>98.1</v>
      </c>
      <c r="E90" s="154">
        <f>D90*(100%+'საერთო თანხა'!$B$13)</f>
        <v>0</v>
      </c>
      <c r="F90" s="162">
        <v>49.05</v>
      </c>
      <c r="G90" s="154">
        <f>F90*(100%+'საერთო თანხა'!$B$13)</f>
        <v>0</v>
      </c>
    </row>
    <row r="91" spans="1:7" ht="39.950000000000003" customHeight="1" x14ac:dyDescent="0.25">
      <c r="A91" s="43">
        <v>88</v>
      </c>
      <c r="B91" s="14" t="s">
        <v>90</v>
      </c>
      <c r="C91" s="15" t="s">
        <v>7</v>
      </c>
      <c r="D91" s="161">
        <v>44.15</v>
      </c>
      <c r="E91" s="154">
        <f>D91*(100%+'საერთო თანხა'!$B$13)</f>
        <v>0</v>
      </c>
      <c r="F91" s="162">
        <v>19.62</v>
      </c>
      <c r="G91" s="154">
        <f>F91*(100%+'საერთო თანხა'!$B$13)</f>
        <v>0</v>
      </c>
    </row>
    <row r="92" spans="1:7" ht="39.950000000000003" customHeight="1" x14ac:dyDescent="0.25">
      <c r="A92" s="43">
        <v>89</v>
      </c>
      <c r="B92" s="14" t="s">
        <v>91</v>
      </c>
      <c r="C92" s="15" t="s">
        <v>7</v>
      </c>
      <c r="D92" s="161">
        <v>73.58</v>
      </c>
      <c r="E92" s="154">
        <f>D92*(100%+'საერთო თანხა'!$B$13)</f>
        <v>0</v>
      </c>
      <c r="F92" s="162">
        <v>29.43</v>
      </c>
      <c r="G92" s="154">
        <f>F92*(100%+'საერთო თანხა'!$B$13)</f>
        <v>0</v>
      </c>
    </row>
    <row r="93" spans="1:7" ht="39.950000000000003" customHeight="1" x14ac:dyDescent="0.25">
      <c r="A93" s="43">
        <v>90</v>
      </c>
      <c r="B93" s="14" t="s">
        <v>92</v>
      </c>
      <c r="C93" s="15" t="s">
        <v>7</v>
      </c>
      <c r="D93" s="161">
        <v>39.24</v>
      </c>
      <c r="E93" s="154">
        <f>D93*(100%+'საერთო თანხა'!$B$13)</f>
        <v>0</v>
      </c>
      <c r="F93" s="162">
        <v>9.81</v>
      </c>
      <c r="G93" s="154">
        <f>F93*(100%+'საერთო თანხა'!$B$13)</f>
        <v>0</v>
      </c>
    </row>
    <row r="94" spans="1:7" ht="39.950000000000003" customHeight="1" x14ac:dyDescent="0.25">
      <c r="A94" s="43">
        <v>91</v>
      </c>
      <c r="B94" s="14" t="s">
        <v>93</v>
      </c>
      <c r="C94" s="15" t="s">
        <v>7</v>
      </c>
      <c r="D94" s="161">
        <v>49.05</v>
      </c>
      <c r="E94" s="154">
        <f>D94*(100%+'საერთო თანხა'!$B$13)</f>
        <v>0</v>
      </c>
      <c r="F94" s="162">
        <v>29.43</v>
      </c>
      <c r="G94" s="154">
        <f>F94*(100%+'საერთო თანხა'!$B$13)</f>
        <v>0</v>
      </c>
    </row>
    <row r="95" spans="1:7" ht="39.950000000000003" customHeight="1" x14ac:dyDescent="0.25">
      <c r="A95" s="43">
        <v>92</v>
      </c>
      <c r="B95" s="14" t="s">
        <v>94</v>
      </c>
      <c r="C95" s="15" t="s">
        <v>7</v>
      </c>
      <c r="D95" s="161">
        <v>49.05</v>
      </c>
      <c r="E95" s="154">
        <f>D95*(100%+'საერთო თანხა'!$B$13)</f>
        <v>0</v>
      </c>
      <c r="F95" s="162">
        <v>14.72</v>
      </c>
      <c r="G95" s="154">
        <f>F95*(100%+'საერთო თანხა'!$B$13)</f>
        <v>0</v>
      </c>
    </row>
    <row r="96" spans="1:7" ht="39.950000000000003" customHeight="1" x14ac:dyDescent="0.25">
      <c r="A96" s="43">
        <v>93</v>
      </c>
      <c r="B96" s="14" t="s">
        <v>95</v>
      </c>
      <c r="C96" s="15" t="s">
        <v>7</v>
      </c>
      <c r="D96" s="161">
        <v>166.78</v>
      </c>
      <c r="E96" s="154">
        <f>D96*(100%+'საერთო თანხა'!$B$13)</f>
        <v>0</v>
      </c>
      <c r="F96" s="162">
        <v>19.62</v>
      </c>
      <c r="G96" s="154">
        <f>F96*(100%+'საერთო თანხა'!$B$13)</f>
        <v>0</v>
      </c>
    </row>
    <row r="97" spans="1:7" ht="39.950000000000003" customHeight="1" x14ac:dyDescent="0.25">
      <c r="A97" s="43">
        <v>94</v>
      </c>
      <c r="B97" s="14" t="s">
        <v>96</v>
      </c>
      <c r="C97" s="15" t="s">
        <v>7</v>
      </c>
      <c r="D97" s="161">
        <v>63.77</v>
      </c>
      <c r="E97" s="154">
        <f>D97*(100%+'საერთო თანხა'!$B$13)</f>
        <v>0</v>
      </c>
      <c r="F97" s="162">
        <v>19.62</v>
      </c>
      <c r="G97" s="154">
        <f>F97*(100%+'საერთო თანხა'!$B$13)</f>
        <v>0</v>
      </c>
    </row>
    <row r="98" spans="1:7" ht="39.950000000000003" customHeight="1" x14ac:dyDescent="0.25">
      <c r="A98" s="43">
        <v>95</v>
      </c>
      <c r="B98" s="14" t="s">
        <v>97</v>
      </c>
      <c r="C98" s="15" t="s">
        <v>7</v>
      </c>
      <c r="D98" s="161">
        <v>58.86</v>
      </c>
      <c r="E98" s="154">
        <f>D98*(100%+'საერთო თანხა'!$B$13)</f>
        <v>0</v>
      </c>
      <c r="F98" s="162">
        <v>19.62</v>
      </c>
      <c r="G98" s="154">
        <f>F98*(100%+'საერთო თანხა'!$B$13)</f>
        <v>0</v>
      </c>
    </row>
    <row r="99" spans="1:7" ht="39.950000000000003" customHeight="1" x14ac:dyDescent="0.25">
      <c r="A99" s="43">
        <v>96</v>
      </c>
      <c r="B99" s="14" t="s">
        <v>98</v>
      </c>
      <c r="C99" s="15" t="s">
        <v>7</v>
      </c>
      <c r="D99" s="161">
        <v>39.24</v>
      </c>
      <c r="E99" s="154">
        <f>D99*(100%+'საერთო თანხა'!$B$13)</f>
        <v>0</v>
      </c>
      <c r="F99" s="162">
        <v>9.81</v>
      </c>
      <c r="G99" s="154">
        <f>F99*(100%+'საერთო თანხა'!$B$13)</f>
        <v>0</v>
      </c>
    </row>
    <row r="100" spans="1:7" ht="39.950000000000003" customHeight="1" x14ac:dyDescent="0.25">
      <c r="A100" s="43">
        <v>97</v>
      </c>
      <c r="B100" s="14" t="s">
        <v>99</v>
      </c>
      <c r="C100" s="15" t="s">
        <v>7</v>
      </c>
      <c r="D100" s="161">
        <v>49.05</v>
      </c>
      <c r="E100" s="154">
        <f>D100*(100%+'საერთო თანხა'!$B$13)</f>
        <v>0</v>
      </c>
      <c r="F100" s="162">
        <v>39.24</v>
      </c>
      <c r="G100" s="154">
        <f>F100*(100%+'საერთო თანხა'!$B$13)</f>
        <v>0</v>
      </c>
    </row>
    <row r="101" spans="1:7" ht="39.950000000000003" customHeight="1" x14ac:dyDescent="0.25">
      <c r="A101" s="43">
        <v>98</v>
      </c>
      <c r="B101" s="14" t="s">
        <v>100</v>
      </c>
      <c r="C101" s="15" t="s">
        <v>7</v>
      </c>
      <c r="D101" s="161">
        <v>127.54</v>
      </c>
      <c r="E101" s="154">
        <f>D101*(100%+'საერთო თანხა'!$B$13)</f>
        <v>0</v>
      </c>
      <c r="F101" s="162">
        <v>78.48</v>
      </c>
      <c r="G101" s="154">
        <f>F101*(100%+'საერთო თანხა'!$B$13)</f>
        <v>0</v>
      </c>
    </row>
    <row r="102" spans="1:7" ht="39.950000000000003" customHeight="1" x14ac:dyDescent="0.25">
      <c r="A102" s="43">
        <v>99</v>
      </c>
      <c r="B102" s="14" t="s">
        <v>101</v>
      </c>
      <c r="C102" s="15" t="s">
        <v>7</v>
      </c>
      <c r="D102" s="161">
        <v>68.67</v>
      </c>
      <c r="E102" s="154">
        <f>D102*(100%+'საერთო თანხა'!$B$13)</f>
        <v>0</v>
      </c>
      <c r="F102" s="162">
        <v>49.05</v>
      </c>
      <c r="G102" s="154">
        <f>F102*(100%+'საერთო თანხა'!$B$13)</f>
        <v>0</v>
      </c>
    </row>
    <row r="103" spans="1:7" ht="39.950000000000003" customHeight="1" x14ac:dyDescent="0.25">
      <c r="A103" s="43">
        <v>100</v>
      </c>
      <c r="B103" s="14" t="s">
        <v>102</v>
      </c>
      <c r="C103" s="15" t="s">
        <v>3</v>
      </c>
      <c r="D103" s="161">
        <v>19.62</v>
      </c>
      <c r="E103" s="154">
        <f>D103*(100%+'საერთო თანხა'!$B$13)</f>
        <v>0</v>
      </c>
      <c r="F103" s="162">
        <v>1.96</v>
      </c>
      <c r="G103" s="154">
        <f>F103*(100%+'საერთო თანხა'!$B$13)</f>
        <v>0</v>
      </c>
    </row>
    <row r="104" spans="1:7" ht="39.950000000000003" customHeight="1" x14ac:dyDescent="0.25">
      <c r="A104" s="43">
        <v>101</v>
      </c>
      <c r="B104" s="14" t="s">
        <v>103</v>
      </c>
      <c r="C104" s="15" t="s">
        <v>7</v>
      </c>
      <c r="D104" s="161">
        <v>63.77</v>
      </c>
      <c r="E104" s="154">
        <f>D104*(100%+'საერთო თანხა'!$B$13)</f>
        <v>0</v>
      </c>
      <c r="F104" s="162">
        <v>19.62</v>
      </c>
      <c r="G104" s="154">
        <f>F104*(100%+'საერთო თანხა'!$B$13)</f>
        <v>0</v>
      </c>
    </row>
    <row r="105" spans="1:7" ht="39.950000000000003" customHeight="1" x14ac:dyDescent="0.25">
      <c r="A105" s="43">
        <v>102</v>
      </c>
      <c r="B105" s="14" t="s">
        <v>104</v>
      </c>
      <c r="C105" s="15" t="s">
        <v>7</v>
      </c>
      <c r="D105" s="161">
        <v>29.43</v>
      </c>
      <c r="E105" s="154">
        <f>D105*(100%+'საერთო თანხა'!$B$13)</f>
        <v>0</v>
      </c>
      <c r="F105" s="162">
        <v>9.81</v>
      </c>
      <c r="G105" s="154">
        <f>F105*(100%+'საერთო თანხა'!$B$13)</f>
        <v>0</v>
      </c>
    </row>
    <row r="106" spans="1:7" ht="39.950000000000003" customHeight="1" x14ac:dyDescent="0.25">
      <c r="A106" s="43">
        <v>103</v>
      </c>
      <c r="B106" s="14" t="s">
        <v>105</v>
      </c>
      <c r="C106" s="15" t="s">
        <v>7</v>
      </c>
      <c r="D106" s="161">
        <v>34.340000000000003</v>
      </c>
      <c r="E106" s="154">
        <f>D106*(100%+'საერთო თანხა'!$B$13)</f>
        <v>0</v>
      </c>
      <c r="F106" s="162">
        <v>9.81</v>
      </c>
      <c r="G106" s="154">
        <f>F106*(100%+'საერთო თანხა'!$B$13)</f>
        <v>0</v>
      </c>
    </row>
    <row r="107" spans="1:7" ht="39.950000000000003" customHeight="1" x14ac:dyDescent="0.25">
      <c r="A107" s="43">
        <v>104</v>
      </c>
      <c r="B107" s="14" t="s">
        <v>106</v>
      </c>
      <c r="C107" s="15" t="s">
        <v>7</v>
      </c>
      <c r="D107" s="161">
        <v>117.72</v>
      </c>
      <c r="E107" s="154">
        <f>D107*(100%+'საერთო თანხა'!$B$13)</f>
        <v>0</v>
      </c>
      <c r="F107" s="162">
        <v>39.24</v>
      </c>
      <c r="G107" s="154">
        <f>F107*(100%+'საერთო თანხა'!$B$13)</f>
        <v>0</v>
      </c>
    </row>
    <row r="108" spans="1:7" ht="39.950000000000003" customHeight="1" x14ac:dyDescent="0.25">
      <c r="A108" s="43">
        <v>105</v>
      </c>
      <c r="B108" s="14" t="s">
        <v>107</v>
      </c>
      <c r="C108" s="15" t="s">
        <v>7</v>
      </c>
      <c r="D108" s="161">
        <v>53.96</v>
      </c>
      <c r="E108" s="154">
        <f>D108*(100%+'საერთო თანხა'!$B$13)</f>
        <v>0</v>
      </c>
      <c r="F108" s="162">
        <v>9.81</v>
      </c>
      <c r="G108" s="154">
        <f>F108*(100%+'საერთო თანხა'!$B$13)</f>
        <v>0</v>
      </c>
    </row>
    <row r="109" spans="1:7" ht="39.950000000000003" customHeight="1" x14ac:dyDescent="0.25">
      <c r="A109" s="43">
        <v>106</v>
      </c>
      <c r="B109" s="14" t="s">
        <v>108</v>
      </c>
      <c r="C109" s="15" t="s">
        <v>7</v>
      </c>
      <c r="D109" s="161">
        <v>14.72</v>
      </c>
      <c r="E109" s="154">
        <f>D109*(100%+'საერთო თანხა'!$B$13)</f>
        <v>0</v>
      </c>
      <c r="F109" s="162">
        <v>4.91</v>
      </c>
      <c r="G109" s="154">
        <f>F109*(100%+'საერთო თანხა'!$B$13)</f>
        <v>0</v>
      </c>
    </row>
    <row r="110" spans="1:7" ht="39.950000000000003" customHeight="1" x14ac:dyDescent="0.25">
      <c r="A110" s="43">
        <v>107</v>
      </c>
      <c r="B110" s="14" t="s">
        <v>109</v>
      </c>
      <c r="C110" s="15" t="s">
        <v>7</v>
      </c>
      <c r="D110" s="161">
        <v>0.98</v>
      </c>
      <c r="E110" s="154">
        <f>D110*(100%+'საერთო თანხა'!$B$13)</f>
        <v>0</v>
      </c>
      <c r="F110" s="162">
        <v>2.35</v>
      </c>
      <c r="G110" s="154">
        <f>F110*(100%+'საერთო თანხა'!$B$13)</f>
        <v>0</v>
      </c>
    </row>
    <row r="111" spans="1:7" ht="39.950000000000003" customHeight="1" x14ac:dyDescent="0.25">
      <c r="A111" s="43">
        <v>108</v>
      </c>
      <c r="B111" s="14" t="s">
        <v>110</v>
      </c>
      <c r="C111" s="15" t="s">
        <v>7</v>
      </c>
      <c r="D111" s="161">
        <v>0.98</v>
      </c>
      <c r="E111" s="154">
        <f>D111*(100%+'საერთო თანხა'!$B$13)</f>
        <v>0</v>
      </c>
      <c r="F111" s="162">
        <v>2.35</v>
      </c>
      <c r="G111" s="154">
        <f>F111*(100%+'საერთო თანხა'!$B$13)</f>
        <v>0</v>
      </c>
    </row>
    <row r="112" spans="1:7" ht="39.950000000000003" customHeight="1" x14ac:dyDescent="0.25">
      <c r="A112" s="43">
        <v>109</v>
      </c>
      <c r="B112" s="14" t="s">
        <v>111</v>
      </c>
      <c r="C112" s="15" t="s">
        <v>7</v>
      </c>
      <c r="D112" s="161">
        <v>6.87</v>
      </c>
      <c r="E112" s="154">
        <f>D112*(100%+'საერთო თანხა'!$B$13)</f>
        <v>0</v>
      </c>
      <c r="F112" s="162">
        <v>5.89</v>
      </c>
      <c r="G112" s="154">
        <f>F112*(100%+'საერთო თანხა'!$B$13)</f>
        <v>0</v>
      </c>
    </row>
    <row r="113" spans="1:7" ht="39.950000000000003" customHeight="1" x14ac:dyDescent="0.25">
      <c r="A113" s="43">
        <v>110</v>
      </c>
      <c r="B113" s="14" t="s">
        <v>112</v>
      </c>
      <c r="C113" s="15" t="s">
        <v>113</v>
      </c>
      <c r="D113" s="161">
        <v>12.75</v>
      </c>
      <c r="E113" s="154">
        <f>D113*(100%+'საერთო თანხა'!$B$13)</f>
        <v>0</v>
      </c>
      <c r="F113" s="162">
        <v>17.66</v>
      </c>
      <c r="G113" s="154">
        <f>F113*(100%+'საერთო თანხა'!$B$13)</f>
        <v>0</v>
      </c>
    </row>
    <row r="114" spans="1:7" ht="39.950000000000003" customHeight="1" x14ac:dyDescent="0.25">
      <c r="A114" s="43">
        <v>111</v>
      </c>
      <c r="B114" s="14" t="s">
        <v>114</v>
      </c>
      <c r="C114" s="15" t="s">
        <v>115</v>
      </c>
      <c r="D114" s="161">
        <v>7.85</v>
      </c>
      <c r="E114" s="154">
        <f>D114*(100%+'საერთო თანხა'!$B$13)</f>
        <v>0</v>
      </c>
      <c r="F114" s="162">
        <v>5.89</v>
      </c>
      <c r="G114" s="154">
        <f>F114*(100%+'საერთო თანხა'!$B$13)</f>
        <v>0</v>
      </c>
    </row>
    <row r="115" spans="1:7" ht="39.950000000000003" customHeight="1" x14ac:dyDescent="0.25">
      <c r="A115" s="43">
        <v>112</v>
      </c>
      <c r="B115" s="14" t="s">
        <v>116</v>
      </c>
      <c r="C115" s="15" t="s">
        <v>7</v>
      </c>
      <c r="D115" s="161">
        <v>7.85</v>
      </c>
      <c r="E115" s="154">
        <f>D115*(100%+'საერთო თანხა'!$B$13)</f>
        <v>0</v>
      </c>
      <c r="F115" s="162">
        <v>9.42</v>
      </c>
      <c r="G115" s="154">
        <f>F115*(100%+'საერთო თანხა'!$B$13)</f>
        <v>0</v>
      </c>
    </row>
    <row r="116" spans="1:7" ht="39.950000000000003" customHeight="1" x14ac:dyDescent="0.25">
      <c r="A116" s="43">
        <v>113</v>
      </c>
      <c r="B116" s="14" t="s">
        <v>117</v>
      </c>
      <c r="C116" s="15" t="s">
        <v>7</v>
      </c>
      <c r="D116" s="161">
        <v>6.87</v>
      </c>
      <c r="E116" s="154">
        <f>D116*(100%+'საერთო თანხა'!$B$13)</f>
        <v>0</v>
      </c>
      <c r="F116" s="162">
        <v>9.42</v>
      </c>
      <c r="G116" s="154">
        <f>F116*(100%+'საერთო თანხა'!$B$13)</f>
        <v>0</v>
      </c>
    </row>
    <row r="117" spans="1:7" ht="39.950000000000003" customHeight="1" x14ac:dyDescent="0.25">
      <c r="A117" s="43">
        <v>114</v>
      </c>
      <c r="B117" s="14" t="s">
        <v>118</v>
      </c>
      <c r="C117" s="15" t="s">
        <v>7</v>
      </c>
      <c r="D117" s="161">
        <v>7.85</v>
      </c>
      <c r="E117" s="154">
        <f>D117*(100%+'საერთო თანხა'!$B$13)</f>
        <v>0</v>
      </c>
      <c r="F117" s="162">
        <v>5.89</v>
      </c>
      <c r="G117" s="154">
        <f>F117*(100%+'საერთო თანხა'!$B$13)</f>
        <v>0</v>
      </c>
    </row>
    <row r="118" spans="1:7" ht="39.950000000000003" customHeight="1" x14ac:dyDescent="0.25">
      <c r="A118" s="43">
        <v>115</v>
      </c>
      <c r="B118" s="14" t="s">
        <v>119</v>
      </c>
      <c r="C118" s="15" t="s">
        <v>7</v>
      </c>
      <c r="D118" s="161">
        <v>7.85</v>
      </c>
      <c r="E118" s="154">
        <f>D118*(100%+'საერთო თანხა'!$B$13)</f>
        <v>0</v>
      </c>
      <c r="F118" s="162">
        <v>5.89</v>
      </c>
      <c r="G118" s="154">
        <f>F118*(100%+'საერთო თანხა'!$B$13)</f>
        <v>0</v>
      </c>
    </row>
    <row r="119" spans="1:7" ht="39.950000000000003" customHeight="1" x14ac:dyDescent="0.25">
      <c r="A119" s="43">
        <v>116</v>
      </c>
      <c r="B119" s="14" t="s">
        <v>120</v>
      </c>
      <c r="C119" s="15" t="s">
        <v>7</v>
      </c>
      <c r="D119" s="161">
        <v>11.77</v>
      </c>
      <c r="E119" s="154">
        <f>D119*(100%+'საერთო თანხა'!$B$13)</f>
        <v>0</v>
      </c>
      <c r="F119" s="162">
        <v>5.89</v>
      </c>
      <c r="G119" s="154">
        <f>F119*(100%+'საერთო თანხა'!$B$13)</f>
        <v>0</v>
      </c>
    </row>
    <row r="120" spans="1:7" ht="39.950000000000003" customHeight="1" x14ac:dyDescent="0.25">
      <c r="A120" s="43">
        <v>117</v>
      </c>
      <c r="B120" s="14" t="s">
        <v>121</v>
      </c>
      <c r="C120" s="20" t="s">
        <v>115</v>
      </c>
      <c r="D120" s="161">
        <v>49.05</v>
      </c>
      <c r="E120" s="154">
        <f>D120*(100%+'საერთო თანხა'!$B$13)</f>
        <v>0</v>
      </c>
      <c r="F120" s="162">
        <v>19.62</v>
      </c>
      <c r="G120" s="154">
        <f>F120*(100%+'საერთო თანხა'!$B$13)</f>
        <v>0</v>
      </c>
    </row>
    <row r="121" spans="1:7" ht="39.950000000000003" customHeight="1" x14ac:dyDescent="0.25">
      <c r="A121" s="43">
        <v>118</v>
      </c>
      <c r="B121" s="14" t="s">
        <v>122</v>
      </c>
      <c r="C121" s="20" t="s">
        <v>115</v>
      </c>
      <c r="D121" s="161">
        <v>39.24</v>
      </c>
      <c r="E121" s="154">
        <f>D121*(100%+'საერთო თანხა'!$B$13)</f>
        <v>0</v>
      </c>
      <c r="F121" s="162">
        <v>9.81</v>
      </c>
      <c r="G121" s="154">
        <f>F121*(100%+'საერთო თანხა'!$B$13)</f>
        <v>0</v>
      </c>
    </row>
    <row r="122" spans="1:7" ht="39.950000000000003" customHeight="1" x14ac:dyDescent="0.25">
      <c r="A122" s="43">
        <v>119</v>
      </c>
      <c r="B122" s="14" t="s">
        <v>123</v>
      </c>
      <c r="C122" s="20" t="s">
        <v>124</v>
      </c>
      <c r="D122" s="161">
        <v>0.98</v>
      </c>
      <c r="E122" s="154">
        <f>D122*(100%+'საერთო თანხა'!$B$13)</f>
        <v>0</v>
      </c>
      <c r="F122" s="162">
        <v>1.18</v>
      </c>
      <c r="G122" s="154">
        <f>F122*(100%+'საერთო თანხა'!$B$13)</f>
        <v>0</v>
      </c>
    </row>
    <row r="123" spans="1:7" ht="39.950000000000003" customHeight="1" x14ac:dyDescent="0.25">
      <c r="A123" s="43">
        <v>120</v>
      </c>
      <c r="B123" s="14" t="s">
        <v>125</v>
      </c>
      <c r="C123" s="20" t="s">
        <v>124</v>
      </c>
      <c r="D123" s="161">
        <v>0.98</v>
      </c>
      <c r="E123" s="154">
        <f>D123*(100%+'საერთო თანხა'!$B$13)</f>
        <v>0</v>
      </c>
      <c r="F123" s="162">
        <v>1.18</v>
      </c>
      <c r="G123" s="154">
        <f>F123*(100%+'საერთო თანხა'!$B$13)</f>
        <v>0</v>
      </c>
    </row>
    <row r="124" spans="1:7" ht="39.950000000000003" customHeight="1" x14ac:dyDescent="0.25">
      <c r="A124" s="43">
        <v>121</v>
      </c>
      <c r="B124" s="14" t="s">
        <v>127</v>
      </c>
      <c r="C124" s="20" t="s">
        <v>115</v>
      </c>
      <c r="D124" s="161">
        <v>9.81</v>
      </c>
      <c r="E124" s="154">
        <f>D124*(100%+'საერთო თანხა'!$B$13)</f>
        <v>0</v>
      </c>
      <c r="F124" s="162">
        <v>1.96</v>
      </c>
      <c r="G124" s="154">
        <f>F124*(100%+'საერთო თანხა'!$B$13)</f>
        <v>0</v>
      </c>
    </row>
    <row r="125" spans="1:7" ht="39.950000000000003" customHeight="1" x14ac:dyDescent="0.25">
      <c r="A125" s="43">
        <v>122</v>
      </c>
      <c r="B125" s="14" t="s">
        <v>128</v>
      </c>
      <c r="C125" s="20" t="s">
        <v>115</v>
      </c>
      <c r="D125" s="161">
        <v>4.91</v>
      </c>
      <c r="E125" s="154">
        <f>D125*(100%+'საერთო თანხა'!$B$13)</f>
        <v>0</v>
      </c>
      <c r="F125" s="162">
        <v>1.18</v>
      </c>
      <c r="G125" s="154">
        <f>F125*(100%+'საერთო თანხა'!$B$13)</f>
        <v>0</v>
      </c>
    </row>
    <row r="126" spans="1:7" ht="39.950000000000003" customHeight="1" x14ac:dyDescent="0.25">
      <c r="A126" s="43">
        <v>123</v>
      </c>
      <c r="B126" s="14" t="s">
        <v>129</v>
      </c>
      <c r="C126" s="20" t="s">
        <v>115</v>
      </c>
      <c r="D126" s="154">
        <v>0</v>
      </c>
      <c r="E126" s="154">
        <f>D126*(100%+'საერთო თანხა'!$B$13)</f>
        <v>0</v>
      </c>
      <c r="F126" s="162">
        <v>14.72</v>
      </c>
      <c r="G126" s="154">
        <f>F126*(100%+'საერთო თანხა'!$B$13)</f>
        <v>0</v>
      </c>
    </row>
    <row r="127" spans="1:7" ht="39.950000000000003" customHeight="1" x14ac:dyDescent="0.25">
      <c r="A127" s="43">
        <v>124</v>
      </c>
      <c r="B127" s="14" t="s">
        <v>130</v>
      </c>
      <c r="C127" s="20"/>
      <c r="D127" s="154">
        <v>0</v>
      </c>
      <c r="E127" s="154">
        <f>D127*(100%+'საერთო თანხა'!$B$13)</f>
        <v>0</v>
      </c>
      <c r="F127" s="162">
        <v>39.24</v>
      </c>
      <c r="G127" s="154">
        <f>F127*(100%+'საერთო თანხა'!$B$13)</f>
        <v>0</v>
      </c>
    </row>
    <row r="128" spans="1:7" ht="46.5" customHeight="1" x14ac:dyDescent="0.25">
      <c r="A128" s="43">
        <v>125</v>
      </c>
      <c r="B128" s="14" t="s">
        <v>131</v>
      </c>
      <c r="C128" s="20"/>
      <c r="D128" s="154">
        <v>0</v>
      </c>
      <c r="E128" s="154">
        <f>D128*(100%+'საერთო თანხა'!$B$13)</f>
        <v>0</v>
      </c>
      <c r="F128" s="162">
        <v>39.24</v>
      </c>
      <c r="G128" s="154">
        <f>F128*(100%+'საერთო თანხა'!$B$13)</f>
        <v>0</v>
      </c>
    </row>
    <row r="129" spans="1:7" ht="39.950000000000003" customHeight="1" x14ac:dyDescent="0.25">
      <c r="A129" s="43">
        <v>126</v>
      </c>
      <c r="B129" s="14" t="s">
        <v>132</v>
      </c>
      <c r="C129" s="20" t="s">
        <v>133</v>
      </c>
      <c r="D129" s="154">
        <v>0</v>
      </c>
      <c r="E129" s="154">
        <f>D129*(100%+'საერთო თანხა'!$B$13)</f>
        <v>0</v>
      </c>
      <c r="F129" s="162">
        <v>29.43</v>
      </c>
      <c r="G129" s="154">
        <f>F129*(100%+'საერთო თანხა'!$B$13)</f>
        <v>0</v>
      </c>
    </row>
    <row r="130" spans="1:7" ht="39.950000000000003" customHeight="1" x14ac:dyDescent="0.25">
      <c r="A130" s="43">
        <v>127</v>
      </c>
      <c r="B130" s="14" t="s">
        <v>134</v>
      </c>
      <c r="C130" s="20" t="s">
        <v>133</v>
      </c>
      <c r="D130" s="154">
        <v>0</v>
      </c>
      <c r="E130" s="154">
        <f>D130*(100%+'საერთო თანხა'!$B$13)</f>
        <v>0</v>
      </c>
      <c r="F130" s="162">
        <v>29.43</v>
      </c>
      <c r="G130" s="154">
        <f>F130*(100%+'საერთო თანხა'!$B$13)</f>
        <v>0</v>
      </c>
    </row>
    <row r="131" spans="1:7" ht="47.25" customHeight="1" x14ac:dyDescent="0.25">
      <c r="A131" s="43">
        <v>128</v>
      </c>
      <c r="B131" s="14" t="s">
        <v>135</v>
      </c>
      <c r="C131" s="20"/>
      <c r="D131" s="154">
        <v>0</v>
      </c>
      <c r="E131" s="154">
        <f>D131*(100%+'საერთო თანხა'!$B$13)</f>
        <v>0</v>
      </c>
      <c r="F131" s="162">
        <v>29.43</v>
      </c>
      <c r="G131" s="154">
        <f>F131*(100%+'საერთო თანხა'!$B$13)</f>
        <v>0</v>
      </c>
    </row>
    <row r="132" spans="1:7" ht="46.5" customHeight="1" x14ac:dyDescent="0.25">
      <c r="A132" s="43">
        <v>129</v>
      </c>
      <c r="B132" s="14" t="s">
        <v>136</v>
      </c>
      <c r="C132" s="20" t="s">
        <v>137</v>
      </c>
      <c r="D132" s="154">
        <v>0</v>
      </c>
      <c r="E132" s="154">
        <f>D132*(100%+'საერთო თანხა'!$B$13)</f>
        <v>0</v>
      </c>
      <c r="F132" s="162">
        <v>2.94</v>
      </c>
      <c r="G132" s="154">
        <f>F132*(100%+'საერთო თანხა'!$B$13)</f>
        <v>0</v>
      </c>
    </row>
    <row r="133" spans="1:7" ht="39.950000000000003" customHeight="1" x14ac:dyDescent="0.25">
      <c r="A133" s="43">
        <v>130</v>
      </c>
      <c r="B133" s="14" t="s">
        <v>138</v>
      </c>
      <c r="C133" s="20" t="s">
        <v>137</v>
      </c>
      <c r="D133" s="154">
        <v>0</v>
      </c>
      <c r="E133" s="154">
        <f>D133*(100%+'საერთო თანხა'!$B$13)</f>
        <v>0</v>
      </c>
      <c r="F133" s="162">
        <v>2.4500000000000002</v>
      </c>
      <c r="G133" s="154">
        <f>F133*(100%+'საერთო თანხა'!$B$13)</f>
        <v>0</v>
      </c>
    </row>
    <row r="134" spans="1:7" ht="45" customHeight="1" x14ac:dyDescent="0.25">
      <c r="A134" s="43">
        <v>131</v>
      </c>
      <c r="B134" s="14" t="s">
        <v>139</v>
      </c>
      <c r="C134" s="20" t="s">
        <v>115</v>
      </c>
      <c r="D134" s="154">
        <v>0</v>
      </c>
      <c r="E134" s="154">
        <f>D134*(100%+'საერთო თანხა'!$B$13)</f>
        <v>0</v>
      </c>
      <c r="F134" s="162">
        <v>29.43</v>
      </c>
      <c r="G134" s="154">
        <f>F134*(100%+'საერთო თანხა'!$B$13)</f>
        <v>0</v>
      </c>
    </row>
    <row r="135" spans="1:7" ht="39.950000000000003" customHeight="1" x14ac:dyDescent="0.25">
      <c r="A135" s="43">
        <v>132</v>
      </c>
      <c r="B135" s="14" t="s">
        <v>140</v>
      </c>
      <c r="C135" s="20"/>
      <c r="D135" s="154">
        <v>0</v>
      </c>
      <c r="E135" s="154">
        <f>D135*(100%+'საერთო თანხა'!$B$13)</f>
        <v>0</v>
      </c>
      <c r="F135" s="162">
        <v>24.53</v>
      </c>
      <c r="G135" s="154">
        <f>F135*(100%+'საერთო თანხა'!$B$13)</f>
        <v>0</v>
      </c>
    </row>
    <row r="136" spans="1:7" ht="39.950000000000003" customHeight="1" x14ac:dyDescent="0.25">
      <c r="A136" s="43">
        <v>133</v>
      </c>
      <c r="B136" s="14" t="s">
        <v>141</v>
      </c>
      <c r="C136" s="20"/>
      <c r="D136" s="154">
        <v>0</v>
      </c>
      <c r="E136" s="154">
        <f>D136*(100%+'საერთო თანხა'!$B$13)</f>
        <v>0</v>
      </c>
      <c r="F136" s="162">
        <v>14.72</v>
      </c>
      <c r="G136" s="154">
        <f>F136*(100%+'საერთო თანხა'!$B$13)</f>
        <v>0</v>
      </c>
    </row>
    <row r="137" spans="1:7" ht="39.950000000000003" customHeight="1" x14ac:dyDescent="0.25">
      <c r="A137" s="43">
        <v>134</v>
      </c>
      <c r="B137" s="14" t="s">
        <v>267</v>
      </c>
      <c r="C137" s="20"/>
      <c r="D137" s="154">
        <v>0</v>
      </c>
      <c r="E137" s="154">
        <f>D137*(100%+'საერთო თანხა'!$B$13)</f>
        <v>0</v>
      </c>
      <c r="F137" s="162">
        <v>14.72</v>
      </c>
      <c r="G137" s="154">
        <f>F137*(100%+'საერთო თანხა'!$B$13)</f>
        <v>0</v>
      </c>
    </row>
    <row r="138" spans="1:7" ht="39.950000000000003" customHeight="1" x14ac:dyDescent="0.25">
      <c r="A138" s="43">
        <v>135</v>
      </c>
      <c r="B138" s="14" t="s">
        <v>143</v>
      </c>
      <c r="C138" s="20"/>
      <c r="D138" s="154">
        <v>0</v>
      </c>
      <c r="E138" s="154">
        <f>D138*(100%+'საერთო თანხა'!$B$13)</f>
        <v>0</v>
      </c>
      <c r="F138" s="162">
        <v>98.1</v>
      </c>
      <c r="G138" s="154">
        <f>F138*(100%+'საერთო თანხა'!$B$13)</f>
        <v>0</v>
      </c>
    </row>
    <row r="139" spans="1:7" ht="39.950000000000003" customHeight="1" x14ac:dyDescent="0.25">
      <c r="A139" s="43">
        <v>136</v>
      </c>
      <c r="B139" s="14" t="s">
        <v>144</v>
      </c>
      <c r="C139" s="20"/>
      <c r="D139" s="154">
        <v>0</v>
      </c>
      <c r="E139" s="154">
        <f>D139*(100%+'საერთო თანხა'!$B$13)</f>
        <v>0</v>
      </c>
      <c r="F139" s="162">
        <v>127.54</v>
      </c>
      <c r="G139" s="154">
        <f>F139*(100%+'საერთო თანხა'!$B$13)</f>
        <v>0</v>
      </c>
    </row>
    <row r="140" spans="1:7" ht="39.950000000000003" customHeight="1" x14ac:dyDescent="0.25">
      <c r="A140" s="43">
        <v>137</v>
      </c>
      <c r="B140" s="14" t="s">
        <v>145</v>
      </c>
      <c r="C140" s="20" t="s">
        <v>115</v>
      </c>
      <c r="D140" s="154">
        <v>0</v>
      </c>
      <c r="E140" s="154">
        <f>D140*(100%+'საერთო თანხა'!$B$13)</f>
        <v>0</v>
      </c>
      <c r="F140" s="162">
        <v>49.05</v>
      </c>
      <c r="G140" s="154">
        <f>F140*(100%+'საერთო თანხა'!$B$13)</f>
        <v>0</v>
      </c>
    </row>
    <row r="141" spans="1:7" ht="49.5" customHeight="1" x14ac:dyDescent="0.25">
      <c r="A141" s="43">
        <v>138</v>
      </c>
      <c r="B141" s="14" t="s">
        <v>146</v>
      </c>
      <c r="C141" s="20"/>
      <c r="D141" s="154">
        <v>0</v>
      </c>
      <c r="E141" s="154">
        <f>D141*(100%+'საერთო თანხა'!$B$13)</f>
        <v>0</v>
      </c>
      <c r="F141" s="162">
        <v>88.29</v>
      </c>
      <c r="G141" s="154">
        <f>F141*(100%+'საერთო თანხა'!$B$13)</f>
        <v>0</v>
      </c>
    </row>
    <row r="142" spans="1:7" ht="39.950000000000003" customHeight="1" x14ac:dyDescent="0.25">
      <c r="A142" s="43">
        <v>139</v>
      </c>
      <c r="B142" s="14" t="s">
        <v>147</v>
      </c>
      <c r="C142" s="20" t="s">
        <v>124</v>
      </c>
      <c r="D142" s="161">
        <v>58.86</v>
      </c>
      <c r="E142" s="154">
        <f>D142*(100%+'საერთო თანხა'!$B$13)</f>
        <v>0</v>
      </c>
      <c r="F142" s="154">
        <v>0</v>
      </c>
      <c r="G142" s="154">
        <f>F142*(100%+'საერთო თანხა'!$B$13)</f>
        <v>0</v>
      </c>
    </row>
    <row r="143" spans="1:7" ht="39.950000000000003" customHeight="1" x14ac:dyDescent="0.25">
      <c r="A143" s="43">
        <v>140</v>
      </c>
      <c r="B143" s="14" t="s">
        <v>148</v>
      </c>
      <c r="C143" s="20" t="s">
        <v>115</v>
      </c>
      <c r="D143" s="161">
        <v>0</v>
      </c>
      <c r="E143" s="154">
        <f>D143*(100%+'საერთო თანხა'!$B$13)</f>
        <v>0</v>
      </c>
      <c r="F143" s="154">
        <v>0</v>
      </c>
      <c r="G143" s="154">
        <f>F143*(100%+'საერთო თანხა'!$B$13)</f>
        <v>0</v>
      </c>
    </row>
    <row r="144" spans="1:7" ht="39.950000000000003" customHeight="1" x14ac:dyDescent="0.25">
      <c r="A144" s="43">
        <v>141</v>
      </c>
      <c r="B144" s="14" t="s">
        <v>149</v>
      </c>
      <c r="C144" s="20" t="s">
        <v>115</v>
      </c>
      <c r="D144" s="161">
        <v>68.67</v>
      </c>
      <c r="E144" s="154">
        <f>D144*(100%+'საერთო თანხა'!$B$13)</f>
        <v>0</v>
      </c>
      <c r="F144" s="162">
        <v>39.24</v>
      </c>
      <c r="G144" s="154">
        <f>F144*(100%+'საერთო თანხა'!$B$13)</f>
        <v>0</v>
      </c>
    </row>
    <row r="145" spans="1:7" ht="39.950000000000003" customHeight="1" x14ac:dyDescent="0.25">
      <c r="A145" s="43">
        <v>142</v>
      </c>
      <c r="B145" s="14" t="s">
        <v>150</v>
      </c>
      <c r="C145" s="20" t="s">
        <v>115</v>
      </c>
      <c r="D145" s="161">
        <v>49.05</v>
      </c>
      <c r="E145" s="154">
        <f>D145*(100%+'საერთო თანხა'!$B$13)</f>
        <v>0</v>
      </c>
      <c r="F145" s="162">
        <v>29.43</v>
      </c>
      <c r="G145" s="154">
        <f>F145*(100%+'საერთო თანხა'!$B$13)</f>
        <v>0</v>
      </c>
    </row>
    <row r="146" spans="1:7" ht="39.950000000000003" customHeight="1" x14ac:dyDescent="0.25">
      <c r="A146" s="43">
        <v>143</v>
      </c>
      <c r="B146" s="14" t="s">
        <v>151</v>
      </c>
      <c r="C146" s="20" t="s">
        <v>115</v>
      </c>
      <c r="D146" s="161">
        <v>49.05</v>
      </c>
      <c r="E146" s="154">
        <f>D146*(100%+'საერთო თანხა'!$B$13)</f>
        <v>0</v>
      </c>
      <c r="F146" s="162">
        <v>29.43</v>
      </c>
      <c r="G146" s="154">
        <f>F146*(100%+'საერთო თანხა'!$B$13)</f>
        <v>0</v>
      </c>
    </row>
    <row r="147" spans="1:7" ht="39.950000000000003" customHeight="1" x14ac:dyDescent="0.25">
      <c r="A147" s="43">
        <v>144</v>
      </c>
      <c r="B147" s="14" t="s">
        <v>250</v>
      </c>
      <c r="C147" s="20" t="s">
        <v>115</v>
      </c>
      <c r="D147" s="161">
        <v>63.77</v>
      </c>
      <c r="E147" s="154">
        <f>D147*(100%+'საერთო თანხა'!$B$13)</f>
        <v>0</v>
      </c>
      <c r="F147" s="162">
        <v>49.05</v>
      </c>
      <c r="G147" s="154">
        <f>F147*(100%+'საერთო თანხა'!$B$13)</f>
        <v>0</v>
      </c>
    </row>
    <row r="148" spans="1:7" ht="39.950000000000003" customHeight="1" x14ac:dyDescent="0.25">
      <c r="A148" s="43">
        <v>145</v>
      </c>
      <c r="B148" s="14" t="s">
        <v>153</v>
      </c>
      <c r="C148" s="20" t="s">
        <v>115</v>
      </c>
      <c r="D148" s="161">
        <v>117.72</v>
      </c>
      <c r="E148" s="154">
        <f>D148*(100%+'საერთო თანხა'!$B$13)</f>
        <v>0</v>
      </c>
      <c r="F148" s="162">
        <v>29.43</v>
      </c>
      <c r="G148" s="154">
        <f>F148*(100%+'საერთო თანხა'!$B$13)</f>
        <v>0</v>
      </c>
    </row>
    <row r="149" spans="1:7" ht="39.950000000000003" customHeight="1" x14ac:dyDescent="0.25">
      <c r="A149" s="43">
        <v>146</v>
      </c>
      <c r="B149" s="14" t="s">
        <v>156</v>
      </c>
      <c r="C149" s="20" t="s">
        <v>115</v>
      </c>
      <c r="D149" s="161">
        <v>1177.25</v>
      </c>
      <c r="E149" s="154">
        <f>D149*(100%+'საერთო თანხა'!$B$13)</f>
        <v>0</v>
      </c>
      <c r="F149" s="162">
        <v>147.16</v>
      </c>
      <c r="G149" s="154">
        <f>F149*(100%+'საერთო თანხა'!$B$13)</f>
        <v>0</v>
      </c>
    </row>
    <row r="150" spans="1:7" ht="39.950000000000003" customHeight="1" x14ac:dyDescent="0.25">
      <c r="A150" s="43">
        <v>147</v>
      </c>
      <c r="B150" s="14" t="s">
        <v>157</v>
      </c>
      <c r="C150" s="20" t="s">
        <v>115</v>
      </c>
      <c r="D150" s="161">
        <v>53.96</v>
      </c>
      <c r="E150" s="154">
        <f>D150*(100%+'საერთო თანხა'!$B$13)</f>
        <v>0</v>
      </c>
      <c r="F150" s="162">
        <v>49.05</v>
      </c>
      <c r="G150" s="154">
        <f>F150*(100%+'საერთო თანხა'!$B$13)</f>
        <v>0</v>
      </c>
    </row>
    <row r="151" spans="1:7" ht="39.950000000000003" customHeight="1" x14ac:dyDescent="0.25">
      <c r="A151" s="43">
        <v>148</v>
      </c>
      <c r="B151" s="14" t="s">
        <v>158</v>
      </c>
      <c r="C151" s="20" t="s">
        <v>115</v>
      </c>
      <c r="D151" s="161">
        <v>63.77</v>
      </c>
      <c r="E151" s="154">
        <f>D151*(100%+'საერთო თანხა'!$B$13)</f>
        <v>0</v>
      </c>
      <c r="F151" s="162">
        <v>29.43</v>
      </c>
      <c r="G151" s="154">
        <f>F151*(100%+'საერთო თანხა'!$B$13)</f>
        <v>0</v>
      </c>
    </row>
    <row r="152" spans="1:7" ht="39.950000000000003" customHeight="1" x14ac:dyDescent="0.25">
      <c r="A152" s="43">
        <v>149</v>
      </c>
      <c r="B152" s="14" t="s">
        <v>159</v>
      </c>
      <c r="C152" s="20" t="s">
        <v>115</v>
      </c>
      <c r="D152" s="161">
        <v>44.15</v>
      </c>
      <c r="E152" s="154">
        <f>D152*(100%+'საერთო თანხა'!$B$13)</f>
        <v>0</v>
      </c>
      <c r="F152" s="162">
        <v>19.62</v>
      </c>
      <c r="G152" s="154">
        <f>F152*(100%+'საერთო თანხა'!$B$13)</f>
        <v>0</v>
      </c>
    </row>
    <row r="153" spans="1:7" ht="39.950000000000003" customHeight="1" x14ac:dyDescent="0.25">
      <c r="A153" s="43">
        <v>150</v>
      </c>
      <c r="B153" s="14" t="s">
        <v>160</v>
      </c>
      <c r="C153" s="20" t="s">
        <v>115</v>
      </c>
      <c r="D153" s="161">
        <v>44.15</v>
      </c>
      <c r="E153" s="154">
        <f>D153*(100%+'საერთო თანხა'!$B$13)</f>
        <v>0</v>
      </c>
      <c r="F153" s="162">
        <v>29.43</v>
      </c>
      <c r="G153" s="154">
        <f>F153*(100%+'საერთო თანხა'!$B$13)</f>
        <v>0</v>
      </c>
    </row>
    <row r="154" spans="1:7" ht="39.950000000000003" customHeight="1" x14ac:dyDescent="0.25">
      <c r="A154" s="43">
        <v>151</v>
      </c>
      <c r="B154" s="14" t="s">
        <v>161</v>
      </c>
      <c r="C154" s="20" t="s">
        <v>115</v>
      </c>
      <c r="D154" s="161">
        <v>34.340000000000003</v>
      </c>
      <c r="E154" s="154">
        <f>D154*(100%+'საერთო თანხა'!$B$13)</f>
        <v>0</v>
      </c>
      <c r="F154" s="162">
        <v>19.62</v>
      </c>
      <c r="G154" s="154">
        <f>F154*(100%+'საერთო თანხა'!$B$13)</f>
        <v>0</v>
      </c>
    </row>
    <row r="155" spans="1:7" ht="39.950000000000003" customHeight="1" x14ac:dyDescent="0.25">
      <c r="A155" s="43">
        <v>152</v>
      </c>
      <c r="B155" s="14" t="s">
        <v>162</v>
      </c>
      <c r="C155" s="20"/>
      <c r="D155" s="154">
        <v>0</v>
      </c>
      <c r="E155" s="154">
        <f>D155*(100%+'საერთო თანხა'!$B$13)</f>
        <v>0</v>
      </c>
      <c r="F155" s="162">
        <v>34.340000000000003</v>
      </c>
      <c r="G155" s="154">
        <f>F155*(100%+'საერთო თანხა'!$B$13)</f>
        <v>0</v>
      </c>
    </row>
    <row r="156" spans="1:7" ht="39.950000000000003" customHeight="1" x14ac:dyDescent="0.25">
      <c r="A156" s="43">
        <v>153</v>
      </c>
      <c r="B156" s="14" t="s">
        <v>163</v>
      </c>
      <c r="C156" s="20"/>
      <c r="D156" s="154">
        <v>0</v>
      </c>
      <c r="E156" s="154">
        <f>D156*(100%+'საერთო თანხა'!$B$13)</f>
        <v>0</v>
      </c>
      <c r="F156" s="162">
        <v>44.15</v>
      </c>
      <c r="G156" s="154">
        <f>F156*(100%+'საერთო თანხა'!$B$13)</f>
        <v>0</v>
      </c>
    </row>
    <row r="157" spans="1:7" s="60" customFormat="1" ht="45.75" customHeight="1" x14ac:dyDescent="0.25">
      <c r="A157" s="57">
        <v>154</v>
      </c>
      <c r="B157" s="14" t="s">
        <v>165</v>
      </c>
      <c r="C157" s="20" t="s">
        <v>115</v>
      </c>
      <c r="D157" s="154">
        <v>39.24</v>
      </c>
      <c r="E157" s="154">
        <f>D157*(100%+'საერთო თანხა'!$B$13)</f>
        <v>0</v>
      </c>
      <c r="F157" s="162">
        <v>58.86</v>
      </c>
      <c r="G157" s="154">
        <f>F157*(100%+'საერთო თანხა'!$B$13)</f>
        <v>0</v>
      </c>
    </row>
    <row r="158" spans="1:7" ht="39.950000000000003" customHeight="1" x14ac:dyDescent="0.25">
      <c r="A158" s="43">
        <v>155</v>
      </c>
      <c r="B158" s="14" t="s">
        <v>166</v>
      </c>
      <c r="C158" s="20" t="s">
        <v>115</v>
      </c>
      <c r="D158" s="161">
        <v>0</v>
      </c>
      <c r="E158" s="154">
        <f>D158*(100%+'საერთო თანხა'!$B$13)</f>
        <v>0</v>
      </c>
      <c r="F158" s="162">
        <v>0</v>
      </c>
      <c r="G158" s="154">
        <f>F158*(100%+'საერთო თანხა'!$B$13)</f>
        <v>0</v>
      </c>
    </row>
    <row r="159" spans="1:7" ht="39.950000000000003" customHeight="1" x14ac:dyDescent="0.25">
      <c r="A159" s="43">
        <v>156</v>
      </c>
      <c r="B159" s="14" t="s">
        <v>167</v>
      </c>
      <c r="C159" s="20"/>
      <c r="D159" s="154">
        <v>0</v>
      </c>
      <c r="E159" s="154">
        <f>D159*(100%+'საერთო თანხა'!$B$13)</f>
        <v>0</v>
      </c>
      <c r="F159" s="162">
        <v>49.05</v>
      </c>
      <c r="G159" s="154">
        <f>F159*(100%+'საერთო თანხა'!$B$13)</f>
        <v>0</v>
      </c>
    </row>
    <row r="160" spans="1:7" ht="39.950000000000003" customHeight="1" x14ac:dyDescent="0.25">
      <c r="A160" s="43">
        <v>157</v>
      </c>
      <c r="B160" s="14" t="s">
        <v>168</v>
      </c>
      <c r="C160" s="20"/>
      <c r="D160" s="154">
        <v>0</v>
      </c>
      <c r="E160" s="154">
        <f>D160*(100%+'საერთო თანხა'!$B$13)</f>
        <v>0</v>
      </c>
      <c r="F160" s="162">
        <v>147.16</v>
      </c>
      <c r="G160" s="154">
        <f>F160*(100%+'საერთო თანხა'!$B$13)</f>
        <v>0</v>
      </c>
    </row>
    <row r="161" spans="1:7" ht="39.950000000000003" customHeight="1" x14ac:dyDescent="0.25">
      <c r="A161" s="43">
        <v>158</v>
      </c>
      <c r="B161" s="14" t="s">
        <v>169</v>
      </c>
      <c r="C161" s="20" t="s">
        <v>115</v>
      </c>
      <c r="D161" s="161">
        <v>117.72</v>
      </c>
      <c r="E161" s="154">
        <f>D161*(100%+'საერთო თანხა'!$B$13)</f>
        <v>0</v>
      </c>
      <c r="F161" s="162">
        <v>19.62</v>
      </c>
      <c r="G161" s="154">
        <f>F161*(100%+'საერთო თანხა'!$B$13)</f>
        <v>0</v>
      </c>
    </row>
    <row r="162" spans="1:7" ht="39.950000000000003" customHeight="1" x14ac:dyDescent="0.25">
      <c r="A162" s="43">
        <v>159</v>
      </c>
      <c r="B162" s="14" t="s">
        <v>170</v>
      </c>
      <c r="C162" s="20"/>
      <c r="D162" s="154">
        <v>0</v>
      </c>
      <c r="E162" s="154">
        <f>D162*(100%+'საერთო თანხა'!$B$13)</f>
        <v>0</v>
      </c>
      <c r="F162" s="162">
        <v>14.72</v>
      </c>
      <c r="G162" s="154">
        <f>F162*(100%+'საერთო თანხა'!$B$13)</f>
        <v>0</v>
      </c>
    </row>
    <row r="163" spans="1:7" ht="39.950000000000003" customHeight="1" x14ac:dyDescent="0.25">
      <c r="A163" s="43">
        <v>160</v>
      </c>
      <c r="B163" s="22" t="s">
        <v>171</v>
      </c>
      <c r="C163" s="20" t="s">
        <v>115</v>
      </c>
      <c r="D163" s="161">
        <v>39.24</v>
      </c>
      <c r="E163" s="154">
        <f>D163*(100%+'საერთო თანხა'!$B$13)</f>
        <v>0</v>
      </c>
      <c r="F163" s="162">
        <v>9.81</v>
      </c>
      <c r="G163" s="154">
        <f>F163*(100%+'საერთო თანხა'!$B$13)</f>
        <v>0</v>
      </c>
    </row>
    <row r="164" spans="1:7" ht="39.950000000000003" customHeight="1" x14ac:dyDescent="0.25">
      <c r="A164" s="49">
        <v>161</v>
      </c>
      <c r="B164" s="22" t="s">
        <v>186</v>
      </c>
      <c r="C164" s="20" t="s">
        <v>115</v>
      </c>
      <c r="D164" s="161">
        <v>14.72</v>
      </c>
      <c r="E164" s="154">
        <f>D164*(100%+'საერთო თანხა'!$B$13)</f>
        <v>0</v>
      </c>
      <c r="F164" s="162">
        <v>0</v>
      </c>
      <c r="G164" s="154">
        <f>F164*(100%+'საერთო თანხა'!$B$13)</f>
        <v>0</v>
      </c>
    </row>
    <row r="165" spans="1:7" ht="39.950000000000003" customHeight="1" x14ac:dyDescent="0.25">
      <c r="A165" s="49">
        <v>162</v>
      </c>
      <c r="B165" s="22" t="s">
        <v>187</v>
      </c>
      <c r="C165" s="20" t="s">
        <v>115</v>
      </c>
      <c r="D165" s="154">
        <v>0</v>
      </c>
      <c r="E165" s="154">
        <f>D165*(100%+'საერთო თანხა'!$B$13)</f>
        <v>0</v>
      </c>
      <c r="F165" s="154">
        <v>0</v>
      </c>
      <c r="G165" s="154">
        <f>F165*(100%+'საერთო თანხა'!$B$13)</f>
        <v>0</v>
      </c>
    </row>
    <row r="166" spans="1:7" ht="39.950000000000003" customHeight="1" x14ac:dyDescent="0.25">
      <c r="A166" s="49">
        <v>163</v>
      </c>
      <c r="B166" s="22" t="s">
        <v>188</v>
      </c>
      <c r="C166" s="20" t="s">
        <v>115</v>
      </c>
      <c r="D166" s="154">
        <v>0</v>
      </c>
      <c r="E166" s="154">
        <f>D166*(100%+'საერთო თანხა'!$B$13)</f>
        <v>0</v>
      </c>
      <c r="F166" s="154">
        <v>0</v>
      </c>
      <c r="G166" s="154">
        <f>F166*(100%+'საერთო თანხა'!$B$13)</f>
        <v>0</v>
      </c>
    </row>
    <row r="167" spans="1:7" ht="39.950000000000003" customHeight="1" x14ac:dyDescent="0.25">
      <c r="A167" s="49">
        <v>164</v>
      </c>
      <c r="B167" s="22" t="s">
        <v>189</v>
      </c>
      <c r="C167" s="20" t="s">
        <v>115</v>
      </c>
      <c r="D167" s="161">
        <v>49.05</v>
      </c>
      <c r="E167" s="154">
        <f>D167*(100%+'საერთო თანხა'!$B$13)</f>
        <v>0</v>
      </c>
      <c r="F167" s="162">
        <v>29.43</v>
      </c>
      <c r="G167" s="154">
        <f>F167*(100%+'საერთო თანხა'!$B$13)</f>
        <v>0</v>
      </c>
    </row>
    <row r="168" spans="1:7" ht="39.950000000000003" customHeight="1" x14ac:dyDescent="0.25">
      <c r="A168" s="49">
        <v>165</v>
      </c>
      <c r="B168" s="22" t="s">
        <v>190</v>
      </c>
      <c r="C168" s="20" t="s">
        <v>115</v>
      </c>
      <c r="D168" s="154">
        <v>0</v>
      </c>
      <c r="E168" s="154">
        <f>D168*(100%+'საერთო თანხა'!$B$13)</f>
        <v>0</v>
      </c>
      <c r="F168" s="154">
        <v>0</v>
      </c>
      <c r="G168" s="154">
        <f>F168*(100%+'საერთო თანხა'!$B$13)</f>
        <v>0</v>
      </c>
    </row>
    <row r="169" spans="1:7" ht="39.950000000000003" customHeight="1" x14ac:dyDescent="0.25">
      <c r="A169" s="49">
        <v>166</v>
      </c>
      <c r="B169" s="22" t="s">
        <v>191</v>
      </c>
      <c r="C169" s="20" t="s">
        <v>115</v>
      </c>
      <c r="D169" s="161">
        <v>14.72</v>
      </c>
      <c r="E169" s="154">
        <f>D169*(100%+'საერთო თანხა'!$B$13)</f>
        <v>0</v>
      </c>
      <c r="F169" s="154">
        <v>0</v>
      </c>
      <c r="G169" s="154">
        <f>F169*(100%+'საერთო თანხა'!$B$13)</f>
        <v>0</v>
      </c>
    </row>
    <row r="170" spans="1:7" ht="39.950000000000003" customHeight="1" x14ac:dyDescent="0.25">
      <c r="A170" s="49">
        <v>167</v>
      </c>
      <c r="B170" s="22" t="s">
        <v>192</v>
      </c>
      <c r="C170" s="20" t="s">
        <v>115</v>
      </c>
      <c r="D170" s="161">
        <v>44.15</v>
      </c>
      <c r="E170" s="154">
        <f>D170*(100%+'საერთო თანხა'!$B$13)</f>
        <v>0</v>
      </c>
      <c r="F170" s="162">
        <v>29.43</v>
      </c>
      <c r="G170" s="154">
        <f>F170*(100%+'საერთო თანხა'!$B$13)</f>
        <v>0</v>
      </c>
    </row>
    <row r="171" spans="1:7" ht="39.950000000000003" customHeight="1" x14ac:dyDescent="0.25">
      <c r="A171" s="49">
        <v>168</v>
      </c>
      <c r="B171" s="22" t="s">
        <v>193</v>
      </c>
      <c r="C171" s="20" t="s">
        <v>115</v>
      </c>
      <c r="D171" s="161">
        <v>58.86</v>
      </c>
      <c r="E171" s="154">
        <f>D171*(100%+'საერთო თანხა'!$B$13)</f>
        <v>0</v>
      </c>
      <c r="F171" s="162">
        <v>39.24</v>
      </c>
      <c r="G171" s="154">
        <f>F171*(100%+'საერთო თანხა'!$B$13)</f>
        <v>0</v>
      </c>
    </row>
    <row r="172" spans="1:7" ht="39.950000000000003" customHeight="1" x14ac:dyDescent="0.25">
      <c r="A172" s="49">
        <v>169</v>
      </c>
      <c r="B172" s="22" t="s">
        <v>194</v>
      </c>
      <c r="C172" s="20" t="s">
        <v>115</v>
      </c>
      <c r="D172" s="154">
        <v>0</v>
      </c>
      <c r="E172" s="154">
        <f>D172*(100%+'საერთო თანხა'!$B$13)</f>
        <v>0</v>
      </c>
      <c r="F172" s="162">
        <v>49.05</v>
      </c>
      <c r="G172" s="154">
        <f>F172*(100%+'საერთო თანხა'!$B$13)</f>
        <v>0</v>
      </c>
    </row>
    <row r="173" spans="1:7" ht="39.950000000000003" customHeight="1" x14ac:dyDescent="0.25">
      <c r="A173" s="49">
        <v>170</v>
      </c>
      <c r="B173" s="22" t="s">
        <v>195</v>
      </c>
      <c r="C173" s="20" t="s">
        <v>115</v>
      </c>
      <c r="D173" s="161">
        <v>49.05</v>
      </c>
      <c r="E173" s="154">
        <f>D173*(100%+'საერთო თანხა'!$B$13)</f>
        <v>0</v>
      </c>
      <c r="F173" s="162">
        <v>78.48</v>
      </c>
      <c r="G173" s="154">
        <f>F173*(100%+'საერთო თანხა'!$B$13)</f>
        <v>0</v>
      </c>
    </row>
    <row r="174" spans="1:7" ht="39.950000000000003" customHeight="1" x14ac:dyDescent="0.25">
      <c r="A174" s="49">
        <v>171</v>
      </c>
      <c r="B174" s="22" t="s">
        <v>196</v>
      </c>
      <c r="C174" s="20" t="s">
        <v>115</v>
      </c>
      <c r="D174" s="161">
        <v>49.05</v>
      </c>
      <c r="E174" s="154">
        <f>D174*(100%+'საერთო თანხა'!$B$13)</f>
        <v>0</v>
      </c>
      <c r="F174" s="162">
        <v>29.43</v>
      </c>
      <c r="G174" s="154">
        <f>F174*(100%+'საერთო თანხა'!$B$13)</f>
        <v>0</v>
      </c>
    </row>
    <row r="175" spans="1:7" ht="42.75" customHeight="1" x14ac:dyDescent="0.25">
      <c r="A175" s="49">
        <v>172</v>
      </c>
      <c r="B175" s="22" t="s">
        <v>197</v>
      </c>
      <c r="C175" s="20" t="s">
        <v>115</v>
      </c>
      <c r="D175" s="154">
        <v>0</v>
      </c>
      <c r="E175" s="154">
        <f>D175*(100%+'საერთო თანხა'!$B$13)</f>
        <v>0</v>
      </c>
      <c r="F175" s="162">
        <v>49.05</v>
      </c>
      <c r="G175" s="154">
        <f>F175*(100%+'საერთო თანხა'!$B$13)</f>
        <v>0</v>
      </c>
    </row>
    <row r="176" spans="1:7" ht="39.950000000000003" customHeight="1" x14ac:dyDescent="0.25">
      <c r="A176" s="49">
        <v>173</v>
      </c>
      <c r="B176" s="22" t="s">
        <v>198</v>
      </c>
      <c r="C176" s="20" t="s">
        <v>115</v>
      </c>
      <c r="D176" s="161">
        <v>73.58</v>
      </c>
      <c r="E176" s="154">
        <f>D176*(100%+'საერთო თანხა'!$B$13)</f>
        <v>0</v>
      </c>
      <c r="F176" s="162">
        <v>49.05</v>
      </c>
      <c r="G176" s="154">
        <f>F176*(100%+'საერთო თანხა'!$B$13)</f>
        <v>0</v>
      </c>
    </row>
    <row r="177" spans="1:7" ht="39.950000000000003" customHeight="1" x14ac:dyDescent="0.25">
      <c r="A177" s="49">
        <v>174</v>
      </c>
      <c r="B177" s="22" t="s">
        <v>199</v>
      </c>
      <c r="C177" s="20" t="s">
        <v>115</v>
      </c>
      <c r="D177" s="154">
        <v>0</v>
      </c>
      <c r="E177" s="154">
        <f>D177*(100%+'საერთო თანხა'!$B$13)</f>
        <v>0</v>
      </c>
      <c r="F177" s="154">
        <v>0</v>
      </c>
      <c r="G177" s="154">
        <f>F177*(100%+'საერთო თანხა'!$B$13)</f>
        <v>0</v>
      </c>
    </row>
    <row r="178" spans="1:7" ht="39.950000000000003" customHeight="1" x14ac:dyDescent="0.25">
      <c r="A178" s="49">
        <v>175</v>
      </c>
      <c r="B178" s="22" t="s">
        <v>200</v>
      </c>
      <c r="C178" s="20" t="s">
        <v>115</v>
      </c>
      <c r="D178" s="154">
        <v>0</v>
      </c>
      <c r="E178" s="154">
        <f>D178*(100%+'საერთო თანხა'!$B$13)</f>
        <v>0</v>
      </c>
      <c r="F178" s="154">
        <v>0</v>
      </c>
      <c r="G178" s="154">
        <f>F178*(100%+'საერთო თანხა'!$B$13)</f>
        <v>0</v>
      </c>
    </row>
    <row r="179" spans="1:7" ht="39.950000000000003" customHeight="1" x14ac:dyDescent="0.25">
      <c r="A179" s="49">
        <v>176</v>
      </c>
      <c r="B179" s="22" t="s">
        <v>201</v>
      </c>
      <c r="C179" s="20" t="s">
        <v>115</v>
      </c>
      <c r="D179" s="154">
        <v>0</v>
      </c>
      <c r="E179" s="154">
        <f>D179*(100%+'საერთო თანხა'!$B$13)</f>
        <v>0</v>
      </c>
      <c r="F179" s="154">
        <v>0</v>
      </c>
      <c r="G179" s="154">
        <f>F179*(100%+'საერთო თანხა'!$B$13)</f>
        <v>0</v>
      </c>
    </row>
    <row r="180" spans="1:7" ht="39.950000000000003" customHeight="1" x14ac:dyDescent="0.25">
      <c r="A180" s="49">
        <v>178</v>
      </c>
      <c r="B180" s="22" t="s">
        <v>202</v>
      </c>
      <c r="C180" s="20" t="s">
        <v>115</v>
      </c>
      <c r="D180" s="161">
        <v>93.2</v>
      </c>
      <c r="E180" s="154">
        <f>D180*(100%+'საერთო თანხა'!$B$13)</f>
        <v>0</v>
      </c>
      <c r="F180" s="162">
        <v>44.15</v>
      </c>
      <c r="G180" s="154">
        <f>F180*(100%+'საერთო თანხა'!$B$13)</f>
        <v>0</v>
      </c>
    </row>
    <row r="181" spans="1:7" ht="39.950000000000003" customHeight="1" x14ac:dyDescent="0.25">
      <c r="A181" s="49">
        <v>179</v>
      </c>
      <c r="B181" s="22" t="s">
        <v>203</v>
      </c>
      <c r="C181" s="20" t="s">
        <v>115</v>
      </c>
      <c r="D181" s="161">
        <v>63.77</v>
      </c>
      <c r="E181" s="154">
        <f>D181*(100%+'საერთო თანხა'!$B$13)</f>
        <v>0</v>
      </c>
      <c r="F181" s="162">
        <v>147.16</v>
      </c>
      <c r="G181" s="154">
        <f>F181*(100%+'საერთო თანხა'!$B$13)</f>
        <v>0</v>
      </c>
    </row>
    <row r="182" spans="1:7" ht="45" customHeight="1" x14ac:dyDescent="0.25">
      <c r="A182" s="49">
        <v>180</v>
      </c>
      <c r="B182" s="22" t="s">
        <v>204</v>
      </c>
      <c r="C182" s="20" t="s">
        <v>115</v>
      </c>
      <c r="D182" s="161">
        <v>53.96</v>
      </c>
      <c r="E182" s="154">
        <f>D182*(100%+'საერთო თანხა'!$B$13)</f>
        <v>0</v>
      </c>
      <c r="F182" s="162">
        <v>88.29</v>
      </c>
      <c r="G182" s="154">
        <f>F182*(100%+'საერთო თანხა'!$B$13)</f>
        <v>0</v>
      </c>
    </row>
    <row r="183" spans="1:7" ht="39.950000000000003" customHeight="1" x14ac:dyDescent="0.25">
      <c r="A183" s="49">
        <v>181</v>
      </c>
      <c r="B183" s="22" t="s">
        <v>205</v>
      </c>
      <c r="C183" s="20" t="s">
        <v>115</v>
      </c>
      <c r="D183" s="161">
        <v>392.42</v>
      </c>
      <c r="E183" s="154">
        <f>D183*(100%+'საერთო თანხა'!$B$13)</f>
        <v>0</v>
      </c>
      <c r="F183" s="162">
        <v>78.48</v>
      </c>
      <c r="G183" s="154">
        <f>F183*(100%+'საერთო თანხა'!$B$13)</f>
        <v>0</v>
      </c>
    </row>
    <row r="184" spans="1:7" ht="39.950000000000003" customHeight="1" x14ac:dyDescent="0.25">
      <c r="A184" s="49">
        <v>182</v>
      </c>
      <c r="B184" s="22" t="s">
        <v>206</v>
      </c>
      <c r="C184" s="20" t="s">
        <v>207</v>
      </c>
      <c r="D184" s="161">
        <v>98.1</v>
      </c>
      <c r="E184" s="154">
        <f>D184*(100%+'საერთო თანხა'!$B$13)</f>
        <v>0</v>
      </c>
      <c r="F184" s="162">
        <v>78.48</v>
      </c>
      <c r="G184" s="154">
        <f>F184*(100%+'საერთო თანხა'!$B$13)</f>
        <v>0</v>
      </c>
    </row>
    <row r="185" spans="1:7" ht="39.950000000000003" customHeight="1" x14ac:dyDescent="0.25">
      <c r="A185" s="49">
        <v>183</v>
      </c>
      <c r="B185" s="22" t="s">
        <v>208</v>
      </c>
      <c r="C185" s="20" t="s">
        <v>115</v>
      </c>
      <c r="D185" s="154">
        <v>0</v>
      </c>
      <c r="E185" s="154">
        <f>D185*(100%+'საერთო თანხა'!$B$13)</f>
        <v>0</v>
      </c>
      <c r="F185" s="162">
        <v>44.15</v>
      </c>
      <c r="G185" s="154">
        <f>F185*(100%+'საერთო თანხა'!$B$13)</f>
        <v>0</v>
      </c>
    </row>
    <row r="186" spans="1:7" ht="39.950000000000003" customHeight="1" x14ac:dyDescent="0.25">
      <c r="A186" s="49">
        <v>184</v>
      </c>
      <c r="B186" s="22" t="s">
        <v>209</v>
      </c>
      <c r="C186" s="20" t="s">
        <v>115</v>
      </c>
      <c r="D186" s="161">
        <v>58.86</v>
      </c>
      <c r="E186" s="154">
        <f>D186*(100%+'საერთო თანხა'!$B$13)</f>
        <v>0</v>
      </c>
      <c r="F186" s="162">
        <v>29.43</v>
      </c>
      <c r="G186" s="154">
        <f>F186*(100%+'საერთო თანხა'!$B$13)</f>
        <v>0</v>
      </c>
    </row>
    <row r="187" spans="1:7" ht="39.950000000000003" customHeight="1" x14ac:dyDescent="0.25">
      <c r="A187" s="49">
        <v>185</v>
      </c>
      <c r="B187" s="22" t="s">
        <v>211</v>
      </c>
      <c r="C187" s="20" t="s">
        <v>115</v>
      </c>
      <c r="D187" s="161">
        <v>166.78</v>
      </c>
      <c r="E187" s="154">
        <f>D187*(100%+'საერთო თანხა'!$B$13)</f>
        <v>0</v>
      </c>
      <c r="F187" s="162">
        <v>49.05</v>
      </c>
      <c r="G187" s="154">
        <f>F187*(100%+'საერთო თანხა'!$B$13)</f>
        <v>0</v>
      </c>
    </row>
    <row r="188" spans="1:7" ht="39.950000000000003" customHeight="1" x14ac:dyDescent="0.25">
      <c r="A188" s="49">
        <v>186</v>
      </c>
      <c r="B188" s="22" t="s">
        <v>212</v>
      </c>
      <c r="C188" s="20" t="s">
        <v>115</v>
      </c>
      <c r="D188" s="161">
        <v>0.98</v>
      </c>
      <c r="E188" s="154">
        <f>D188*(100%+'საერთო თანხა'!$B$13)</f>
        <v>0</v>
      </c>
      <c r="F188" s="154">
        <v>0</v>
      </c>
      <c r="G188" s="154">
        <f>F188*(100%+'საერთო თანხა'!$B$13)</f>
        <v>0</v>
      </c>
    </row>
    <row r="189" spans="1:7" ht="39.950000000000003" customHeight="1" x14ac:dyDescent="0.25">
      <c r="A189" s="49">
        <v>187</v>
      </c>
      <c r="B189" s="22" t="s">
        <v>213</v>
      </c>
      <c r="C189" s="20" t="s">
        <v>115</v>
      </c>
      <c r="D189" s="161">
        <v>39.24</v>
      </c>
      <c r="E189" s="154">
        <f>D189*(100%+'საერთო თანხა'!$B$13)</f>
        <v>0</v>
      </c>
      <c r="F189" s="162">
        <v>9.81</v>
      </c>
      <c r="G189" s="154">
        <f>F189*(100%+'საერთო თანხა'!$B$13)</f>
        <v>0</v>
      </c>
    </row>
    <row r="190" spans="1:7" ht="39.950000000000003" customHeight="1" x14ac:dyDescent="0.25">
      <c r="A190" s="49">
        <v>188</v>
      </c>
      <c r="B190" s="22" t="s">
        <v>214</v>
      </c>
      <c r="C190" s="20" t="s">
        <v>115</v>
      </c>
      <c r="D190" s="161">
        <v>39.24</v>
      </c>
      <c r="E190" s="154">
        <f>D190*(100%+'საერთო თანხა'!$B$13)</f>
        <v>0</v>
      </c>
      <c r="F190" s="162">
        <v>9.81</v>
      </c>
      <c r="G190" s="154">
        <f>F190*(100%+'საერთო თანხა'!$B$13)</f>
        <v>0</v>
      </c>
    </row>
    <row r="191" spans="1:7" ht="39.950000000000003" customHeight="1" x14ac:dyDescent="0.25">
      <c r="A191" s="49">
        <v>189</v>
      </c>
      <c r="B191" s="22" t="s">
        <v>247</v>
      </c>
      <c r="C191" s="20" t="s">
        <v>115</v>
      </c>
      <c r="D191" s="161">
        <v>343.36</v>
      </c>
      <c r="E191" s="154">
        <f>D191*(100%+'საერთო თანხა'!$B$13)</f>
        <v>0</v>
      </c>
      <c r="F191" s="162">
        <v>29.43</v>
      </c>
      <c r="G191" s="154">
        <f>F191*(100%+'საერთო თანხა'!$B$13)</f>
        <v>0</v>
      </c>
    </row>
    <row r="192" spans="1:7" ht="47.25" customHeight="1" x14ac:dyDescent="0.25">
      <c r="A192" s="49">
        <v>190</v>
      </c>
      <c r="B192" s="22" t="s">
        <v>215</v>
      </c>
      <c r="C192" s="20" t="s">
        <v>115</v>
      </c>
      <c r="D192" s="154">
        <v>0</v>
      </c>
      <c r="E192" s="154">
        <f>D192*(100%+'საერთო თანხა'!$B$13)</f>
        <v>0</v>
      </c>
      <c r="F192" s="162">
        <v>490.52</v>
      </c>
      <c r="G192" s="154">
        <f>F192*(100%+'საერთო თანხა'!$B$13)</f>
        <v>0</v>
      </c>
    </row>
    <row r="193" spans="1:7" ht="43.5" customHeight="1" x14ac:dyDescent="0.25">
      <c r="A193" s="49">
        <v>192</v>
      </c>
      <c r="B193" s="22" t="s">
        <v>216</v>
      </c>
      <c r="C193" s="20" t="s">
        <v>115</v>
      </c>
      <c r="D193" s="161">
        <v>882.94</v>
      </c>
      <c r="E193" s="154">
        <f>D193*(100%+'საერთო თანხა'!$B$13)</f>
        <v>0</v>
      </c>
      <c r="F193" s="154">
        <v>0</v>
      </c>
      <c r="G193" s="154">
        <f>F193*(100%+'საერთო თანხა'!$B$13)</f>
        <v>0</v>
      </c>
    </row>
    <row r="194" spans="1:7" ht="48.75" customHeight="1" x14ac:dyDescent="0.25">
      <c r="A194" s="49">
        <v>193</v>
      </c>
      <c r="B194" s="22" t="s">
        <v>217</v>
      </c>
      <c r="C194" s="20" t="s">
        <v>115</v>
      </c>
      <c r="D194" s="161">
        <v>981.04</v>
      </c>
      <c r="E194" s="154">
        <f>D194*(100%+'საერთო თანხა'!$B$13)</f>
        <v>0</v>
      </c>
      <c r="F194" s="154">
        <v>0</v>
      </c>
      <c r="G194" s="154">
        <f>F194*(100%+'საერთო თანხა'!$B$13)</f>
        <v>0</v>
      </c>
    </row>
    <row r="195" spans="1:7" ht="39.950000000000003" customHeight="1" x14ac:dyDescent="0.25">
      <c r="A195" s="49">
        <v>194</v>
      </c>
      <c r="B195" s="22" t="s">
        <v>218</v>
      </c>
      <c r="C195" s="20" t="s">
        <v>115</v>
      </c>
      <c r="D195" s="161">
        <v>441.47</v>
      </c>
      <c r="E195" s="154">
        <f>D195*(100%+'საერთო თანხა'!$B$13)</f>
        <v>0</v>
      </c>
      <c r="F195" s="154">
        <v>0</v>
      </c>
      <c r="G195" s="154">
        <f>F195*(100%+'საერთო თანხა'!$B$13)</f>
        <v>0</v>
      </c>
    </row>
    <row r="196" spans="1:7" ht="48" customHeight="1" x14ac:dyDescent="0.25">
      <c r="A196" s="49">
        <v>195</v>
      </c>
      <c r="B196" s="22" t="s">
        <v>219</v>
      </c>
      <c r="C196" s="20" t="s">
        <v>115</v>
      </c>
      <c r="D196" s="161">
        <v>1471.56</v>
      </c>
      <c r="E196" s="154">
        <f>D196*(100%+'საერთო თანხა'!$B$13)</f>
        <v>0</v>
      </c>
      <c r="F196" s="154">
        <v>0</v>
      </c>
      <c r="G196" s="154">
        <f>F196*(100%+'საერთო თანხა'!$B$13)</f>
        <v>0</v>
      </c>
    </row>
    <row r="197" spans="1:7" ht="39.950000000000003" customHeight="1" x14ac:dyDescent="0.25">
      <c r="A197" s="49">
        <v>196</v>
      </c>
      <c r="B197" s="22" t="s">
        <v>220</v>
      </c>
      <c r="C197" s="20" t="s">
        <v>115</v>
      </c>
      <c r="D197" s="161">
        <v>294.31</v>
      </c>
      <c r="E197" s="154">
        <f>D197*(100%+'საერთო თანხა'!$B$13)</f>
        <v>0</v>
      </c>
      <c r="F197" s="162">
        <v>132.44</v>
      </c>
      <c r="G197" s="154">
        <f>F197*(100%+'საერთო თანხა'!$B$13)</f>
        <v>0</v>
      </c>
    </row>
    <row r="198" spans="1:7" ht="39.950000000000003" customHeight="1" x14ac:dyDescent="0.25">
      <c r="A198" s="49">
        <v>197</v>
      </c>
      <c r="B198" s="22" t="s">
        <v>221</v>
      </c>
      <c r="C198" s="20" t="s">
        <v>115</v>
      </c>
      <c r="D198" s="154">
        <v>0</v>
      </c>
      <c r="E198" s="154">
        <f>D198*(100%+'საერთო თანხა'!$B$13)</f>
        <v>0</v>
      </c>
      <c r="F198" s="162">
        <v>63.77</v>
      </c>
      <c r="G198" s="154">
        <f>F198*(100%+'საერთო თანხა'!$B$13)</f>
        <v>0</v>
      </c>
    </row>
    <row r="199" spans="1:7" ht="39.950000000000003" customHeight="1" x14ac:dyDescent="0.25">
      <c r="A199" s="43">
        <v>198</v>
      </c>
      <c r="B199" s="22" t="s">
        <v>259</v>
      </c>
      <c r="C199" s="20" t="s">
        <v>115</v>
      </c>
      <c r="D199" s="154">
        <v>39.24</v>
      </c>
      <c r="E199" s="154">
        <f>D199*(100%+'საერთო თანხა'!$B$13)</f>
        <v>0</v>
      </c>
      <c r="F199" s="162">
        <v>29.43</v>
      </c>
      <c r="G199" s="154">
        <f>F199*(100%+'საერთო თანხა'!$B$13)</f>
        <v>0</v>
      </c>
    </row>
    <row r="200" spans="1:7" ht="39.950000000000003" customHeight="1" x14ac:dyDescent="0.25">
      <c r="A200" s="43">
        <v>199</v>
      </c>
      <c r="B200" s="22" t="s">
        <v>238</v>
      </c>
      <c r="C200" s="20" t="s">
        <v>115</v>
      </c>
      <c r="D200" s="161">
        <v>294.31</v>
      </c>
      <c r="E200" s="154">
        <f>D200*(100%+'საერთო თანხა'!$B$13)</f>
        <v>0</v>
      </c>
      <c r="F200" s="162">
        <v>53.96</v>
      </c>
      <c r="G200" s="154">
        <f>F200*(100%+'საერთო თანხა'!$B$13)</f>
        <v>0</v>
      </c>
    </row>
    <row r="201" spans="1:7" ht="39.950000000000003" customHeight="1" x14ac:dyDescent="0.25">
      <c r="A201" s="43">
        <v>200</v>
      </c>
      <c r="B201" s="22" t="s">
        <v>251</v>
      </c>
      <c r="C201" s="20" t="s">
        <v>115</v>
      </c>
      <c r="D201" s="161">
        <v>73.58</v>
      </c>
      <c r="E201" s="154">
        <f>D201*(100%+'საერთო თანხა'!$B$13)</f>
        <v>0</v>
      </c>
      <c r="F201" s="162">
        <v>117.72</v>
      </c>
      <c r="G201" s="154">
        <f>F201*(100%+'საერთო თანხა'!$B$13)</f>
        <v>0</v>
      </c>
    </row>
    <row r="202" spans="1:7" ht="39.950000000000003" customHeight="1" x14ac:dyDescent="0.25">
      <c r="A202" s="43">
        <v>201</v>
      </c>
      <c r="B202" s="22" t="s">
        <v>252</v>
      </c>
      <c r="C202" s="20" t="s">
        <v>115</v>
      </c>
      <c r="D202" s="161">
        <v>29.43</v>
      </c>
      <c r="E202" s="154">
        <f>D202*(100%+'საერთო თანხა'!$B$13)</f>
        <v>0</v>
      </c>
      <c r="F202" s="162">
        <v>29.43</v>
      </c>
      <c r="G202" s="154">
        <f>F202*(100%+'საერთო თანხა'!$B$13)</f>
        <v>0</v>
      </c>
    </row>
    <row r="203" spans="1:7" ht="47.25" customHeight="1" x14ac:dyDescent="0.25">
      <c r="A203" s="43">
        <v>202</v>
      </c>
      <c r="B203" s="22" t="s">
        <v>253</v>
      </c>
      <c r="C203" s="20" t="s">
        <v>115</v>
      </c>
      <c r="D203" s="161">
        <v>245.26</v>
      </c>
      <c r="E203" s="154">
        <f>D203*(100%+'საერთო თანხა'!$B$13)</f>
        <v>0</v>
      </c>
      <c r="F203" s="162">
        <v>73.58</v>
      </c>
      <c r="G203" s="154">
        <f>F203*(100%+'საერთო თანხა'!$B$13)</f>
        <v>0</v>
      </c>
    </row>
    <row r="204" spans="1:7" ht="47.25" customHeight="1" x14ac:dyDescent="0.25">
      <c r="A204" s="43">
        <v>203</v>
      </c>
      <c r="B204" s="22" t="s">
        <v>248</v>
      </c>
      <c r="C204" s="20" t="s">
        <v>115</v>
      </c>
      <c r="D204" s="161">
        <v>0</v>
      </c>
      <c r="E204" s="154">
        <f>D204*(100%+'საერთო თანხა'!$B$13)</f>
        <v>0</v>
      </c>
      <c r="F204" s="162">
        <v>176.59</v>
      </c>
      <c r="G204" s="154">
        <f>F204*(100%+'საერთო თანხა'!$B$13)</f>
        <v>0</v>
      </c>
    </row>
    <row r="205" spans="1:7" ht="47.25" customHeight="1" x14ac:dyDescent="0.25">
      <c r="A205" s="43">
        <v>204</v>
      </c>
      <c r="B205" s="22" t="s">
        <v>249</v>
      </c>
      <c r="C205" s="20" t="s">
        <v>115</v>
      </c>
      <c r="D205" s="161">
        <v>0</v>
      </c>
      <c r="E205" s="154">
        <f>D205*(100%+'საერთო თანხა'!$B$13)</f>
        <v>0</v>
      </c>
      <c r="F205" s="162">
        <v>245.26</v>
      </c>
      <c r="G205" s="154">
        <f>F205*(100%+'საერთო თანხა'!$B$13)</f>
        <v>0</v>
      </c>
    </row>
    <row r="206" spans="1:7" ht="47.25" customHeight="1" x14ac:dyDescent="0.25">
      <c r="A206" s="43">
        <v>205</v>
      </c>
      <c r="B206" s="22" t="s">
        <v>278</v>
      </c>
      <c r="C206" s="20" t="s">
        <v>115</v>
      </c>
      <c r="D206" s="161">
        <v>0</v>
      </c>
      <c r="E206" s="154">
        <f>D206*(100%+'საერთო თანხა'!$B$13)</f>
        <v>0</v>
      </c>
      <c r="F206" s="162">
        <v>1962.08</v>
      </c>
      <c r="G206" s="154">
        <f>F206*(100%+'საერთო თანხა'!$B$13)</f>
        <v>0</v>
      </c>
    </row>
    <row r="207" spans="1:7" ht="47.25" customHeight="1" x14ac:dyDescent="0.25">
      <c r="A207" s="43">
        <v>206</v>
      </c>
      <c r="B207" s="22" t="s">
        <v>279</v>
      </c>
      <c r="C207" s="20" t="s">
        <v>115</v>
      </c>
      <c r="D207" s="161">
        <v>804.45</v>
      </c>
      <c r="E207" s="154">
        <f>D207*(100%+'საერთო თანხა'!$B$13)</f>
        <v>0</v>
      </c>
      <c r="F207" s="162">
        <v>0</v>
      </c>
      <c r="G207" s="154">
        <f>F207*(100%+'საერთო თანხა'!$B$13)</f>
        <v>0</v>
      </c>
    </row>
    <row r="208" spans="1:7" ht="47.25" customHeight="1" x14ac:dyDescent="0.25">
      <c r="A208" s="43">
        <v>207</v>
      </c>
      <c r="B208" s="22" t="s">
        <v>280</v>
      </c>
      <c r="C208" s="20" t="s">
        <v>115</v>
      </c>
      <c r="D208" s="161">
        <v>667.11</v>
      </c>
      <c r="E208" s="154">
        <f>D208*(100%+'საერთო თანხა'!$B$13)</f>
        <v>0</v>
      </c>
      <c r="F208" s="162">
        <v>0</v>
      </c>
      <c r="G208" s="154">
        <f>F208*(100%+'საერთო თანხა'!$B$13)</f>
        <v>0</v>
      </c>
    </row>
    <row r="209" spans="1:9" ht="47.25" customHeight="1" x14ac:dyDescent="0.25">
      <c r="A209" s="43">
        <v>208</v>
      </c>
      <c r="B209" s="22" t="s">
        <v>281</v>
      </c>
      <c r="C209" s="20" t="s">
        <v>115</v>
      </c>
      <c r="D209" s="161">
        <v>637.67999999999995</v>
      </c>
      <c r="E209" s="154">
        <f>D209*(100%+'საერთო თანხა'!$B$13)</f>
        <v>0</v>
      </c>
      <c r="F209" s="162">
        <v>0</v>
      </c>
      <c r="G209" s="154">
        <f>F209*(100%+'საერთო თანხა'!$B$13)</f>
        <v>0</v>
      </c>
    </row>
    <row r="210" spans="1:9" ht="47.25" customHeight="1" x14ac:dyDescent="0.25">
      <c r="A210" s="43">
        <v>209</v>
      </c>
      <c r="B210" s="22" t="s">
        <v>282</v>
      </c>
      <c r="C210" s="20" t="s">
        <v>115</v>
      </c>
      <c r="D210" s="161">
        <v>235.45</v>
      </c>
      <c r="E210" s="154">
        <f>D210*(100%+'საერთო თანხა'!$B$13)</f>
        <v>0</v>
      </c>
      <c r="F210" s="162">
        <v>0</v>
      </c>
      <c r="G210" s="154">
        <f>F210*(100%+'საერთო თანხა'!$B$13)</f>
        <v>0</v>
      </c>
    </row>
    <row r="211" spans="1:9" ht="47.25" customHeight="1" x14ac:dyDescent="0.25">
      <c r="A211" s="43">
        <v>210</v>
      </c>
      <c r="B211" s="22" t="s">
        <v>283</v>
      </c>
      <c r="C211" s="20" t="s">
        <v>115</v>
      </c>
      <c r="D211" s="161">
        <v>29.43</v>
      </c>
      <c r="E211" s="154">
        <f>D211*(100%+'საერთო თანხა'!$B$13)</f>
        <v>0</v>
      </c>
      <c r="F211" s="162">
        <v>0</v>
      </c>
      <c r="G211" s="154">
        <f>F211*(100%+'საერთო თანხა'!$B$13)</f>
        <v>0</v>
      </c>
    </row>
    <row r="212" spans="1:9" ht="47.25" customHeight="1" x14ac:dyDescent="0.25">
      <c r="A212" s="43">
        <v>211</v>
      </c>
      <c r="B212" s="22" t="s">
        <v>284</v>
      </c>
      <c r="C212" s="20" t="s">
        <v>115</v>
      </c>
      <c r="D212" s="161">
        <v>29.43</v>
      </c>
      <c r="E212" s="154">
        <f>D212*(100%+'საერთო თანხა'!$B$13)</f>
        <v>0</v>
      </c>
      <c r="F212" s="162">
        <v>0</v>
      </c>
      <c r="G212" s="154">
        <f>F212*(100%+'საერთო თანხა'!$B$13)</f>
        <v>0</v>
      </c>
    </row>
    <row r="213" spans="1:9" ht="47.25" customHeight="1" x14ac:dyDescent="0.25">
      <c r="A213" s="43">
        <v>212</v>
      </c>
      <c r="B213" s="22" t="s">
        <v>285</v>
      </c>
      <c r="C213" s="20" t="s">
        <v>115</v>
      </c>
      <c r="D213" s="161">
        <v>29.43</v>
      </c>
      <c r="E213" s="154">
        <f>D213*(100%+'საერთო თანხა'!$B$13)</f>
        <v>0</v>
      </c>
      <c r="F213" s="162">
        <v>0</v>
      </c>
      <c r="G213" s="154">
        <f>F213*(100%+'საერთო თანხა'!$B$13)</f>
        <v>0</v>
      </c>
    </row>
    <row r="214" spans="1:9" ht="47.25" customHeight="1" x14ac:dyDescent="0.25">
      <c r="A214" s="43">
        <v>213</v>
      </c>
      <c r="B214" s="22" t="s">
        <v>287</v>
      </c>
      <c r="C214" s="20" t="s">
        <v>115</v>
      </c>
      <c r="D214" s="161">
        <v>88.29</v>
      </c>
      <c r="E214" s="154">
        <f>D214*(100%+'საერთო თანხა'!$B$13)</f>
        <v>0</v>
      </c>
      <c r="F214" s="162">
        <v>0</v>
      </c>
      <c r="G214" s="154">
        <f>F214*(100%+'საერთო თანხა'!$B$13)</f>
        <v>0</v>
      </c>
    </row>
    <row r="215" spans="1:9" ht="47.25" customHeight="1" x14ac:dyDescent="0.25">
      <c r="A215" s="43">
        <v>214</v>
      </c>
      <c r="B215" s="22" t="s">
        <v>286</v>
      </c>
      <c r="C215" s="20" t="s">
        <v>115</v>
      </c>
      <c r="D215" s="161">
        <v>176.59</v>
      </c>
      <c r="E215" s="154">
        <f>D215*(100%+'საერთო თანხა'!$B$13)</f>
        <v>0</v>
      </c>
      <c r="F215" s="162">
        <v>0</v>
      </c>
      <c r="G215" s="154">
        <f>F215*(100%+'საერთო თანხა'!$B$13)</f>
        <v>0</v>
      </c>
    </row>
    <row r="216" spans="1:9" ht="47.25" customHeight="1" x14ac:dyDescent="0.25">
      <c r="A216" s="43">
        <v>215</v>
      </c>
      <c r="B216" s="22" t="s">
        <v>277</v>
      </c>
      <c r="C216" s="20" t="s">
        <v>115</v>
      </c>
      <c r="D216" s="154">
        <v>6769.18</v>
      </c>
      <c r="E216" s="154">
        <f>D216*(100%+'საერთო თანხა'!$B$13)</f>
        <v>0</v>
      </c>
      <c r="F216" s="162">
        <v>784.83</v>
      </c>
      <c r="G216" s="154">
        <f>F216*(100%+'საერთო თანხა'!$B$13)</f>
        <v>0</v>
      </c>
    </row>
    <row r="217" spans="1:9" ht="47.25" customHeight="1" x14ac:dyDescent="0.25">
      <c r="A217" s="43">
        <v>216</v>
      </c>
      <c r="B217" s="22" t="s">
        <v>345</v>
      </c>
      <c r="C217" s="20" t="s">
        <v>115</v>
      </c>
      <c r="D217" s="154">
        <v>2100</v>
      </c>
      <c r="E217" s="154">
        <f>D217*(100%+'საერთო თანხა'!$B$13)</f>
        <v>0</v>
      </c>
      <c r="F217" s="162">
        <v>525</v>
      </c>
      <c r="G217" s="154">
        <f>F217*(100%+'საერთო თანხა'!$B$13)</f>
        <v>0</v>
      </c>
    </row>
    <row r="218" spans="1:9" ht="39.950000000000003" customHeight="1" x14ac:dyDescent="0.25">
      <c r="A218" s="43"/>
      <c r="B218" s="98" t="s">
        <v>305</v>
      </c>
      <c r="C218" s="36"/>
      <c r="D218" s="95">
        <f>SUM(D5:D217)</f>
        <v>27946.079999999998</v>
      </c>
      <c r="E218" s="126">
        <f>SUM(E5:E217)</f>
        <v>0</v>
      </c>
      <c r="F218" s="97">
        <f>SUM(F5:F217)</f>
        <v>10680.799999999994</v>
      </c>
      <c r="G218" s="127">
        <f>SUM(G5:G217)</f>
        <v>0</v>
      </c>
      <c r="H218" s="107">
        <f>D218+F218</f>
        <v>38626.87999999999</v>
      </c>
      <c r="I218" s="107">
        <f>E218+G218</f>
        <v>0</v>
      </c>
    </row>
    <row r="219" spans="1:9" s="41" customFormat="1" ht="39.950000000000003" customHeight="1" x14ac:dyDescent="0.25">
      <c r="A219" s="189" t="s">
        <v>185</v>
      </c>
      <c r="B219" s="190"/>
      <c r="C219" s="190"/>
      <c r="D219" s="190"/>
      <c r="E219" s="190"/>
      <c r="F219" s="190"/>
      <c r="G219" s="190"/>
      <c r="H219" s="42"/>
      <c r="I219" s="42"/>
    </row>
    <row r="220" spans="1:9" ht="39.950000000000003" customHeight="1" x14ac:dyDescent="0.25">
      <c r="A220" s="43">
        <v>1</v>
      </c>
      <c r="B220" s="29" t="s">
        <v>242</v>
      </c>
      <c r="C220" s="30" t="s">
        <v>115</v>
      </c>
      <c r="D220" s="79">
        <v>14.72</v>
      </c>
      <c r="E220" s="78">
        <f>D220*(100%+'საერთო თანხა'!$B$13)</f>
        <v>0</v>
      </c>
      <c r="F220" s="80">
        <v>0</v>
      </c>
      <c r="G220" s="78">
        <f>F220*(100%+'საერთო თანხა'!$B$13)</f>
        <v>0</v>
      </c>
    </row>
    <row r="221" spans="1:9" ht="39.950000000000003" customHeight="1" x14ac:dyDescent="0.25">
      <c r="A221" s="43">
        <v>2</v>
      </c>
      <c r="B221" s="29" t="s">
        <v>173</v>
      </c>
      <c r="C221" s="30" t="s">
        <v>172</v>
      </c>
      <c r="D221" s="79">
        <v>25</v>
      </c>
      <c r="E221" s="78">
        <f>D221*(100%+'საერთო თანხა'!$B$13)</f>
        <v>0</v>
      </c>
      <c r="F221" s="80">
        <v>55</v>
      </c>
      <c r="G221" s="78">
        <f>F221*(100%+'საერთო თანხა'!$B$13)</f>
        <v>0</v>
      </c>
    </row>
    <row r="222" spans="1:9" ht="39.950000000000003" customHeight="1" x14ac:dyDescent="0.25">
      <c r="A222" s="43">
        <v>3</v>
      </c>
      <c r="B222" s="29" t="s">
        <v>174</v>
      </c>
      <c r="C222" s="30" t="s">
        <v>172</v>
      </c>
      <c r="D222" s="79">
        <v>0</v>
      </c>
      <c r="E222" s="78">
        <f>D222*(100%+'საერთო თანხა'!$B$13)</f>
        <v>0</v>
      </c>
      <c r="F222" s="80">
        <v>0</v>
      </c>
      <c r="G222" s="78">
        <f>F222*(100%+'საერთო თანხა'!$B$13)</f>
        <v>0</v>
      </c>
    </row>
    <row r="223" spans="1:9" ht="39.950000000000003" customHeight="1" x14ac:dyDescent="0.25">
      <c r="A223" s="43">
        <v>4</v>
      </c>
      <c r="B223" s="29" t="s">
        <v>175</v>
      </c>
      <c r="C223" s="30" t="s">
        <v>172</v>
      </c>
      <c r="D223" s="79">
        <v>25</v>
      </c>
      <c r="E223" s="78">
        <f>D223*(100%+'საერთო თანხა'!$B$13)</f>
        <v>0</v>
      </c>
      <c r="F223" s="80">
        <v>20</v>
      </c>
      <c r="G223" s="78">
        <f>F223*(100%+'საერთო თანხა'!$B$13)</f>
        <v>0</v>
      </c>
    </row>
    <row r="224" spans="1:9" ht="39.950000000000003" customHeight="1" x14ac:dyDescent="0.25">
      <c r="A224" s="43">
        <v>5</v>
      </c>
      <c r="B224" s="29" t="s">
        <v>176</v>
      </c>
      <c r="C224" s="30" t="s">
        <v>172</v>
      </c>
      <c r="D224" s="79">
        <v>15</v>
      </c>
      <c r="E224" s="78">
        <f>D224*(100%+'საერთო თანხა'!$B$13)</f>
        <v>0</v>
      </c>
      <c r="F224" s="80">
        <v>20</v>
      </c>
      <c r="G224" s="78">
        <f>F224*(100%+'საერთო თანხა'!$B$13)</f>
        <v>0</v>
      </c>
    </row>
    <row r="225" spans="1:9" ht="39.950000000000003" customHeight="1" x14ac:dyDescent="0.25">
      <c r="A225" s="43">
        <v>6</v>
      </c>
      <c r="B225" s="29" t="s">
        <v>177</v>
      </c>
      <c r="C225" s="30" t="s">
        <v>172</v>
      </c>
      <c r="D225" s="79">
        <v>10</v>
      </c>
      <c r="E225" s="78">
        <f>D225*(100%+'საერთო თანხა'!$B$13)</f>
        <v>0</v>
      </c>
      <c r="F225" s="80">
        <v>12</v>
      </c>
      <c r="G225" s="78">
        <f>F225*(100%+'საერთო თანხა'!$B$13)</f>
        <v>0</v>
      </c>
    </row>
    <row r="226" spans="1:9" ht="39.950000000000003" customHeight="1" x14ac:dyDescent="0.25">
      <c r="A226" s="43">
        <v>7</v>
      </c>
      <c r="B226" s="29" t="s">
        <v>210</v>
      </c>
      <c r="C226" s="30" t="s">
        <v>115</v>
      </c>
      <c r="D226" s="79">
        <v>10</v>
      </c>
      <c r="E226" s="78">
        <f>D226*(100%+'საერთო თანხა'!$B$13)</f>
        <v>0</v>
      </c>
      <c r="F226" s="80">
        <v>5</v>
      </c>
      <c r="G226" s="78">
        <f>F226*(100%+'საერთო თანხა'!$B$13)</f>
        <v>0</v>
      </c>
    </row>
    <row r="227" spans="1:9" ht="39.950000000000003" customHeight="1" x14ac:dyDescent="0.25">
      <c r="A227" s="43">
        <v>8</v>
      </c>
      <c r="B227" s="29" t="s">
        <v>178</v>
      </c>
      <c r="C227" s="30" t="s">
        <v>172</v>
      </c>
      <c r="D227" s="79">
        <v>10</v>
      </c>
      <c r="E227" s="78">
        <f>D227*(100%+'საერთო თანხა'!$B$13)</f>
        <v>0</v>
      </c>
      <c r="F227" s="80">
        <v>5</v>
      </c>
      <c r="G227" s="78">
        <f>F227*(100%+'საერთო თანხა'!$B$13)</f>
        <v>0</v>
      </c>
    </row>
    <row r="228" spans="1:9" ht="39.950000000000003" customHeight="1" x14ac:dyDescent="0.25">
      <c r="A228" s="43"/>
      <c r="B228" s="99" t="s">
        <v>305</v>
      </c>
      <c r="C228" s="30"/>
      <c r="D228" s="95">
        <f t="shared" ref="D228:G228" si="0">SUM(D220:D227)</f>
        <v>109.72</v>
      </c>
      <c r="E228" s="126">
        <f t="shared" si="0"/>
        <v>0</v>
      </c>
      <c r="F228" s="97">
        <f t="shared" si="0"/>
        <v>117</v>
      </c>
      <c r="G228" s="127">
        <f t="shared" si="0"/>
        <v>0</v>
      </c>
      <c r="H228" s="107">
        <f>D228+F228</f>
        <v>226.72</v>
      </c>
      <c r="I228" s="107">
        <f>E228+G228</f>
        <v>0</v>
      </c>
    </row>
    <row r="229" spans="1:9" ht="39.950000000000003" customHeight="1" x14ac:dyDescent="0.25">
      <c r="H229" s="112">
        <f>H218+H228</f>
        <v>38853.599999999991</v>
      </c>
      <c r="I229" s="128">
        <f>I218+I228</f>
        <v>0</v>
      </c>
    </row>
  </sheetData>
  <sheetProtection algorithmName="SHA-512" hashValue="1MxhD5rGQURjakRsrvjM0A0jwIdNyLUoVzOdPD+jFiN1vSjeyIg0f+CSJiOJraY+4OCE+eCz7xHyoEvRikOH4Q==" saltValue="+vZEjAJDK2k6rWe9X/82tQ==" spinCount="100000" sheet="1" objects="1" scenarios="1"/>
  <mergeCells count="5">
    <mergeCell ref="D2:G2"/>
    <mergeCell ref="D3:G3"/>
    <mergeCell ref="A219:G219"/>
    <mergeCell ref="B2:C3"/>
    <mergeCell ref="A2:A4"/>
  </mergeCells>
  <pageMargins left="0.25" right="0.25" top="0.75" bottom="0.75" header="0.3" footer="0.3"/>
  <pageSetup scale="85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06"/>
  <sheetViews>
    <sheetView view="pageBreakPreview" zoomScaleNormal="90" zoomScaleSheetLayoutView="100" workbookViewId="0">
      <pane ySplit="4" topLeftCell="A196" activePane="bottomLeft" state="frozen"/>
      <selection activeCell="L181" sqref="L181"/>
      <selection pane="bottomLeft" activeCell="D198" sqref="D198"/>
    </sheetView>
  </sheetViews>
  <sheetFormatPr defaultColWidth="20.7109375" defaultRowHeight="36.75" customHeight="1" x14ac:dyDescent="0.2"/>
  <cols>
    <col min="1" max="1" width="5.42578125" style="13" customWidth="1"/>
    <col min="2" max="2" width="42.85546875" style="12" customWidth="1"/>
    <col min="3" max="3" width="10.140625" style="12" customWidth="1"/>
    <col min="4" max="4" width="13.7109375" style="12" customWidth="1"/>
    <col min="5" max="5" width="15.5703125" style="129" customWidth="1"/>
    <col min="6" max="6" width="14.28515625" style="12" customWidth="1"/>
    <col min="7" max="7" width="16.140625" style="129" customWidth="1"/>
    <col min="8" max="8" width="12.42578125" style="12" customWidth="1"/>
    <col min="9" max="9" width="6" style="12" customWidth="1"/>
    <col min="10" max="16384" width="20.7109375" style="12"/>
  </cols>
  <sheetData>
    <row r="1" spans="1:7" ht="23.25" customHeight="1" x14ac:dyDescent="0.2">
      <c r="C1" s="191" t="s">
        <v>308</v>
      </c>
      <c r="D1" s="191"/>
      <c r="E1" s="191"/>
    </row>
    <row r="2" spans="1:7" ht="11.25" x14ac:dyDescent="0.2">
      <c r="A2" s="194" t="s">
        <v>179</v>
      </c>
      <c r="B2" s="182" t="s">
        <v>183</v>
      </c>
      <c r="C2" s="182"/>
      <c r="D2" s="186" t="s">
        <v>225</v>
      </c>
      <c r="E2" s="187"/>
      <c r="F2" s="187"/>
      <c r="G2" s="188"/>
    </row>
    <row r="3" spans="1:7" ht="11.25" x14ac:dyDescent="0.2">
      <c r="A3" s="195"/>
      <c r="B3" s="182"/>
      <c r="C3" s="182"/>
      <c r="D3" s="186" t="s">
        <v>1</v>
      </c>
      <c r="E3" s="187"/>
      <c r="F3" s="187"/>
      <c r="G3" s="188"/>
    </row>
    <row r="4" spans="1:7" ht="51" customHeight="1" x14ac:dyDescent="0.2">
      <c r="A4" s="196"/>
      <c r="B4" s="61" t="s">
        <v>184</v>
      </c>
      <c r="C4" s="61" t="s">
        <v>182</v>
      </c>
      <c r="D4" s="62" t="s">
        <v>180</v>
      </c>
      <c r="E4" s="73" t="s">
        <v>233</v>
      </c>
      <c r="F4" s="62" t="s">
        <v>181</v>
      </c>
      <c r="G4" s="73" t="s">
        <v>233</v>
      </c>
    </row>
    <row r="5" spans="1:7" ht="36.75" customHeight="1" x14ac:dyDescent="0.2">
      <c r="A5" s="26">
        <v>1</v>
      </c>
      <c r="B5" s="14" t="s">
        <v>2</v>
      </c>
      <c r="C5" s="15" t="s">
        <v>3</v>
      </c>
      <c r="D5" s="74">
        <v>85</v>
      </c>
      <c r="E5" s="78">
        <f>D5*(100%+'საერთო თანხა'!$B$13)</f>
        <v>0</v>
      </c>
      <c r="F5" s="74">
        <v>15</v>
      </c>
      <c r="G5" s="78">
        <f>F5*(100%+'საერთო თანხა'!$B$13)</f>
        <v>0</v>
      </c>
    </row>
    <row r="6" spans="1:7" ht="36.75" customHeight="1" x14ac:dyDescent="0.2">
      <c r="A6" s="26">
        <v>2</v>
      </c>
      <c r="B6" s="14" t="s">
        <v>4</v>
      </c>
      <c r="C6" s="15" t="s">
        <v>3</v>
      </c>
      <c r="D6" s="74">
        <v>80</v>
      </c>
      <c r="E6" s="78">
        <f>D6*(100%+'საერთო თანხა'!$B$13)</f>
        <v>0</v>
      </c>
      <c r="F6" s="74">
        <v>20</v>
      </c>
      <c r="G6" s="78">
        <f>F6*(100%+'საერთო თანხა'!$B$13)</f>
        <v>0</v>
      </c>
    </row>
    <row r="7" spans="1:7" ht="36.75" customHeight="1" x14ac:dyDescent="0.2">
      <c r="A7" s="26">
        <v>3</v>
      </c>
      <c r="B7" s="14" t="s">
        <v>5</v>
      </c>
      <c r="C7" s="15" t="s">
        <v>3</v>
      </c>
      <c r="D7" s="74">
        <v>25</v>
      </c>
      <c r="E7" s="78">
        <f>D7*(100%+'საერთო თანხა'!$B$13)</f>
        <v>0</v>
      </c>
      <c r="F7" s="74">
        <v>20</v>
      </c>
      <c r="G7" s="78">
        <f>F7*(100%+'საერთო თანხა'!$B$13)</f>
        <v>0</v>
      </c>
    </row>
    <row r="8" spans="1:7" ht="36.75" customHeight="1" x14ac:dyDescent="0.2">
      <c r="A8" s="26">
        <v>4</v>
      </c>
      <c r="B8" s="14" t="s">
        <v>6</v>
      </c>
      <c r="C8" s="15" t="s">
        <v>7</v>
      </c>
      <c r="D8" s="74">
        <v>45</v>
      </c>
      <c r="E8" s="78">
        <f>D8*(100%+'საერთო თანხა'!$B$13)</f>
        <v>0</v>
      </c>
      <c r="F8" s="74">
        <v>20</v>
      </c>
      <c r="G8" s="78">
        <f>F8*(100%+'საერთო თანხა'!$B$13)</f>
        <v>0</v>
      </c>
    </row>
    <row r="9" spans="1:7" ht="36.75" customHeight="1" x14ac:dyDescent="0.2">
      <c r="A9" s="26">
        <v>5</v>
      </c>
      <c r="B9" s="14" t="s">
        <v>8</v>
      </c>
      <c r="C9" s="15" t="s">
        <v>7</v>
      </c>
      <c r="D9" s="74">
        <v>120</v>
      </c>
      <c r="E9" s="78">
        <f>D9*(100%+'საერთო თანხა'!$B$13)</f>
        <v>0</v>
      </c>
      <c r="F9" s="74">
        <v>45</v>
      </c>
      <c r="G9" s="78">
        <f>F9*(100%+'საერთო თანხა'!$B$13)</f>
        <v>0</v>
      </c>
    </row>
    <row r="10" spans="1:7" ht="36.75" customHeight="1" x14ac:dyDescent="0.2">
      <c r="A10" s="26">
        <v>6</v>
      </c>
      <c r="B10" s="14" t="s">
        <v>9</v>
      </c>
      <c r="C10" s="15" t="s">
        <v>7</v>
      </c>
      <c r="D10" s="74">
        <v>110</v>
      </c>
      <c r="E10" s="78">
        <f>D10*(100%+'საერთო თანხა'!$B$13)</f>
        <v>0</v>
      </c>
      <c r="F10" s="74">
        <v>20</v>
      </c>
      <c r="G10" s="78">
        <f>F10*(100%+'საერთო თანხა'!$B$13)</f>
        <v>0</v>
      </c>
    </row>
    <row r="11" spans="1:7" ht="36.75" customHeight="1" x14ac:dyDescent="0.2">
      <c r="A11" s="26">
        <v>7</v>
      </c>
      <c r="B11" s="14" t="s">
        <v>10</v>
      </c>
      <c r="C11" s="15" t="s">
        <v>7</v>
      </c>
      <c r="D11" s="74">
        <v>25</v>
      </c>
      <c r="E11" s="78">
        <f>D11*(100%+'საერთო თანხა'!$B$13)</f>
        <v>0</v>
      </c>
      <c r="F11" s="74">
        <v>30</v>
      </c>
      <c r="G11" s="78">
        <f>F11*(100%+'საერთო თანხა'!$B$13)</f>
        <v>0</v>
      </c>
    </row>
    <row r="12" spans="1:7" ht="36.75" customHeight="1" x14ac:dyDescent="0.2">
      <c r="A12" s="26">
        <v>8</v>
      </c>
      <c r="B12" s="14" t="s">
        <v>11</v>
      </c>
      <c r="C12" s="15" t="s">
        <v>7</v>
      </c>
      <c r="D12" s="74">
        <v>45</v>
      </c>
      <c r="E12" s="78">
        <f>D12*(100%+'საერთო თანხა'!$B$13)</f>
        <v>0</v>
      </c>
      <c r="F12" s="74">
        <v>20</v>
      </c>
      <c r="G12" s="78">
        <f>F12*(100%+'საერთო თანხა'!$B$13)</f>
        <v>0</v>
      </c>
    </row>
    <row r="13" spans="1:7" ht="36.75" customHeight="1" x14ac:dyDescent="0.2">
      <c r="A13" s="26">
        <v>9</v>
      </c>
      <c r="B13" s="14" t="s">
        <v>12</v>
      </c>
      <c r="C13" s="15" t="s">
        <v>7</v>
      </c>
      <c r="D13" s="74">
        <v>35</v>
      </c>
      <c r="E13" s="78">
        <f>D13*(100%+'საერთო თანხა'!$B$13)</f>
        <v>0</v>
      </c>
      <c r="F13" s="74">
        <v>30</v>
      </c>
      <c r="G13" s="78">
        <f>F13*(100%+'საერთო თანხა'!$B$13)</f>
        <v>0</v>
      </c>
    </row>
    <row r="14" spans="1:7" ht="36.75" customHeight="1" x14ac:dyDescent="0.2">
      <c r="A14" s="26">
        <v>10</v>
      </c>
      <c r="B14" s="14" t="s">
        <v>13</v>
      </c>
      <c r="C14" s="15" t="s">
        <v>7</v>
      </c>
      <c r="D14" s="74">
        <v>25</v>
      </c>
      <c r="E14" s="78">
        <f>D14*(100%+'საერთო თანხა'!$B$13)</f>
        <v>0</v>
      </c>
      <c r="F14" s="74">
        <v>30</v>
      </c>
      <c r="G14" s="78">
        <f>F14*(100%+'საერთო თანხა'!$B$13)</f>
        <v>0</v>
      </c>
    </row>
    <row r="15" spans="1:7" ht="36.75" customHeight="1" x14ac:dyDescent="0.2">
      <c r="A15" s="26">
        <v>11</v>
      </c>
      <c r="B15" s="14" t="s">
        <v>14</v>
      </c>
      <c r="C15" s="15" t="s">
        <v>7</v>
      </c>
      <c r="D15" s="74">
        <v>20</v>
      </c>
      <c r="E15" s="78">
        <f>D15*(100%+'საერთო თანხა'!$B$13)</f>
        <v>0</v>
      </c>
      <c r="F15" s="74">
        <v>20</v>
      </c>
      <c r="G15" s="78">
        <f>F15*(100%+'საერთო თანხა'!$B$13)</f>
        <v>0</v>
      </c>
    </row>
    <row r="16" spans="1:7" ht="36.75" customHeight="1" x14ac:dyDescent="0.2">
      <c r="A16" s="26">
        <v>12</v>
      </c>
      <c r="B16" s="14" t="s">
        <v>15</v>
      </c>
      <c r="C16" s="15" t="s">
        <v>7</v>
      </c>
      <c r="D16" s="74">
        <v>35</v>
      </c>
      <c r="E16" s="78">
        <f>D16*(100%+'საერთო თანხა'!$B$13)</f>
        <v>0</v>
      </c>
      <c r="F16" s="74">
        <v>20</v>
      </c>
      <c r="G16" s="78">
        <f>F16*(100%+'საერთო თანხა'!$B$13)</f>
        <v>0</v>
      </c>
    </row>
    <row r="17" spans="1:7" ht="36.75" customHeight="1" x14ac:dyDescent="0.2">
      <c r="A17" s="26">
        <v>13</v>
      </c>
      <c r="B17" s="14" t="s">
        <v>16</v>
      </c>
      <c r="C17" s="15" t="s">
        <v>7</v>
      </c>
      <c r="D17" s="74">
        <v>30</v>
      </c>
      <c r="E17" s="78">
        <f>D17*(100%+'საერთო თანხა'!$B$13)</f>
        <v>0</v>
      </c>
      <c r="F17" s="74">
        <v>30</v>
      </c>
      <c r="G17" s="78">
        <f>F17*(100%+'საერთო თანხა'!$B$13)</f>
        <v>0</v>
      </c>
    </row>
    <row r="18" spans="1:7" ht="36.75" customHeight="1" x14ac:dyDescent="0.2">
      <c r="A18" s="26">
        <v>14</v>
      </c>
      <c r="B18" s="14" t="s">
        <v>17</v>
      </c>
      <c r="C18" s="15" t="s">
        <v>7</v>
      </c>
      <c r="D18" s="74">
        <v>60</v>
      </c>
      <c r="E18" s="78">
        <f>D18*(100%+'საერთო თანხა'!$B$13)</f>
        <v>0</v>
      </c>
      <c r="F18" s="74">
        <v>30</v>
      </c>
      <c r="G18" s="78">
        <f>F18*(100%+'საერთო თანხა'!$B$13)</f>
        <v>0</v>
      </c>
    </row>
    <row r="19" spans="1:7" ht="36.75" customHeight="1" x14ac:dyDescent="0.2">
      <c r="A19" s="26">
        <v>15</v>
      </c>
      <c r="B19" s="14" t="s">
        <v>18</v>
      </c>
      <c r="C19" s="15" t="s">
        <v>7</v>
      </c>
      <c r="D19" s="74">
        <v>25</v>
      </c>
      <c r="E19" s="78">
        <f>D19*(100%+'საერთო თანხა'!$B$13)</f>
        <v>0</v>
      </c>
      <c r="F19" s="74">
        <v>30</v>
      </c>
      <c r="G19" s="78">
        <f>F19*(100%+'საერთო თანხა'!$B$13)</f>
        <v>0</v>
      </c>
    </row>
    <row r="20" spans="1:7" ht="36.75" customHeight="1" x14ac:dyDescent="0.2">
      <c r="A20" s="26">
        <v>16</v>
      </c>
      <c r="B20" s="17" t="s">
        <v>19</v>
      </c>
      <c r="C20" s="15" t="s">
        <v>7</v>
      </c>
      <c r="D20" s="74">
        <v>50</v>
      </c>
      <c r="E20" s="78">
        <f>D20*(100%+'საერთო თანხა'!$B$13)</f>
        <v>0</v>
      </c>
      <c r="F20" s="74">
        <v>50</v>
      </c>
      <c r="G20" s="78">
        <f>F20*(100%+'საერთო თანხა'!$B$13)</f>
        <v>0</v>
      </c>
    </row>
    <row r="21" spans="1:7" ht="36.75" customHeight="1" x14ac:dyDescent="0.2">
      <c r="A21" s="26">
        <v>17</v>
      </c>
      <c r="B21" s="17" t="s">
        <v>20</v>
      </c>
      <c r="C21" s="15" t="s">
        <v>7</v>
      </c>
      <c r="D21" s="74">
        <v>25</v>
      </c>
      <c r="E21" s="78">
        <f>D21*(100%+'საერთო თანხა'!$B$13)</f>
        <v>0</v>
      </c>
      <c r="F21" s="74">
        <v>20</v>
      </c>
      <c r="G21" s="78">
        <f>F21*(100%+'საერთო თანხა'!$B$13)</f>
        <v>0</v>
      </c>
    </row>
    <row r="22" spans="1:7" ht="36.75" customHeight="1" x14ac:dyDescent="0.2">
      <c r="A22" s="26">
        <v>18</v>
      </c>
      <c r="B22" s="14" t="s">
        <v>21</v>
      </c>
      <c r="C22" s="15" t="s">
        <v>7</v>
      </c>
      <c r="D22" s="74">
        <v>50</v>
      </c>
      <c r="E22" s="78">
        <f>D22*(100%+'საერთო თანხა'!$B$13)</f>
        <v>0</v>
      </c>
      <c r="F22" s="74">
        <v>20</v>
      </c>
      <c r="G22" s="78">
        <f>F22*(100%+'საერთო თანხა'!$B$13)</f>
        <v>0</v>
      </c>
    </row>
    <row r="23" spans="1:7" ht="36.75" customHeight="1" x14ac:dyDescent="0.2">
      <c r="A23" s="26">
        <v>19</v>
      </c>
      <c r="B23" s="14" t="s">
        <v>22</v>
      </c>
      <c r="C23" s="15" t="s">
        <v>7</v>
      </c>
      <c r="D23" s="74">
        <v>60</v>
      </c>
      <c r="E23" s="78">
        <f>D23*(100%+'საერთო თანხა'!$B$13)</f>
        <v>0</v>
      </c>
      <c r="F23" s="74">
        <v>55</v>
      </c>
      <c r="G23" s="78">
        <f>F23*(100%+'საერთო თანხა'!$B$13)</f>
        <v>0</v>
      </c>
    </row>
    <row r="24" spans="1:7" ht="36.75" customHeight="1" x14ac:dyDescent="0.2">
      <c r="A24" s="26">
        <v>20</v>
      </c>
      <c r="B24" s="14" t="s">
        <v>23</v>
      </c>
      <c r="C24" s="15" t="s">
        <v>7</v>
      </c>
      <c r="D24" s="74">
        <v>78.48</v>
      </c>
      <c r="E24" s="78">
        <f>D24*(100%+'საერთო თანხა'!$B$13)</f>
        <v>0</v>
      </c>
      <c r="F24" s="74">
        <v>55</v>
      </c>
      <c r="G24" s="78">
        <f>F24*(100%+'საერთო თანხა'!$B$13)</f>
        <v>0</v>
      </c>
    </row>
    <row r="25" spans="1:7" ht="36.75" customHeight="1" x14ac:dyDescent="0.2">
      <c r="A25" s="26">
        <v>21</v>
      </c>
      <c r="B25" s="14" t="s">
        <v>24</v>
      </c>
      <c r="C25" s="15" t="s">
        <v>7</v>
      </c>
      <c r="D25" s="74">
        <v>49.05</v>
      </c>
      <c r="E25" s="78">
        <f>D25*(100%+'საერთო თანხა'!$B$13)</f>
        <v>0</v>
      </c>
      <c r="F25" s="74">
        <v>40</v>
      </c>
      <c r="G25" s="78">
        <f>F25*(100%+'საერთო თანხა'!$B$13)</f>
        <v>0</v>
      </c>
    </row>
    <row r="26" spans="1:7" ht="36.75" customHeight="1" x14ac:dyDescent="0.2">
      <c r="A26" s="26">
        <v>22</v>
      </c>
      <c r="B26" s="14" t="s">
        <v>25</v>
      </c>
      <c r="C26" s="15" t="s">
        <v>7</v>
      </c>
      <c r="D26" s="74">
        <v>58.86</v>
      </c>
      <c r="E26" s="78">
        <f>D26*(100%+'საერთო თანხა'!$B$13)</f>
        <v>0</v>
      </c>
      <c r="F26" s="74">
        <v>40</v>
      </c>
      <c r="G26" s="78">
        <f>F26*(100%+'საერთო თანხა'!$B$13)</f>
        <v>0</v>
      </c>
    </row>
    <row r="27" spans="1:7" ht="36.75" customHeight="1" x14ac:dyDescent="0.2">
      <c r="A27" s="26">
        <v>23</v>
      </c>
      <c r="B27" s="14" t="s">
        <v>26</v>
      </c>
      <c r="C27" s="15" t="s">
        <v>7</v>
      </c>
      <c r="D27" s="74">
        <v>63.77</v>
      </c>
      <c r="E27" s="78">
        <f>D27*(100%+'საერთო თანხა'!$B$13)</f>
        <v>0</v>
      </c>
      <c r="F27" s="74">
        <v>30</v>
      </c>
      <c r="G27" s="78">
        <f>F27*(100%+'საერთო თანხა'!$B$13)</f>
        <v>0</v>
      </c>
    </row>
    <row r="28" spans="1:7" ht="36.75" customHeight="1" x14ac:dyDescent="0.2">
      <c r="A28" s="26">
        <v>24</v>
      </c>
      <c r="B28" s="14" t="s">
        <v>27</v>
      </c>
      <c r="C28" s="15" t="s">
        <v>7</v>
      </c>
      <c r="D28" s="74">
        <v>88.29</v>
      </c>
      <c r="E28" s="78">
        <f>D28*(100%+'საერთო თანხა'!$B$13)</f>
        <v>0</v>
      </c>
      <c r="F28" s="74">
        <v>55</v>
      </c>
      <c r="G28" s="78">
        <f>F28*(100%+'საერთო თანხა'!$B$13)</f>
        <v>0</v>
      </c>
    </row>
    <row r="29" spans="1:7" ht="36.75" customHeight="1" x14ac:dyDescent="0.2">
      <c r="A29" s="26">
        <v>25</v>
      </c>
      <c r="B29" s="14" t="s">
        <v>28</v>
      </c>
      <c r="C29" s="15" t="s">
        <v>7</v>
      </c>
      <c r="D29" s="74">
        <v>68.67</v>
      </c>
      <c r="E29" s="78">
        <f>D29*(100%+'საერთო თანხა'!$B$13)</f>
        <v>0</v>
      </c>
      <c r="F29" s="74">
        <v>55</v>
      </c>
      <c r="G29" s="78">
        <f>F29*(100%+'საერთო თანხა'!$B$13)</f>
        <v>0</v>
      </c>
    </row>
    <row r="30" spans="1:7" ht="36.75" customHeight="1" x14ac:dyDescent="0.2">
      <c r="A30" s="26">
        <v>26</v>
      </c>
      <c r="B30" s="14" t="s">
        <v>29</v>
      </c>
      <c r="C30" s="15" t="s">
        <v>7</v>
      </c>
      <c r="D30" s="74">
        <v>117.72</v>
      </c>
      <c r="E30" s="78">
        <f>D30*(100%+'საერთო თანხა'!$B$13)</f>
        <v>0</v>
      </c>
      <c r="F30" s="74">
        <v>30</v>
      </c>
      <c r="G30" s="78">
        <f>F30*(100%+'საერთო თანხა'!$B$13)</f>
        <v>0</v>
      </c>
    </row>
    <row r="31" spans="1:7" ht="36.75" customHeight="1" x14ac:dyDescent="0.2">
      <c r="A31" s="26">
        <v>27</v>
      </c>
      <c r="B31" s="14" t="s">
        <v>30</v>
      </c>
      <c r="C31" s="15" t="s">
        <v>7</v>
      </c>
      <c r="D31" s="74">
        <v>122.63</v>
      </c>
      <c r="E31" s="78">
        <f>D31*(100%+'საერთო თანხა'!$B$13)</f>
        <v>0</v>
      </c>
      <c r="F31" s="74">
        <v>30</v>
      </c>
      <c r="G31" s="78">
        <f>F31*(100%+'საერთო თანხა'!$B$13)</f>
        <v>0</v>
      </c>
    </row>
    <row r="32" spans="1:7" ht="36.75" customHeight="1" x14ac:dyDescent="0.2">
      <c r="A32" s="26">
        <v>28</v>
      </c>
      <c r="B32" s="14" t="s">
        <v>31</v>
      </c>
      <c r="C32" s="15" t="s">
        <v>7</v>
      </c>
      <c r="D32" s="74">
        <v>83.39</v>
      </c>
      <c r="E32" s="78">
        <f>D32*(100%+'საერთო თანხა'!$B$13)</f>
        <v>0</v>
      </c>
      <c r="F32" s="74">
        <v>45</v>
      </c>
      <c r="G32" s="78">
        <f>F32*(100%+'საერთო თანხა'!$B$13)</f>
        <v>0</v>
      </c>
    </row>
    <row r="33" spans="1:7" ht="36.75" customHeight="1" x14ac:dyDescent="0.2">
      <c r="A33" s="26">
        <v>29</v>
      </c>
      <c r="B33" s="14" t="s">
        <v>32</v>
      </c>
      <c r="C33" s="15" t="s">
        <v>7</v>
      </c>
      <c r="D33" s="74">
        <v>78.48</v>
      </c>
      <c r="E33" s="78">
        <f>D33*(100%+'საერთო თანხა'!$B$13)</f>
        <v>0</v>
      </c>
      <c r="F33" s="74">
        <v>40</v>
      </c>
      <c r="G33" s="78">
        <f>F33*(100%+'საერთო თანხა'!$B$13)</f>
        <v>0</v>
      </c>
    </row>
    <row r="34" spans="1:7" ht="36.75" customHeight="1" x14ac:dyDescent="0.2">
      <c r="A34" s="26">
        <v>30</v>
      </c>
      <c r="B34" s="14" t="s">
        <v>33</v>
      </c>
      <c r="C34" s="15" t="s">
        <v>7</v>
      </c>
      <c r="D34" s="74">
        <v>88.29</v>
      </c>
      <c r="E34" s="78">
        <f>D34*(100%+'საერთო თანხა'!$B$13)</f>
        <v>0</v>
      </c>
      <c r="F34" s="74">
        <v>40</v>
      </c>
      <c r="G34" s="78">
        <f>F34*(100%+'საერთო თანხა'!$B$13)</f>
        <v>0</v>
      </c>
    </row>
    <row r="35" spans="1:7" ht="36.75" customHeight="1" x14ac:dyDescent="0.2">
      <c r="A35" s="26">
        <v>31</v>
      </c>
      <c r="B35" s="14" t="s">
        <v>34</v>
      </c>
      <c r="C35" s="15" t="s">
        <v>7</v>
      </c>
      <c r="D35" s="74">
        <v>58.86</v>
      </c>
      <c r="E35" s="78">
        <f>D35*(100%+'საერთო თანხა'!$B$13)</f>
        <v>0</v>
      </c>
      <c r="F35" s="74">
        <v>50</v>
      </c>
      <c r="G35" s="78">
        <f>F35*(100%+'საერთო თანხა'!$B$13)</f>
        <v>0</v>
      </c>
    </row>
    <row r="36" spans="1:7" ht="36.75" customHeight="1" x14ac:dyDescent="0.2">
      <c r="A36" s="26">
        <v>32</v>
      </c>
      <c r="B36" s="14" t="s">
        <v>35</v>
      </c>
      <c r="C36" s="15" t="s">
        <v>7</v>
      </c>
      <c r="D36" s="74">
        <v>49.05</v>
      </c>
      <c r="E36" s="78">
        <f>D36*(100%+'საერთო თანხა'!$B$13)</f>
        <v>0</v>
      </c>
      <c r="F36" s="74">
        <v>40</v>
      </c>
      <c r="G36" s="78">
        <f>F36*(100%+'საერთო თანხა'!$B$13)</f>
        <v>0</v>
      </c>
    </row>
    <row r="37" spans="1:7" ht="36.75" customHeight="1" x14ac:dyDescent="0.2">
      <c r="A37" s="26">
        <v>33</v>
      </c>
      <c r="B37" s="14" t="s">
        <v>36</v>
      </c>
      <c r="C37" s="15" t="s">
        <v>7</v>
      </c>
      <c r="D37" s="74">
        <v>49.05</v>
      </c>
      <c r="E37" s="78">
        <f>D37*(100%+'საერთო თანხა'!$B$13)</f>
        <v>0</v>
      </c>
      <c r="F37" s="74">
        <v>45</v>
      </c>
      <c r="G37" s="78">
        <f>F37*(100%+'საერთო თანხა'!$B$13)</f>
        <v>0</v>
      </c>
    </row>
    <row r="38" spans="1:7" ht="36.75" customHeight="1" x14ac:dyDescent="0.2">
      <c r="A38" s="26">
        <v>34</v>
      </c>
      <c r="B38" s="14" t="s">
        <v>37</v>
      </c>
      <c r="C38" s="15" t="s">
        <v>7</v>
      </c>
      <c r="D38" s="74">
        <v>24.53</v>
      </c>
      <c r="E38" s="78">
        <f>D38*(100%+'საერთო თანხა'!$B$13)</f>
        <v>0</v>
      </c>
      <c r="F38" s="74">
        <v>30</v>
      </c>
      <c r="G38" s="78">
        <f>F38*(100%+'საერთო თანხა'!$B$13)</f>
        <v>0</v>
      </c>
    </row>
    <row r="39" spans="1:7" ht="36.75" customHeight="1" x14ac:dyDescent="0.2">
      <c r="A39" s="26">
        <v>35</v>
      </c>
      <c r="B39" s="14" t="s">
        <v>38</v>
      </c>
      <c r="C39" s="15" t="s">
        <v>7</v>
      </c>
      <c r="D39" s="74">
        <v>34.340000000000003</v>
      </c>
      <c r="E39" s="78">
        <f>D39*(100%+'საერთო თანხა'!$B$13)</f>
        <v>0</v>
      </c>
      <c r="F39" s="74">
        <v>30</v>
      </c>
      <c r="G39" s="78">
        <f>F39*(100%+'საერთო თანხა'!$B$13)</f>
        <v>0</v>
      </c>
    </row>
    <row r="40" spans="1:7" ht="36.75" customHeight="1" x14ac:dyDescent="0.2">
      <c r="A40" s="26">
        <v>36</v>
      </c>
      <c r="B40" s="14" t="s">
        <v>39</v>
      </c>
      <c r="C40" s="15" t="s">
        <v>7</v>
      </c>
      <c r="D40" s="74">
        <v>29.43</v>
      </c>
      <c r="E40" s="78">
        <f>D40*(100%+'საერთო თანხა'!$B$13)</f>
        <v>0</v>
      </c>
      <c r="F40" s="74">
        <v>20</v>
      </c>
      <c r="G40" s="78">
        <f>F40*(100%+'საერთო თანხა'!$B$13)</f>
        <v>0</v>
      </c>
    </row>
    <row r="41" spans="1:7" ht="36.75" customHeight="1" x14ac:dyDescent="0.2">
      <c r="A41" s="26">
        <v>37</v>
      </c>
      <c r="B41" s="14" t="s">
        <v>40</v>
      </c>
      <c r="C41" s="15" t="s">
        <v>7</v>
      </c>
      <c r="D41" s="74">
        <v>9.81</v>
      </c>
      <c r="E41" s="78">
        <f>D41*(100%+'საერთო თანხა'!$B$13)</f>
        <v>0</v>
      </c>
      <c r="F41" s="74">
        <v>15</v>
      </c>
      <c r="G41" s="78">
        <f>F41*(100%+'საერთო თანხა'!$B$13)</f>
        <v>0</v>
      </c>
    </row>
    <row r="42" spans="1:7" ht="36.75" customHeight="1" x14ac:dyDescent="0.2">
      <c r="A42" s="26">
        <v>38</v>
      </c>
      <c r="B42" s="14" t="s">
        <v>41</v>
      </c>
      <c r="C42" s="15" t="s">
        <v>7</v>
      </c>
      <c r="D42" s="74">
        <v>63.77</v>
      </c>
      <c r="E42" s="78">
        <f>D42*(100%+'საერთო თანხა'!$B$13)</f>
        <v>0</v>
      </c>
      <c r="F42" s="74">
        <v>35</v>
      </c>
      <c r="G42" s="78">
        <f>F42*(100%+'საერთო თანხა'!$B$13)</f>
        <v>0</v>
      </c>
    </row>
    <row r="43" spans="1:7" ht="36.75" customHeight="1" x14ac:dyDescent="0.2">
      <c r="A43" s="26">
        <v>39</v>
      </c>
      <c r="B43" s="14" t="s">
        <v>42</v>
      </c>
      <c r="C43" s="15" t="s">
        <v>7</v>
      </c>
      <c r="D43" s="74">
        <v>39.24</v>
      </c>
      <c r="E43" s="78">
        <f>D43*(100%+'საერთო თანხა'!$B$13)</f>
        <v>0</v>
      </c>
      <c r="F43" s="74">
        <v>30</v>
      </c>
      <c r="G43" s="78">
        <f>F43*(100%+'საერთო თანხა'!$B$13)</f>
        <v>0</v>
      </c>
    </row>
    <row r="44" spans="1:7" ht="36.75" customHeight="1" x14ac:dyDescent="0.2">
      <c r="A44" s="26">
        <v>40</v>
      </c>
      <c r="B44" s="14" t="s">
        <v>43</v>
      </c>
      <c r="C44" s="15" t="s">
        <v>7</v>
      </c>
      <c r="D44" s="74">
        <v>73.58</v>
      </c>
      <c r="E44" s="78">
        <f>D44*(100%+'საერთო თანხა'!$B$13)</f>
        <v>0</v>
      </c>
      <c r="F44" s="74">
        <v>40</v>
      </c>
      <c r="G44" s="78">
        <f>F44*(100%+'საერთო თანხა'!$B$13)</f>
        <v>0</v>
      </c>
    </row>
    <row r="45" spans="1:7" ht="36.75" customHeight="1" x14ac:dyDescent="0.2">
      <c r="A45" s="26">
        <v>41</v>
      </c>
      <c r="B45" s="14" t="s">
        <v>44</v>
      </c>
      <c r="C45" s="15" t="s">
        <v>7</v>
      </c>
      <c r="D45" s="74">
        <v>58.86</v>
      </c>
      <c r="E45" s="78">
        <f>D45*(100%+'საერთო თანხა'!$B$13)</f>
        <v>0</v>
      </c>
      <c r="F45" s="74">
        <v>50</v>
      </c>
      <c r="G45" s="78">
        <f>F45*(100%+'საერთო თანხა'!$B$13)</f>
        <v>0</v>
      </c>
    </row>
    <row r="46" spans="1:7" ht="36.75" customHeight="1" x14ac:dyDescent="0.2">
      <c r="A46" s="26">
        <v>42</v>
      </c>
      <c r="B46" s="14" t="s">
        <v>45</v>
      </c>
      <c r="C46" s="15" t="s">
        <v>7</v>
      </c>
      <c r="D46" s="74">
        <v>117.72</v>
      </c>
      <c r="E46" s="78">
        <f>D46*(100%+'საერთო თანხა'!$B$13)</f>
        <v>0</v>
      </c>
      <c r="F46" s="74">
        <v>127.54</v>
      </c>
      <c r="G46" s="78">
        <f>F46*(100%+'საერთო თანხა'!$B$13)</f>
        <v>0</v>
      </c>
    </row>
    <row r="47" spans="1:7" ht="36.75" customHeight="1" x14ac:dyDescent="0.2">
      <c r="A47" s="26">
        <v>43</v>
      </c>
      <c r="B47" s="14" t="s">
        <v>46</v>
      </c>
      <c r="C47" s="15" t="s">
        <v>7</v>
      </c>
      <c r="D47" s="74">
        <v>78.48</v>
      </c>
      <c r="E47" s="78">
        <f>D47*(100%+'საერთო თანხა'!$B$13)</f>
        <v>0</v>
      </c>
      <c r="F47" s="74">
        <v>127.54</v>
      </c>
      <c r="G47" s="78">
        <f>F47*(100%+'საერთო თანხა'!$B$13)</f>
        <v>0</v>
      </c>
    </row>
    <row r="48" spans="1:7" ht="36.75" customHeight="1" x14ac:dyDescent="0.2">
      <c r="A48" s="26">
        <v>44</v>
      </c>
      <c r="B48" s="14" t="s">
        <v>47</v>
      </c>
      <c r="C48" s="15" t="s">
        <v>7</v>
      </c>
      <c r="D48" s="74">
        <v>49.05</v>
      </c>
      <c r="E48" s="78">
        <f>D48*(100%+'საერთო თანხა'!$B$13)</f>
        <v>0</v>
      </c>
      <c r="F48" s="74">
        <v>49.05</v>
      </c>
      <c r="G48" s="78">
        <f>F48*(100%+'საერთო თანხა'!$B$13)</f>
        <v>0</v>
      </c>
    </row>
    <row r="49" spans="1:7" ht="36.75" customHeight="1" x14ac:dyDescent="0.2">
      <c r="A49" s="26">
        <v>45</v>
      </c>
      <c r="B49" s="14" t="s">
        <v>48</v>
      </c>
      <c r="C49" s="15" t="s">
        <v>7</v>
      </c>
      <c r="D49" s="74">
        <v>24.53</v>
      </c>
      <c r="E49" s="78">
        <f>D49*(100%+'საერთო თანხა'!$B$13)</f>
        <v>0</v>
      </c>
      <c r="F49" s="74">
        <v>19.62</v>
      </c>
      <c r="G49" s="78">
        <f>F49*(100%+'საერთო თანხა'!$B$13)</f>
        <v>0</v>
      </c>
    </row>
    <row r="50" spans="1:7" ht="36.75" customHeight="1" x14ac:dyDescent="0.2">
      <c r="A50" s="26">
        <v>46</v>
      </c>
      <c r="B50" s="14" t="s">
        <v>49</v>
      </c>
      <c r="C50" s="15" t="s">
        <v>7</v>
      </c>
      <c r="D50" s="74">
        <v>39.24</v>
      </c>
      <c r="E50" s="78">
        <f>D50*(100%+'საერთო თანხა'!$B$13)</f>
        <v>0</v>
      </c>
      <c r="F50" s="74">
        <v>14.72</v>
      </c>
      <c r="G50" s="78">
        <f>F50*(100%+'საერთო თანხა'!$B$13)</f>
        <v>0</v>
      </c>
    </row>
    <row r="51" spans="1:7" ht="36.75" customHeight="1" x14ac:dyDescent="0.2">
      <c r="A51" s="26">
        <v>47</v>
      </c>
      <c r="B51" s="14" t="s">
        <v>50</v>
      </c>
      <c r="C51" s="15" t="s">
        <v>7</v>
      </c>
      <c r="D51" s="74">
        <v>14.72</v>
      </c>
      <c r="E51" s="78">
        <f>D51*(100%+'საერთო თანხა'!$B$13)</f>
        <v>0</v>
      </c>
      <c r="F51" s="74">
        <v>9.81</v>
      </c>
      <c r="G51" s="78">
        <f>F51*(100%+'საერთო თანხა'!$B$13)</f>
        <v>0</v>
      </c>
    </row>
    <row r="52" spans="1:7" ht="36.75" customHeight="1" x14ac:dyDescent="0.2">
      <c r="A52" s="26">
        <v>48</v>
      </c>
      <c r="B52" s="14" t="s">
        <v>51</v>
      </c>
      <c r="C52" s="15" t="s">
        <v>7</v>
      </c>
      <c r="D52" s="74">
        <v>14.72</v>
      </c>
      <c r="E52" s="78">
        <f>D52*(100%+'საერთო თანხა'!$B$13)</f>
        <v>0</v>
      </c>
      <c r="F52" s="74">
        <v>9.81</v>
      </c>
      <c r="G52" s="78">
        <f>F52*(100%+'საერთო თანხა'!$B$13)</f>
        <v>0</v>
      </c>
    </row>
    <row r="53" spans="1:7" ht="36.75" customHeight="1" x14ac:dyDescent="0.2">
      <c r="A53" s="26">
        <v>49</v>
      </c>
      <c r="B53" s="14" t="s">
        <v>52</v>
      </c>
      <c r="C53" s="15" t="s">
        <v>7</v>
      </c>
      <c r="D53" s="74">
        <v>39.24</v>
      </c>
      <c r="E53" s="78">
        <f>D53*(100%+'საერთო თანხა'!$B$13)</f>
        <v>0</v>
      </c>
      <c r="F53" s="74">
        <v>9.81</v>
      </c>
      <c r="G53" s="78">
        <f>F53*(100%+'საერთო თანხა'!$B$13)</f>
        <v>0</v>
      </c>
    </row>
    <row r="54" spans="1:7" ht="36.75" customHeight="1" x14ac:dyDescent="0.2">
      <c r="A54" s="26">
        <v>50</v>
      </c>
      <c r="B54" s="17" t="s">
        <v>53</v>
      </c>
      <c r="C54" s="15" t="s">
        <v>7</v>
      </c>
      <c r="D54" s="74">
        <v>49.05</v>
      </c>
      <c r="E54" s="78">
        <f>D54*(100%+'საერთო თანხა'!$B$13)</f>
        <v>0</v>
      </c>
      <c r="F54" s="74">
        <v>14.72</v>
      </c>
      <c r="G54" s="78">
        <f>F54*(100%+'საერთო თანხა'!$B$13)</f>
        <v>0</v>
      </c>
    </row>
    <row r="55" spans="1:7" ht="36.75" customHeight="1" x14ac:dyDescent="0.2">
      <c r="A55" s="26">
        <v>51</v>
      </c>
      <c r="B55" s="17" t="s">
        <v>54</v>
      </c>
      <c r="C55" s="15" t="s">
        <v>7</v>
      </c>
      <c r="D55" s="74">
        <v>44.15</v>
      </c>
      <c r="E55" s="78">
        <f>D55*(100%+'საერთო თანხა'!$B$13)</f>
        <v>0</v>
      </c>
      <c r="F55" s="74">
        <v>14.72</v>
      </c>
      <c r="G55" s="78">
        <f>F55*(100%+'საერთო თანხა'!$B$13)</f>
        <v>0</v>
      </c>
    </row>
    <row r="56" spans="1:7" ht="36.75" customHeight="1" x14ac:dyDescent="0.2">
      <c r="A56" s="26">
        <v>52</v>
      </c>
      <c r="B56" s="14" t="s">
        <v>55</v>
      </c>
      <c r="C56" s="15" t="s">
        <v>7</v>
      </c>
      <c r="D56" s="74">
        <v>34.340000000000003</v>
      </c>
      <c r="E56" s="78">
        <f>D56*(100%+'საერთო თანხა'!$B$13)</f>
        <v>0</v>
      </c>
      <c r="F56" s="74">
        <v>39.24</v>
      </c>
      <c r="G56" s="78">
        <f>F56*(100%+'საერთო თანხა'!$B$13)</f>
        <v>0</v>
      </c>
    </row>
    <row r="57" spans="1:7" ht="36.75" customHeight="1" x14ac:dyDescent="0.2">
      <c r="A57" s="26">
        <v>53</v>
      </c>
      <c r="B57" s="14" t="s">
        <v>56</v>
      </c>
      <c r="C57" s="15" t="s">
        <v>7</v>
      </c>
      <c r="D57" s="74">
        <v>127.54</v>
      </c>
      <c r="E57" s="78">
        <f>D57*(100%+'საერთო თანხა'!$B$13)</f>
        <v>0</v>
      </c>
      <c r="F57" s="74">
        <v>83.39</v>
      </c>
      <c r="G57" s="78">
        <f>F57*(100%+'საერთო თანხა'!$B$13)</f>
        <v>0</v>
      </c>
    </row>
    <row r="58" spans="1:7" ht="36.75" customHeight="1" x14ac:dyDescent="0.2">
      <c r="A58" s="26">
        <v>54</v>
      </c>
      <c r="B58" s="14" t="s">
        <v>57</v>
      </c>
      <c r="C58" s="15" t="s">
        <v>7</v>
      </c>
      <c r="D58" s="74">
        <v>44.15</v>
      </c>
      <c r="E58" s="78">
        <f>D58*(100%+'საერთო თანხა'!$B$13)</f>
        <v>0</v>
      </c>
      <c r="F58" s="74">
        <v>24.53</v>
      </c>
      <c r="G58" s="78">
        <f>F58*(100%+'საერთო თანხა'!$B$13)</f>
        <v>0</v>
      </c>
    </row>
    <row r="59" spans="1:7" ht="36.75" customHeight="1" x14ac:dyDescent="0.2">
      <c r="A59" s="26">
        <v>55</v>
      </c>
      <c r="B59" s="14" t="s">
        <v>58</v>
      </c>
      <c r="C59" s="15" t="s">
        <v>7</v>
      </c>
      <c r="D59" s="74">
        <v>49.05</v>
      </c>
      <c r="E59" s="78">
        <f>D59*(100%+'საერთო თანხა'!$B$13)</f>
        <v>0</v>
      </c>
      <c r="F59" s="74">
        <v>24.53</v>
      </c>
      <c r="G59" s="78">
        <f>F59*(100%+'საერთო თანხა'!$B$13)</f>
        <v>0</v>
      </c>
    </row>
    <row r="60" spans="1:7" ht="36.75" customHeight="1" x14ac:dyDescent="0.2">
      <c r="A60" s="26">
        <v>56</v>
      </c>
      <c r="B60" s="14" t="s">
        <v>59</v>
      </c>
      <c r="C60" s="15" t="s">
        <v>7</v>
      </c>
      <c r="D60" s="74">
        <v>24.53</v>
      </c>
      <c r="E60" s="78">
        <f>D60*(100%+'საერთო თანხა'!$B$13)</f>
        <v>0</v>
      </c>
      <c r="F60" s="74">
        <v>19.62</v>
      </c>
      <c r="G60" s="78">
        <f>F60*(100%+'საერთო თანხა'!$B$13)</f>
        <v>0</v>
      </c>
    </row>
    <row r="61" spans="1:7" ht="36.75" customHeight="1" x14ac:dyDescent="0.2">
      <c r="A61" s="26">
        <v>57</v>
      </c>
      <c r="B61" s="14" t="s">
        <v>60</v>
      </c>
      <c r="C61" s="15" t="s">
        <v>7</v>
      </c>
      <c r="D61" s="74">
        <v>58.86</v>
      </c>
      <c r="E61" s="78">
        <f>D61*(100%+'საერთო თანხა'!$B$13)</f>
        <v>0</v>
      </c>
      <c r="F61" s="74">
        <v>19.62</v>
      </c>
      <c r="G61" s="78">
        <f>F61*(100%+'საერთო თანხა'!$B$13)</f>
        <v>0</v>
      </c>
    </row>
    <row r="62" spans="1:7" ht="36.75" customHeight="1" x14ac:dyDescent="0.2">
      <c r="A62" s="26">
        <v>58</v>
      </c>
      <c r="B62" s="14" t="s">
        <v>61</v>
      </c>
      <c r="C62" s="15" t="s">
        <v>7</v>
      </c>
      <c r="D62" s="74">
        <v>98.1</v>
      </c>
      <c r="E62" s="78">
        <f>D62*(100%+'საერთო თანხა'!$B$13)</f>
        <v>0</v>
      </c>
      <c r="F62" s="74">
        <v>68.67</v>
      </c>
      <c r="G62" s="78">
        <f>F62*(100%+'საერთო თანხა'!$B$13)</f>
        <v>0</v>
      </c>
    </row>
    <row r="63" spans="1:7" ht="36.75" customHeight="1" x14ac:dyDescent="0.2">
      <c r="A63" s="26">
        <v>59</v>
      </c>
      <c r="B63" s="14" t="s">
        <v>62</v>
      </c>
      <c r="C63" s="15" t="s">
        <v>7</v>
      </c>
      <c r="D63" s="74">
        <v>29.43</v>
      </c>
      <c r="E63" s="78">
        <f>D63*(100%+'საერთო თანხა'!$B$13)</f>
        <v>0</v>
      </c>
      <c r="F63" s="74">
        <v>11.77</v>
      </c>
      <c r="G63" s="78">
        <f>F63*(100%+'საერთო თანხა'!$B$13)</f>
        <v>0</v>
      </c>
    </row>
    <row r="64" spans="1:7" ht="36.75" customHeight="1" x14ac:dyDescent="0.2">
      <c r="A64" s="26">
        <v>61</v>
      </c>
      <c r="B64" s="14" t="s">
        <v>63</v>
      </c>
      <c r="C64" s="15" t="s">
        <v>7</v>
      </c>
      <c r="D64" s="74">
        <v>39.24</v>
      </c>
      <c r="E64" s="78">
        <f>D64*(100%+'საერთო თანხა'!$B$13)</f>
        <v>0</v>
      </c>
      <c r="F64" s="74">
        <v>11.77</v>
      </c>
      <c r="G64" s="78">
        <f>F64*(100%+'საერთო თანხა'!$B$13)</f>
        <v>0</v>
      </c>
    </row>
    <row r="65" spans="1:7" ht="36.75" customHeight="1" x14ac:dyDescent="0.2">
      <c r="A65" s="26">
        <v>62</v>
      </c>
      <c r="B65" s="18" t="s">
        <v>288</v>
      </c>
      <c r="C65" s="15" t="s">
        <v>7</v>
      </c>
      <c r="D65" s="74">
        <v>39.24</v>
      </c>
      <c r="E65" s="78">
        <f>D65*(100%+'საერთო თანხა'!$B$13)</f>
        <v>0</v>
      </c>
      <c r="F65" s="74">
        <v>19.62</v>
      </c>
      <c r="G65" s="78">
        <f>F65*(100%+'საერთო თანხა'!$B$13)</f>
        <v>0</v>
      </c>
    </row>
    <row r="66" spans="1:7" ht="36.75" customHeight="1" x14ac:dyDescent="0.2">
      <c r="A66" s="26">
        <v>63</v>
      </c>
      <c r="B66" s="14" t="s">
        <v>65</v>
      </c>
      <c r="C66" s="15" t="s">
        <v>7</v>
      </c>
      <c r="D66" s="74">
        <v>39.24</v>
      </c>
      <c r="E66" s="78">
        <f>D66*(100%+'საერთო თანხა'!$B$13)</f>
        <v>0</v>
      </c>
      <c r="F66" s="74">
        <v>9.81</v>
      </c>
      <c r="G66" s="78">
        <f>F66*(100%+'საერთო თანხა'!$B$13)</f>
        <v>0</v>
      </c>
    </row>
    <row r="67" spans="1:7" ht="36.75" customHeight="1" x14ac:dyDescent="0.2">
      <c r="A67" s="26">
        <v>64</v>
      </c>
      <c r="B67" s="14" t="s">
        <v>66</v>
      </c>
      <c r="C67" s="15" t="s">
        <v>7</v>
      </c>
      <c r="D67" s="74">
        <v>49.05</v>
      </c>
      <c r="E67" s="78">
        <f>D67*(100%+'საერთო თანხა'!$B$13)</f>
        <v>0</v>
      </c>
      <c r="F67" s="74">
        <v>63.77</v>
      </c>
      <c r="G67" s="78">
        <f>F67*(100%+'საერთო თანხა'!$B$13)</f>
        <v>0</v>
      </c>
    </row>
    <row r="68" spans="1:7" ht="36.75" customHeight="1" x14ac:dyDescent="0.2">
      <c r="A68" s="26">
        <v>65</v>
      </c>
      <c r="B68" s="14" t="s">
        <v>67</v>
      </c>
      <c r="C68" s="15" t="s">
        <v>7</v>
      </c>
      <c r="D68" s="74">
        <v>98.1</v>
      </c>
      <c r="E68" s="78">
        <f>D68*(100%+'საერთო თანხა'!$B$13)</f>
        <v>0</v>
      </c>
      <c r="F68" s="74">
        <v>49.05</v>
      </c>
      <c r="G68" s="78">
        <f>F68*(100%+'საერთო თანხა'!$B$13)</f>
        <v>0</v>
      </c>
    </row>
    <row r="69" spans="1:7" ht="36.75" customHeight="1" x14ac:dyDescent="0.2">
      <c r="A69" s="26">
        <v>66</v>
      </c>
      <c r="B69" s="14" t="s">
        <v>68</v>
      </c>
      <c r="C69" s="15" t="s">
        <v>7</v>
      </c>
      <c r="D69" s="74">
        <v>78.48</v>
      </c>
      <c r="E69" s="78">
        <f>D69*(100%+'საერთო თანხა'!$B$13)</f>
        <v>0</v>
      </c>
      <c r="F69" s="74">
        <v>29.43</v>
      </c>
      <c r="G69" s="78">
        <f>F69*(100%+'საერთო თანხა'!$B$13)</f>
        <v>0</v>
      </c>
    </row>
    <row r="70" spans="1:7" ht="36.75" customHeight="1" x14ac:dyDescent="0.2">
      <c r="A70" s="26">
        <v>67</v>
      </c>
      <c r="B70" s="19" t="s">
        <v>69</v>
      </c>
      <c r="C70" s="15" t="s">
        <v>7</v>
      </c>
      <c r="D70" s="74">
        <v>107.91</v>
      </c>
      <c r="E70" s="78">
        <f>D70*(100%+'საერთო თანხა'!$B$13)</f>
        <v>0</v>
      </c>
      <c r="F70" s="74">
        <v>49.05</v>
      </c>
      <c r="G70" s="78">
        <f>F70*(100%+'საერთო თანხა'!$B$13)</f>
        <v>0</v>
      </c>
    </row>
    <row r="71" spans="1:7" ht="36.75" customHeight="1" x14ac:dyDescent="0.2">
      <c r="A71" s="26">
        <v>68</v>
      </c>
      <c r="B71" s="19" t="s">
        <v>70</v>
      </c>
      <c r="C71" s="15" t="s">
        <v>7</v>
      </c>
      <c r="D71" s="74">
        <v>68.67</v>
      </c>
      <c r="E71" s="78">
        <f>D71*(100%+'საერთო თანხა'!$B$13)</f>
        <v>0</v>
      </c>
      <c r="F71" s="74">
        <v>24.53</v>
      </c>
      <c r="G71" s="78">
        <f>F71*(100%+'საერთო თანხა'!$B$13)</f>
        <v>0</v>
      </c>
    </row>
    <row r="72" spans="1:7" ht="36.75" customHeight="1" x14ac:dyDescent="0.2">
      <c r="A72" s="26">
        <v>69</v>
      </c>
      <c r="B72" s="19" t="s">
        <v>71</v>
      </c>
      <c r="C72" s="15" t="s">
        <v>7</v>
      </c>
      <c r="D72" s="74">
        <v>68.67</v>
      </c>
      <c r="E72" s="78">
        <f>D72*(100%+'საერთო თანხა'!$B$13)</f>
        <v>0</v>
      </c>
      <c r="F72" s="74">
        <v>29.43</v>
      </c>
      <c r="G72" s="78">
        <f>F72*(100%+'საერთო თანხა'!$B$13)</f>
        <v>0</v>
      </c>
    </row>
    <row r="73" spans="1:7" ht="36.75" customHeight="1" x14ac:dyDescent="0.2">
      <c r="A73" s="26">
        <v>70</v>
      </c>
      <c r="B73" s="19" t="s">
        <v>72</v>
      </c>
      <c r="C73" s="15" t="s">
        <v>7</v>
      </c>
      <c r="D73" s="74">
        <v>117.72</v>
      </c>
      <c r="E73" s="78">
        <f>D73*(100%+'საერთო თანხა'!$B$13)</f>
        <v>0</v>
      </c>
      <c r="F73" s="74">
        <v>29.43</v>
      </c>
      <c r="G73" s="78">
        <f>F73*(100%+'საერთო თანხა'!$B$13)</f>
        <v>0</v>
      </c>
    </row>
    <row r="74" spans="1:7" ht="36.75" customHeight="1" x14ac:dyDescent="0.2">
      <c r="A74" s="26">
        <v>71</v>
      </c>
      <c r="B74" s="14" t="s">
        <v>73</v>
      </c>
      <c r="C74" s="15" t="s">
        <v>7</v>
      </c>
      <c r="D74" s="74">
        <v>39.24</v>
      </c>
      <c r="E74" s="78">
        <f>D74*(100%+'საერთო თანხა'!$B$13)</f>
        <v>0</v>
      </c>
      <c r="F74" s="74">
        <v>29.43</v>
      </c>
      <c r="G74" s="78">
        <f>F74*(100%+'საერთო თანხა'!$B$13)</f>
        <v>0</v>
      </c>
    </row>
    <row r="75" spans="1:7" ht="36.75" customHeight="1" x14ac:dyDescent="0.2">
      <c r="A75" s="26">
        <v>72</v>
      </c>
      <c r="B75" s="14" t="s">
        <v>74</v>
      </c>
      <c r="C75" s="15" t="s">
        <v>7</v>
      </c>
      <c r="D75" s="74">
        <v>73.58</v>
      </c>
      <c r="E75" s="78">
        <f>D75*(100%+'საერთო თანხა'!$B$13)</f>
        <v>0</v>
      </c>
      <c r="F75" s="74">
        <v>29.43</v>
      </c>
      <c r="G75" s="78">
        <f>F75*(100%+'საერთო თანხა'!$B$13)</f>
        <v>0</v>
      </c>
    </row>
    <row r="76" spans="1:7" ht="36.75" customHeight="1" x14ac:dyDescent="0.2">
      <c r="A76" s="26">
        <v>73</v>
      </c>
      <c r="B76" s="14" t="s">
        <v>75</v>
      </c>
      <c r="C76" s="15" t="s">
        <v>7</v>
      </c>
      <c r="D76" s="74">
        <v>63.77</v>
      </c>
      <c r="E76" s="78">
        <f>D76*(100%+'საერთო თანხა'!$B$13)</f>
        <v>0</v>
      </c>
      <c r="F76" s="74">
        <v>29.43</v>
      </c>
      <c r="G76" s="78">
        <f>F76*(100%+'საერთო თანხა'!$B$13)</f>
        <v>0</v>
      </c>
    </row>
    <row r="77" spans="1:7" ht="36.75" customHeight="1" x14ac:dyDescent="0.2">
      <c r="A77" s="26">
        <v>74</v>
      </c>
      <c r="B77" s="14" t="s">
        <v>76</v>
      </c>
      <c r="C77" s="15" t="s">
        <v>7</v>
      </c>
      <c r="D77" s="74">
        <v>53.96</v>
      </c>
      <c r="E77" s="78">
        <f>D77*(100%+'საერთო თანხა'!$B$13)</f>
        <v>0</v>
      </c>
      <c r="F77" s="74">
        <v>29.43</v>
      </c>
      <c r="G77" s="78">
        <f>F77*(100%+'საერთო თანხა'!$B$13)</f>
        <v>0</v>
      </c>
    </row>
    <row r="78" spans="1:7" ht="36.75" customHeight="1" x14ac:dyDescent="0.2">
      <c r="A78" s="26">
        <v>75</v>
      </c>
      <c r="B78" s="14" t="s">
        <v>289</v>
      </c>
      <c r="C78" s="15" t="s">
        <v>7</v>
      </c>
      <c r="D78" s="74">
        <v>49.05</v>
      </c>
      <c r="E78" s="78">
        <f>D78*(100%+'საერთო თანხა'!$B$13)</f>
        <v>0</v>
      </c>
      <c r="F78" s="74">
        <v>19.62</v>
      </c>
      <c r="G78" s="78">
        <f>F78*(100%+'საერთო თანხა'!$B$13)</f>
        <v>0</v>
      </c>
    </row>
    <row r="79" spans="1:7" ht="36.75" customHeight="1" x14ac:dyDescent="0.2">
      <c r="A79" s="26">
        <v>76</v>
      </c>
      <c r="B79" s="14" t="s">
        <v>290</v>
      </c>
      <c r="C79" s="15" t="s">
        <v>7</v>
      </c>
      <c r="D79" s="74">
        <v>14.72</v>
      </c>
      <c r="E79" s="78">
        <f>D79*(100%+'საერთო თანხა'!$B$13)</f>
        <v>0</v>
      </c>
      <c r="F79" s="74">
        <v>9.81</v>
      </c>
      <c r="G79" s="78">
        <f>F79*(100%+'საერთო თანხა'!$B$13)</f>
        <v>0</v>
      </c>
    </row>
    <row r="80" spans="1:7" ht="36.75" customHeight="1" x14ac:dyDescent="0.2">
      <c r="A80" s="26">
        <v>77</v>
      </c>
      <c r="B80" s="14" t="s">
        <v>291</v>
      </c>
      <c r="C80" s="15" t="s">
        <v>7</v>
      </c>
      <c r="D80" s="74">
        <v>19.62</v>
      </c>
      <c r="E80" s="78">
        <f>D80*(100%+'საერთო თანხა'!$B$13)</f>
        <v>0</v>
      </c>
      <c r="F80" s="74">
        <v>14.72</v>
      </c>
      <c r="G80" s="78">
        <f>F80*(100%+'საერთო თანხა'!$B$13)</f>
        <v>0</v>
      </c>
    </row>
    <row r="81" spans="1:7" ht="36.75" customHeight="1" x14ac:dyDescent="0.2">
      <c r="A81" s="26">
        <v>78</v>
      </c>
      <c r="B81" s="14" t="s">
        <v>80</v>
      </c>
      <c r="C81" s="15" t="s">
        <v>7</v>
      </c>
      <c r="D81" s="74">
        <v>58.86</v>
      </c>
      <c r="E81" s="78">
        <f>D81*(100%+'საერთო თანხა'!$B$13)</f>
        <v>0</v>
      </c>
      <c r="F81" s="74">
        <v>29.43</v>
      </c>
      <c r="G81" s="78">
        <f>F81*(100%+'საერთო თანხა'!$B$13)</f>
        <v>0</v>
      </c>
    </row>
    <row r="82" spans="1:7" ht="36.75" customHeight="1" x14ac:dyDescent="0.2">
      <c r="A82" s="26">
        <v>79</v>
      </c>
      <c r="B82" s="14" t="s">
        <v>81</v>
      </c>
      <c r="C82" s="15" t="s">
        <v>7</v>
      </c>
      <c r="D82" s="74">
        <v>58.86</v>
      </c>
      <c r="E82" s="78">
        <f>D82*(100%+'საერთო თანხა'!$B$13)</f>
        <v>0</v>
      </c>
      <c r="F82" s="74">
        <v>29.43</v>
      </c>
      <c r="G82" s="78">
        <f>F82*(100%+'საერთო თანხა'!$B$13)</f>
        <v>0</v>
      </c>
    </row>
    <row r="83" spans="1:7" ht="36.75" customHeight="1" x14ac:dyDescent="0.2">
      <c r="A83" s="26">
        <v>80</v>
      </c>
      <c r="B83" s="14" t="s">
        <v>82</v>
      </c>
      <c r="C83" s="15" t="s">
        <v>7</v>
      </c>
      <c r="D83" s="74">
        <v>14.72</v>
      </c>
      <c r="E83" s="78">
        <f>D83*(100%+'საერთო თანხა'!$B$13)</f>
        <v>0</v>
      </c>
      <c r="F83" s="74">
        <v>1.96</v>
      </c>
      <c r="G83" s="78">
        <f>F83*(100%+'საერთო თანხა'!$B$13)</f>
        <v>0</v>
      </c>
    </row>
    <row r="84" spans="1:7" ht="36.75" customHeight="1" x14ac:dyDescent="0.2">
      <c r="A84" s="26">
        <v>81</v>
      </c>
      <c r="B84" s="14" t="s">
        <v>83</v>
      </c>
      <c r="C84" s="15" t="s">
        <v>7</v>
      </c>
      <c r="D84" s="74">
        <v>98.1</v>
      </c>
      <c r="E84" s="78">
        <f>D84*(100%+'საერთო თანხა'!$B$13)</f>
        <v>0</v>
      </c>
      <c r="F84" s="74">
        <v>39.24</v>
      </c>
      <c r="G84" s="78">
        <f>F84*(100%+'საერთო თანხა'!$B$13)</f>
        <v>0</v>
      </c>
    </row>
    <row r="85" spans="1:7" ht="36.75" customHeight="1" x14ac:dyDescent="0.2">
      <c r="A85" s="26">
        <v>82</v>
      </c>
      <c r="B85" s="14" t="s">
        <v>84</v>
      </c>
      <c r="C85" s="15" t="s">
        <v>7</v>
      </c>
      <c r="D85" s="74">
        <v>63.77</v>
      </c>
      <c r="E85" s="78">
        <f>D85*(100%+'საერთო თანხა'!$B$13)</f>
        <v>0</v>
      </c>
      <c r="F85" s="74">
        <v>29.43</v>
      </c>
      <c r="G85" s="78">
        <f>F85*(100%+'საერთო თანხა'!$B$13)</f>
        <v>0</v>
      </c>
    </row>
    <row r="86" spans="1:7" ht="36.75" customHeight="1" x14ac:dyDescent="0.2">
      <c r="A86" s="26">
        <v>83</v>
      </c>
      <c r="B86" s="14" t="s">
        <v>85</v>
      </c>
      <c r="C86" s="15" t="s">
        <v>7</v>
      </c>
      <c r="D86" s="74">
        <v>63.77</v>
      </c>
      <c r="E86" s="78">
        <f>D86*(100%+'საერთო თანხა'!$B$13)</f>
        <v>0</v>
      </c>
      <c r="F86" s="74">
        <v>19.62</v>
      </c>
      <c r="G86" s="78">
        <f>F86*(100%+'საერთო თანხა'!$B$13)</f>
        <v>0</v>
      </c>
    </row>
    <row r="87" spans="1:7" ht="36.75" customHeight="1" x14ac:dyDescent="0.2">
      <c r="A87" s="26">
        <v>84</v>
      </c>
      <c r="B87" s="14" t="s">
        <v>86</v>
      </c>
      <c r="C87" s="15" t="s">
        <v>7</v>
      </c>
      <c r="D87" s="74">
        <v>53.96</v>
      </c>
      <c r="E87" s="78">
        <f>D87*(100%+'საერთო თანხა'!$B$13)</f>
        <v>0</v>
      </c>
      <c r="F87" s="74">
        <v>49.05</v>
      </c>
      <c r="G87" s="78">
        <f>F87*(100%+'საერთო თანხა'!$B$13)</f>
        <v>0</v>
      </c>
    </row>
    <row r="88" spans="1:7" ht="36.75" customHeight="1" x14ac:dyDescent="0.2">
      <c r="A88" s="26">
        <v>85</v>
      </c>
      <c r="B88" s="14" t="s">
        <v>87</v>
      </c>
      <c r="C88" s="15" t="s">
        <v>7</v>
      </c>
      <c r="D88" s="74">
        <v>78.48</v>
      </c>
      <c r="E88" s="78">
        <f>D88*(100%+'საერთო თანხა'!$B$13)</f>
        <v>0</v>
      </c>
      <c r="F88" s="74">
        <v>98.1</v>
      </c>
      <c r="G88" s="78">
        <f>F88*(100%+'საერთო თანხა'!$B$13)</f>
        <v>0</v>
      </c>
    </row>
    <row r="89" spans="1:7" ht="36.75" customHeight="1" x14ac:dyDescent="0.2">
      <c r="A89" s="26">
        <v>86</v>
      </c>
      <c r="B89" s="14" t="s">
        <v>88</v>
      </c>
      <c r="C89" s="15" t="s">
        <v>7</v>
      </c>
      <c r="D89" s="74">
        <v>39.24</v>
      </c>
      <c r="E89" s="78">
        <f>D89*(100%+'საერთო თანხა'!$B$13)</f>
        <v>0</v>
      </c>
      <c r="F89" s="74">
        <v>19.62</v>
      </c>
      <c r="G89" s="78">
        <f>F89*(100%+'საერთო თანხა'!$B$13)</f>
        <v>0</v>
      </c>
    </row>
    <row r="90" spans="1:7" ht="36.75" customHeight="1" x14ac:dyDescent="0.2">
      <c r="A90" s="26">
        <v>87</v>
      </c>
      <c r="B90" s="14" t="s">
        <v>89</v>
      </c>
      <c r="C90" s="15" t="s">
        <v>7</v>
      </c>
      <c r="D90" s="74">
        <v>98.1</v>
      </c>
      <c r="E90" s="78">
        <f>D90*(100%+'საერთო თანხა'!$B$13)</f>
        <v>0</v>
      </c>
      <c r="F90" s="74">
        <v>49.05</v>
      </c>
      <c r="G90" s="78">
        <f>F90*(100%+'საერთო თანხა'!$B$13)</f>
        <v>0</v>
      </c>
    </row>
    <row r="91" spans="1:7" ht="36.75" customHeight="1" x14ac:dyDescent="0.2">
      <c r="A91" s="26">
        <v>88</v>
      </c>
      <c r="B91" s="14" t="s">
        <v>90</v>
      </c>
      <c r="C91" s="15" t="s">
        <v>7</v>
      </c>
      <c r="D91" s="74">
        <v>39.24</v>
      </c>
      <c r="E91" s="78">
        <f>D91*(100%+'საერთო თანხა'!$B$13)</f>
        <v>0</v>
      </c>
      <c r="F91" s="74">
        <v>19.62</v>
      </c>
      <c r="G91" s="78">
        <f>F91*(100%+'საერთო თანხა'!$B$13)</f>
        <v>0</v>
      </c>
    </row>
    <row r="92" spans="1:7" ht="36.75" customHeight="1" x14ac:dyDescent="0.2">
      <c r="A92" s="26">
        <v>89</v>
      </c>
      <c r="B92" s="14" t="s">
        <v>91</v>
      </c>
      <c r="C92" s="15" t="s">
        <v>7</v>
      </c>
      <c r="D92" s="74">
        <v>49.05</v>
      </c>
      <c r="E92" s="78">
        <f>D92*(100%+'საერთო თანხა'!$B$13)</f>
        <v>0</v>
      </c>
      <c r="F92" s="74">
        <v>19.62</v>
      </c>
      <c r="G92" s="78">
        <f>F92*(100%+'საერთო თანხა'!$B$13)</f>
        <v>0</v>
      </c>
    </row>
    <row r="93" spans="1:7" ht="36.75" customHeight="1" x14ac:dyDescent="0.2">
      <c r="A93" s="26">
        <v>90</v>
      </c>
      <c r="B93" s="14" t="s">
        <v>92</v>
      </c>
      <c r="C93" s="15" t="s">
        <v>7</v>
      </c>
      <c r="D93" s="74">
        <v>24.53</v>
      </c>
      <c r="E93" s="78">
        <f>D93*(100%+'საერთო თანხა'!$B$13)</f>
        <v>0</v>
      </c>
      <c r="F93" s="74">
        <v>9.81</v>
      </c>
      <c r="G93" s="78">
        <f>F93*(100%+'საერთო თანხა'!$B$13)</f>
        <v>0</v>
      </c>
    </row>
    <row r="94" spans="1:7" ht="36.75" customHeight="1" x14ac:dyDescent="0.2">
      <c r="A94" s="26">
        <v>91</v>
      </c>
      <c r="B94" s="14" t="s">
        <v>93</v>
      </c>
      <c r="C94" s="15" t="s">
        <v>7</v>
      </c>
      <c r="D94" s="74">
        <v>44.15</v>
      </c>
      <c r="E94" s="78">
        <f>D94*(100%+'საერთო თანხა'!$B$13)</f>
        <v>0</v>
      </c>
      <c r="F94" s="74">
        <v>19.62</v>
      </c>
      <c r="G94" s="78">
        <f>F94*(100%+'საერთო თანხა'!$B$13)</f>
        <v>0</v>
      </c>
    </row>
    <row r="95" spans="1:7" ht="36.75" customHeight="1" x14ac:dyDescent="0.2">
      <c r="A95" s="26">
        <v>92</v>
      </c>
      <c r="B95" s="14" t="s">
        <v>94</v>
      </c>
      <c r="C95" s="15" t="s">
        <v>7</v>
      </c>
      <c r="D95" s="74">
        <v>39.24</v>
      </c>
      <c r="E95" s="78">
        <f>D95*(100%+'საერთო თანხა'!$B$13)</f>
        <v>0</v>
      </c>
      <c r="F95" s="74">
        <v>29.43</v>
      </c>
      <c r="G95" s="78">
        <f>F95*(100%+'საერთო თანხა'!$B$13)</f>
        <v>0</v>
      </c>
    </row>
    <row r="96" spans="1:7" ht="36.75" customHeight="1" x14ac:dyDescent="0.2">
      <c r="A96" s="26">
        <v>93</v>
      </c>
      <c r="B96" s="14" t="s">
        <v>95</v>
      </c>
      <c r="C96" s="15" t="s">
        <v>7</v>
      </c>
      <c r="D96" s="74">
        <v>53.96</v>
      </c>
      <c r="E96" s="78">
        <f>D96*(100%+'საერთო თანხა'!$B$13)</f>
        <v>0</v>
      </c>
      <c r="F96" s="74">
        <v>19.62</v>
      </c>
      <c r="G96" s="78">
        <f>F96*(100%+'საერთო თანხა'!$B$13)</f>
        <v>0</v>
      </c>
    </row>
    <row r="97" spans="1:7" ht="36.75" customHeight="1" x14ac:dyDescent="0.2">
      <c r="A97" s="26">
        <v>94</v>
      </c>
      <c r="B97" s="14" t="s">
        <v>96</v>
      </c>
      <c r="C97" s="15" t="s">
        <v>7</v>
      </c>
      <c r="D97" s="74">
        <v>53.96</v>
      </c>
      <c r="E97" s="78">
        <f>D97*(100%+'საერთო თანხა'!$B$13)</f>
        <v>0</v>
      </c>
      <c r="F97" s="74">
        <v>19.62</v>
      </c>
      <c r="G97" s="78">
        <f>F97*(100%+'საერთო თანხა'!$B$13)</f>
        <v>0</v>
      </c>
    </row>
    <row r="98" spans="1:7" ht="36.75" customHeight="1" x14ac:dyDescent="0.2">
      <c r="A98" s="26">
        <v>95</v>
      </c>
      <c r="B98" s="14" t="s">
        <v>292</v>
      </c>
      <c r="C98" s="15" t="s">
        <v>7</v>
      </c>
      <c r="D98" s="74">
        <v>14.72</v>
      </c>
      <c r="E98" s="78">
        <f>D98*(100%+'საერთო თანხა'!$B$13)</f>
        <v>0</v>
      </c>
      <c r="F98" s="74">
        <v>0</v>
      </c>
      <c r="G98" s="78">
        <f>F98*(100%+'საერთო თანხა'!$B$13)</f>
        <v>0</v>
      </c>
    </row>
    <row r="99" spans="1:7" ht="36.75" customHeight="1" x14ac:dyDescent="0.2">
      <c r="A99" s="26">
        <v>96</v>
      </c>
      <c r="B99" s="14" t="s">
        <v>98</v>
      </c>
      <c r="C99" s="15" t="s">
        <v>7</v>
      </c>
      <c r="D99" s="74">
        <v>24.53</v>
      </c>
      <c r="E99" s="78">
        <f>D99*(100%+'საერთო თანხა'!$B$13)</f>
        <v>0</v>
      </c>
      <c r="F99" s="74">
        <v>11.77</v>
      </c>
      <c r="G99" s="78">
        <f>F99*(100%+'საერთო თანხა'!$B$13)</f>
        <v>0</v>
      </c>
    </row>
    <row r="100" spans="1:7" ht="36.75" customHeight="1" x14ac:dyDescent="0.2">
      <c r="A100" s="26">
        <v>97</v>
      </c>
      <c r="B100" s="14" t="s">
        <v>99</v>
      </c>
      <c r="C100" s="15" t="s">
        <v>7</v>
      </c>
      <c r="D100" s="74">
        <v>29.43</v>
      </c>
      <c r="E100" s="78">
        <f>D100*(100%+'საერთო თანხა'!$B$13)</f>
        <v>0</v>
      </c>
      <c r="F100" s="74">
        <v>44.15</v>
      </c>
      <c r="G100" s="78">
        <f>F100*(100%+'საერთო თანხა'!$B$13)</f>
        <v>0</v>
      </c>
    </row>
    <row r="101" spans="1:7" ht="36.75" customHeight="1" x14ac:dyDescent="0.2">
      <c r="A101" s="26">
        <v>98</v>
      </c>
      <c r="B101" s="14" t="s">
        <v>100</v>
      </c>
      <c r="C101" s="15" t="s">
        <v>7</v>
      </c>
      <c r="D101" s="74">
        <v>98.1</v>
      </c>
      <c r="E101" s="78">
        <f>D101*(100%+'საერთო თანხა'!$B$13)</f>
        <v>0</v>
      </c>
      <c r="F101" s="74">
        <v>88.29</v>
      </c>
      <c r="G101" s="78">
        <f>F101*(100%+'საერთო თანხა'!$B$13)</f>
        <v>0</v>
      </c>
    </row>
    <row r="102" spans="1:7" ht="36.75" customHeight="1" x14ac:dyDescent="0.2">
      <c r="A102" s="26">
        <v>99</v>
      </c>
      <c r="B102" s="14" t="s">
        <v>101</v>
      </c>
      <c r="C102" s="15" t="s">
        <v>7</v>
      </c>
      <c r="D102" s="74">
        <v>49.05</v>
      </c>
      <c r="E102" s="78">
        <f>D102*(100%+'საერთო თანხა'!$B$13)</f>
        <v>0</v>
      </c>
      <c r="F102" s="74">
        <v>58.86</v>
      </c>
      <c r="G102" s="78">
        <f>F102*(100%+'საერთო თანხა'!$B$13)</f>
        <v>0</v>
      </c>
    </row>
    <row r="103" spans="1:7" ht="36.75" customHeight="1" x14ac:dyDescent="0.2">
      <c r="A103" s="26">
        <v>100</v>
      </c>
      <c r="B103" s="14" t="s">
        <v>102</v>
      </c>
      <c r="C103" s="15" t="s">
        <v>3</v>
      </c>
      <c r="D103" s="74">
        <v>14.72</v>
      </c>
      <c r="E103" s="78">
        <f>D103*(100%+'საერთო თანხა'!$B$13)</f>
        <v>0</v>
      </c>
      <c r="F103" s="74">
        <v>1.96</v>
      </c>
      <c r="G103" s="78">
        <f>F103*(100%+'საერთო თანხა'!$B$13)</f>
        <v>0</v>
      </c>
    </row>
    <row r="104" spans="1:7" ht="36.75" customHeight="1" x14ac:dyDescent="0.2">
      <c r="A104" s="26">
        <v>101</v>
      </c>
      <c r="B104" s="14" t="s">
        <v>103</v>
      </c>
      <c r="C104" s="15" t="s">
        <v>7</v>
      </c>
      <c r="D104" s="74">
        <v>34.340000000000003</v>
      </c>
      <c r="E104" s="78">
        <f>D104*(100%+'საერთო თანხა'!$B$13)</f>
        <v>0</v>
      </c>
      <c r="F104" s="74">
        <v>19.62</v>
      </c>
      <c r="G104" s="78">
        <f>F104*(100%+'საერთო თანხა'!$B$13)</f>
        <v>0</v>
      </c>
    </row>
    <row r="105" spans="1:7" ht="36.75" customHeight="1" x14ac:dyDescent="0.2">
      <c r="A105" s="26">
        <v>102</v>
      </c>
      <c r="B105" s="14" t="s">
        <v>104</v>
      </c>
      <c r="C105" s="15" t="s">
        <v>7</v>
      </c>
      <c r="D105" s="74">
        <v>9.81</v>
      </c>
      <c r="E105" s="78">
        <f>D105*(100%+'საერთო თანხა'!$B$13)</f>
        <v>0</v>
      </c>
      <c r="F105" s="74">
        <v>11.77</v>
      </c>
      <c r="G105" s="78">
        <f>F105*(100%+'საერთო თანხა'!$B$13)</f>
        <v>0</v>
      </c>
    </row>
    <row r="106" spans="1:7" ht="36.75" customHeight="1" x14ac:dyDescent="0.2">
      <c r="A106" s="26">
        <v>103</v>
      </c>
      <c r="B106" s="14" t="s">
        <v>105</v>
      </c>
      <c r="C106" s="15" t="s">
        <v>7</v>
      </c>
      <c r="D106" s="74">
        <v>19.62</v>
      </c>
      <c r="E106" s="78">
        <f>D106*(100%+'საერთო თანხა'!$B$13)</f>
        <v>0</v>
      </c>
      <c r="F106" s="74">
        <v>9.81</v>
      </c>
      <c r="G106" s="78">
        <f>F106*(100%+'საერთო თანხა'!$B$13)</f>
        <v>0</v>
      </c>
    </row>
    <row r="107" spans="1:7" ht="36.75" customHeight="1" x14ac:dyDescent="0.2">
      <c r="A107" s="26">
        <v>104</v>
      </c>
      <c r="B107" s="14" t="s">
        <v>106</v>
      </c>
      <c r="C107" s="15" t="s">
        <v>7</v>
      </c>
      <c r="D107" s="74">
        <v>196.21</v>
      </c>
      <c r="E107" s="78">
        <f>D107*(100%+'საერთო თანხა'!$B$13)</f>
        <v>0</v>
      </c>
      <c r="F107" s="74">
        <v>68.67</v>
      </c>
      <c r="G107" s="78">
        <f>F107*(100%+'საერთო თანხა'!$B$13)</f>
        <v>0</v>
      </c>
    </row>
    <row r="108" spans="1:7" ht="36.75" customHeight="1" x14ac:dyDescent="0.2">
      <c r="A108" s="26">
        <v>105</v>
      </c>
      <c r="B108" s="14" t="s">
        <v>107</v>
      </c>
      <c r="C108" s="15" t="s">
        <v>7</v>
      </c>
      <c r="D108" s="74">
        <v>44.15</v>
      </c>
      <c r="E108" s="78">
        <f>D108*(100%+'საერთო თანხა'!$B$13)</f>
        <v>0</v>
      </c>
      <c r="F108" s="74">
        <v>9.81</v>
      </c>
      <c r="G108" s="78">
        <f>F108*(100%+'საერთო თანხა'!$B$13)</f>
        <v>0</v>
      </c>
    </row>
    <row r="109" spans="1:7" ht="36.75" customHeight="1" x14ac:dyDescent="0.2">
      <c r="A109" s="26">
        <v>106</v>
      </c>
      <c r="B109" s="14" t="s">
        <v>108</v>
      </c>
      <c r="C109" s="15" t="s">
        <v>7</v>
      </c>
      <c r="D109" s="74">
        <v>14.72</v>
      </c>
      <c r="E109" s="78">
        <f>D109*(100%+'საერთო თანხა'!$B$13)</f>
        <v>0</v>
      </c>
      <c r="F109" s="74">
        <v>4.91</v>
      </c>
      <c r="G109" s="78">
        <f>F109*(100%+'საერთო თანხა'!$B$13)</f>
        <v>0</v>
      </c>
    </row>
    <row r="110" spans="1:7" ht="36.75" customHeight="1" x14ac:dyDescent="0.2">
      <c r="A110" s="26">
        <v>107</v>
      </c>
      <c r="B110" s="14" t="s">
        <v>109</v>
      </c>
      <c r="C110" s="15" t="s">
        <v>7</v>
      </c>
      <c r="D110" s="74">
        <v>0.98</v>
      </c>
      <c r="E110" s="78">
        <f>D110*(100%+'საერთო თანხა'!$B$13)</f>
        <v>0</v>
      </c>
      <c r="F110" s="74">
        <v>2.35</v>
      </c>
      <c r="G110" s="78">
        <f>F110*(100%+'საერთო თანხა'!$B$13)</f>
        <v>0</v>
      </c>
    </row>
    <row r="111" spans="1:7" ht="36.75" customHeight="1" x14ac:dyDescent="0.2">
      <c r="A111" s="26">
        <v>108</v>
      </c>
      <c r="B111" s="14" t="s">
        <v>110</v>
      </c>
      <c r="C111" s="15" t="s">
        <v>7</v>
      </c>
      <c r="D111" s="74">
        <v>0.98</v>
      </c>
      <c r="E111" s="78">
        <f>D111*(100%+'საერთო თანხა'!$B$13)</f>
        <v>0</v>
      </c>
      <c r="F111" s="74">
        <v>2.35</v>
      </c>
      <c r="G111" s="78">
        <f>F111*(100%+'საერთო თანხა'!$B$13)</f>
        <v>0</v>
      </c>
    </row>
    <row r="112" spans="1:7" ht="36.75" customHeight="1" x14ac:dyDescent="0.2">
      <c r="A112" s="26">
        <v>109</v>
      </c>
      <c r="B112" s="14" t="s">
        <v>111</v>
      </c>
      <c r="C112" s="15" t="s">
        <v>7</v>
      </c>
      <c r="D112" s="74">
        <v>6.87</v>
      </c>
      <c r="E112" s="78">
        <f>D112*(100%+'საერთო თანხა'!$B$13)</f>
        <v>0</v>
      </c>
      <c r="F112" s="74">
        <v>5.89</v>
      </c>
      <c r="G112" s="78">
        <f>F112*(100%+'საერთო თანხა'!$B$13)</f>
        <v>0</v>
      </c>
    </row>
    <row r="113" spans="1:7" ht="36.75" customHeight="1" x14ac:dyDescent="0.2">
      <c r="A113" s="26">
        <v>110</v>
      </c>
      <c r="B113" s="14" t="s">
        <v>112</v>
      </c>
      <c r="C113" s="15" t="s">
        <v>113</v>
      </c>
      <c r="D113" s="74">
        <v>12.75</v>
      </c>
      <c r="E113" s="78">
        <f>D113*(100%+'საერთო თანხა'!$B$13)</f>
        <v>0</v>
      </c>
      <c r="F113" s="74">
        <v>17.66</v>
      </c>
      <c r="G113" s="78">
        <f>F113*(100%+'საერთო თანხა'!$B$13)</f>
        <v>0</v>
      </c>
    </row>
    <row r="114" spans="1:7" ht="36.75" customHeight="1" x14ac:dyDescent="0.2">
      <c r="A114" s="26">
        <v>111</v>
      </c>
      <c r="B114" s="14" t="s">
        <v>114</v>
      </c>
      <c r="C114" s="15" t="s">
        <v>115</v>
      </c>
      <c r="D114" s="74">
        <v>7.85</v>
      </c>
      <c r="E114" s="78">
        <f>D114*(100%+'საერთო თანხა'!$B$13)</f>
        <v>0</v>
      </c>
      <c r="F114" s="74">
        <v>5.89</v>
      </c>
      <c r="G114" s="78">
        <f>F114*(100%+'საერთო თანხა'!$B$13)</f>
        <v>0</v>
      </c>
    </row>
    <row r="115" spans="1:7" ht="36.75" customHeight="1" x14ac:dyDescent="0.2">
      <c r="A115" s="26">
        <v>112</v>
      </c>
      <c r="B115" s="14" t="s">
        <v>116</v>
      </c>
      <c r="C115" s="15" t="s">
        <v>7</v>
      </c>
      <c r="D115" s="74">
        <v>7.85</v>
      </c>
      <c r="E115" s="78">
        <f>D115*(100%+'საერთო თანხა'!$B$13)</f>
        <v>0</v>
      </c>
      <c r="F115" s="74">
        <v>5.89</v>
      </c>
      <c r="G115" s="78">
        <f>F115*(100%+'საერთო თანხა'!$B$13)</f>
        <v>0</v>
      </c>
    </row>
    <row r="116" spans="1:7" ht="36.75" customHeight="1" x14ac:dyDescent="0.2">
      <c r="A116" s="26">
        <v>113</v>
      </c>
      <c r="B116" s="14" t="s">
        <v>117</v>
      </c>
      <c r="C116" s="15" t="s">
        <v>7</v>
      </c>
      <c r="D116" s="74">
        <v>6.87</v>
      </c>
      <c r="E116" s="78">
        <f>D116*(100%+'საერთო თანხა'!$B$13)</f>
        <v>0</v>
      </c>
      <c r="F116" s="74">
        <v>5.89</v>
      </c>
      <c r="G116" s="78">
        <f>F116*(100%+'საერთო თანხა'!$B$13)</f>
        <v>0</v>
      </c>
    </row>
    <row r="117" spans="1:7" ht="36.75" customHeight="1" x14ac:dyDescent="0.2">
      <c r="A117" s="26">
        <v>114</v>
      </c>
      <c r="B117" s="14" t="s">
        <v>271</v>
      </c>
      <c r="C117" s="15" t="s">
        <v>7</v>
      </c>
      <c r="D117" s="74">
        <v>6.87</v>
      </c>
      <c r="E117" s="78">
        <f>D117*(100%+'საერთო თანხა'!$B$13)</f>
        <v>0</v>
      </c>
      <c r="F117" s="74">
        <v>5.89</v>
      </c>
      <c r="G117" s="78">
        <f>F117*(100%+'საერთო თანხა'!$B$13)</f>
        <v>0</v>
      </c>
    </row>
    <row r="118" spans="1:7" ht="36.75" customHeight="1" x14ac:dyDescent="0.2">
      <c r="A118" s="26">
        <v>115</v>
      </c>
      <c r="B118" s="14" t="s">
        <v>119</v>
      </c>
      <c r="C118" s="15" t="s">
        <v>7</v>
      </c>
      <c r="D118" s="74">
        <v>7.85</v>
      </c>
      <c r="E118" s="78">
        <f>D118*(100%+'საერთო თანხა'!$B$13)</f>
        <v>0</v>
      </c>
      <c r="F118" s="74">
        <v>5.89</v>
      </c>
      <c r="G118" s="78">
        <f>F118*(100%+'საერთო თანხა'!$B$13)</f>
        <v>0</v>
      </c>
    </row>
    <row r="119" spans="1:7" ht="36.75" customHeight="1" x14ac:dyDescent="0.2">
      <c r="A119" s="26">
        <v>116</v>
      </c>
      <c r="B119" s="14" t="s">
        <v>120</v>
      </c>
      <c r="C119" s="15" t="s">
        <v>7</v>
      </c>
      <c r="D119" s="74">
        <v>11.77</v>
      </c>
      <c r="E119" s="78">
        <f>D119*(100%+'საერთო თანხა'!$B$13)</f>
        <v>0</v>
      </c>
      <c r="F119" s="74">
        <v>5.89</v>
      </c>
      <c r="G119" s="78">
        <f>F119*(100%+'საერთო თანხა'!$B$13)</f>
        <v>0</v>
      </c>
    </row>
    <row r="120" spans="1:7" ht="36.75" customHeight="1" x14ac:dyDescent="0.2">
      <c r="A120" s="26">
        <v>117</v>
      </c>
      <c r="B120" s="14" t="s">
        <v>121</v>
      </c>
      <c r="C120" s="20" t="s">
        <v>115</v>
      </c>
      <c r="D120" s="74">
        <v>49.05</v>
      </c>
      <c r="E120" s="78">
        <f>D120*(100%+'საერთო თანხა'!$B$13)</f>
        <v>0</v>
      </c>
      <c r="F120" s="74">
        <v>19.62</v>
      </c>
      <c r="G120" s="78">
        <f>F120*(100%+'საერთო თანხა'!$B$13)</f>
        <v>0</v>
      </c>
    </row>
    <row r="121" spans="1:7" ht="36.75" customHeight="1" x14ac:dyDescent="0.2">
      <c r="A121" s="26">
        <v>118</v>
      </c>
      <c r="B121" s="14" t="s">
        <v>122</v>
      </c>
      <c r="C121" s="20" t="s">
        <v>115</v>
      </c>
      <c r="D121" s="74">
        <v>49.05</v>
      </c>
      <c r="E121" s="78">
        <f>D121*(100%+'საერთო თანხა'!$B$13)</f>
        <v>0</v>
      </c>
      <c r="F121" s="74">
        <v>19.62</v>
      </c>
      <c r="G121" s="78">
        <f>F121*(100%+'საერთო თანხა'!$B$13)</f>
        <v>0</v>
      </c>
    </row>
    <row r="122" spans="1:7" ht="36.75" customHeight="1" x14ac:dyDescent="0.2">
      <c r="A122" s="26">
        <v>119</v>
      </c>
      <c r="B122" s="14" t="s">
        <v>123</v>
      </c>
      <c r="C122" s="20" t="s">
        <v>124</v>
      </c>
      <c r="D122" s="74">
        <v>0.98</v>
      </c>
      <c r="E122" s="78">
        <f>D122*(100%+'საერთო თანხა'!$B$13)</f>
        <v>0</v>
      </c>
      <c r="F122" s="74">
        <v>1.18</v>
      </c>
      <c r="G122" s="78">
        <f>F122*(100%+'საერთო თანხა'!$B$13)</f>
        <v>0</v>
      </c>
    </row>
    <row r="123" spans="1:7" ht="36.75" customHeight="1" x14ac:dyDescent="0.2">
      <c r="A123" s="26">
        <v>120</v>
      </c>
      <c r="B123" s="14" t="s">
        <v>125</v>
      </c>
      <c r="C123" s="20" t="s">
        <v>124</v>
      </c>
      <c r="D123" s="74">
        <v>0.98</v>
      </c>
      <c r="E123" s="78">
        <f>D123*(100%+'საერთო თანხა'!$B$13)</f>
        <v>0</v>
      </c>
      <c r="F123" s="74">
        <v>1.18</v>
      </c>
      <c r="G123" s="78">
        <f>F123*(100%+'საერთო თანხა'!$B$13)</f>
        <v>0</v>
      </c>
    </row>
    <row r="124" spans="1:7" ht="36.75" customHeight="1" x14ac:dyDescent="0.2">
      <c r="A124" s="26">
        <v>122</v>
      </c>
      <c r="B124" s="14" t="s">
        <v>127</v>
      </c>
      <c r="C124" s="20" t="s">
        <v>115</v>
      </c>
      <c r="D124" s="74">
        <v>9.81</v>
      </c>
      <c r="E124" s="78">
        <f>D124*(100%+'საერთო თანხა'!$B$13)</f>
        <v>0</v>
      </c>
      <c r="F124" s="74">
        <v>4.91</v>
      </c>
      <c r="G124" s="78">
        <f>F124*(100%+'საერთო თანხა'!$B$13)</f>
        <v>0</v>
      </c>
    </row>
    <row r="125" spans="1:7" ht="36.75" customHeight="1" x14ac:dyDescent="0.2">
      <c r="A125" s="26">
        <v>123</v>
      </c>
      <c r="B125" s="14" t="s">
        <v>128</v>
      </c>
      <c r="C125" s="20" t="s">
        <v>115</v>
      </c>
      <c r="D125" s="74">
        <v>4.91</v>
      </c>
      <c r="E125" s="78">
        <f>D125*(100%+'საერთო თანხა'!$B$13)</f>
        <v>0</v>
      </c>
      <c r="F125" s="74">
        <v>1.18</v>
      </c>
      <c r="G125" s="78">
        <f>F125*(100%+'საერთო თანხა'!$B$13)</f>
        <v>0</v>
      </c>
    </row>
    <row r="126" spans="1:7" ht="36.75" customHeight="1" x14ac:dyDescent="0.2">
      <c r="A126" s="26">
        <v>124</v>
      </c>
      <c r="B126" s="14" t="s">
        <v>129</v>
      </c>
      <c r="C126" s="20" t="s">
        <v>115</v>
      </c>
      <c r="D126" s="74">
        <v>0</v>
      </c>
      <c r="E126" s="78">
        <f>D126*(100%+'საერთო თანხა'!$B$13)</f>
        <v>0</v>
      </c>
      <c r="F126" s="74">
        <v>14.72</v>
      </c>
      <c r="G126" s="78">
        <f>F126*(100%+'საერთო თანხა'!$B$13)</f>
        <v>0</v>
      </c>
    </row>
    <row r="127" spans="1:7" ht="36.75" customHeight="1" x14ac:dyDescent="0.2">
      <c r="A127" s="26">
        <v>125</v>
      </c>
      <c r="B127" s="14" t="s">
        <v>130</v>
      </c>
      <c r="C127" s="20"/>
      <c r="D127" s="74">
        <v>0</v>
      </c>
      <c r="E127" s="78">
        <f>D127*(100%+'საერთო თანხა'!$B$13)</f>
        <v>0</v>
      </c>
      <c r="F127" s="74">
        <v>39.24</v>
      </c>
      <c r="G127" s="78">
        <f>F127*(100%+'საერთო თანხა'!$B$13)</f>
        <v>0</v>
      </c>
    </row>
    <row r="128" spans="1:7" ht="36.75" customHeight="1" x14ac:dyDescent="0.2">
      <c r="A128" s="26">
        <v>126</v>
      </c>
      <c r="B128" s="14" t="s">
        <v>272</v>
      </c>
      <c r="C128" s="20"/>
      <c r="D128" s="74">
        <v>0</v>
      </c>
      <c r="E128" s="78">
        <f>D128*(100%+'საერთო თანხა'!$B$13)</f>
        <v>0</v>
      </c>
      <c r="F128" s="74">
        <v>29.43</v>
      </c>
      <c r="G128" s="78">
        <f>F128*(100%+'საერთო თანხა'!$B$13)</f>
        <v>0</v>
      </c>
    </row>
    <row r="129" spans="1:7" ht="36.75" customHeight="1" x14ac:dyDescent="0.2">
      <c r="A129" s="26">
        <v>127</v>
      </c>
      <c r="B129" s="14" t="s">
        <v>132</v>
      </c>
      <c r="C129" s="20" t="s">
        <v>133</v>
      </c>
      <c r="D129" s="74">
        <v>0</v>
      </c>
      <c r="E129" s="78">
        <f>D129*(100%+'საერთო თანხა'!$B$13)</f>
        <v>0</v>
      </c>
      <c r="F129" s="74">
        <v>29.43</v>
      </c>
      <c r="G129" s="78">
        <f>F129*(100%+'საერთო თანხა'!$B$13)</f>
        <v>0</v>
      </c>
    </row>
    <row r="130" spans="1:7" ht="36.75" customHeight="1" x14ac:dyDescent="0.2">
      <c r="A130" s="26">
        <v>128</v>
      </c>
      <c r="B130" s="14" t="s">
        <v>134</v>
      </c>
      <c r="C130" s="20" t="s">
        <v>133</v>
      </c>
      <c r="D130" s="74">
        <v>0</v>
      </c>
      <c r="E130" s="78">
        <f>D130*(100%+'საერთო თანხა'!$B$13)</f>
        <v>0</v>
      </c>
      <c r="F130" s="74">
        <v>29.43</v>
      </c>
      <c r="G130" s="78">
        <f>F130*(100%+'საერთო თანხა'!$B$13)</f>
        <v>0</v>
      </c>
    </row>
    <row r="131" spans="1:7" ht="36.75" customHeight="1" x14ac:dyDescent="0.2">
      <c r="A131" s="26">
        <v>129</v>
      </c>
      <c r="B131" s="14" t="s">
        <v>135</v>
      </c>
      <c r="C131" s="20"/>
      <c r="D131" s="74">
        <v>0</v>
      </c>
      <c r="E131" s="78">
        <f>D131*(100%+'საერთო თანხა'!$B$13)</f>
        <v>0</v>
      </c>
      <c r="F131" s="74">
        <v>29.43</v>
      </c>
      <c r="G131" s="78">
        <f>F131*(100%+'საერთო თანხა'!$B$13)</f>
        <v>0</v>
      </c>
    </row>
    <row r="132" spans="1:7" ht="36.75" customHeight="1" x14ac:dyDescent="0.2">
      <c r="A132" s="26">
        <v>130</v>
      </c>
      <c r="B132" s="14" t="s">
        <v>136</v>
      </c>
      <c r="C132" s="20" t="s">
        <v>137</v>
      </c>
      <c r="D132" s="74">
        <v>0</v>
      </c>
      <c r="E132" s="78">
        <f>D132*(100%+'საერთო თანხა'!$B$13)</f>
        <v>0</v>
      </c>
      <c r="F132" s="74">
        <v>2.94</v>
      </c>
      <c r="G132" s="78">
        <f>F132*(100%+'საერთო თანხა'!$B$13)</f>
        <v>0</v>
      </c>
    </row>
    <row r="133" spans="1:7" ht="36.75" customHeight="1" x14ac:dyDescent="0.2">
      <c r="A133" s="26">
        <v>131</v>
      </c>
      <c r="B133" s="14" t="s">
        <v>138</v>
      </c>
      <c r="C133" s="20" t="s">
        <v>137</v>
      </c>
      <c r="D133" s="74">
        <v>0</v>
      </c>
      <c r="E133" s="78">
        <f>D133*(100%+'საერთო თანხა'!$B$13)</f>
        <v>0</v>
      </c>
      <c r="F133" s="74">
        <v>2.4500000000000002</v>
      </c>
      <c r="G133" s="78">
        <f>F133*(100%+'საერთო თანხა'!$B$13)</f>
        <v>0</v>
      </c>
    </row>
    <row r="134" spans="1:7" ht="36.75" customHeight="1" x14ac:dyDescent="0.2">
      <c r="A134" s="26">
        <v>132</v>
      </c>
      <c r="B134" s="14" t="s">
        <v>139</v>
      </c>
      <c r="C134" s="20" t="s">
        <v>115</v>
      </c>
      <c r="D134" s="74">
        <v>0</v>
      </c>
      <c r="E134" s="78">
        <f>D134*(100%+'საერთო თანხა'!$B$13)</f>
        <v>0</v>
      </c>
      <c r="F134" s="74">
        <v>29.43</v>
      </c>
      <c r="G134" s="78">
        <f>F134*(100%+'საერთო თანხა'!$B$13)</f>
        <v>0</v>
      </c>
    </row>
    <row r="135" spans="1:7" ht="36.75" customHeight="1" x14ac:dyDescent="0.2">
      <c r="A135" s="26">
        <v>133</v>
      </c>
      <c r="B135" s="14" t="s">
        <v>293</v>
      </c>
      <c r="C135" s="20" t="s">
        <v>115</v>
      </c>
      <c r="D135" s="74">
        <v>24.53</v>
      </c>
      <c r="E135" s="78">
        <f>D135*(100%+'საერთო თანხა'!$B$13)</f>
        <v>0</v>
      </c>
      <c r="F135" s="74">
        <v>14.72</v>
      </c>
      <c r="G135" s="78">
        <f>F135*(100%+'საერთო თანხა'!$B$13)</f>
        <v>0</v>
      </c>
    </row>
    <row r="136" spans="1:7" ht="36.75" customHeight="1" x14ac:dyDescent="0.2">
      <c r="A136" s="26">
        <v>134</v>
      </c>
      <c r="B136" s="14" t="s">
        <v>294</v>
      </c>
      <c r="C136" s="59" t="s">
        <v>115</v>
      </c>
      <c r="D136" s="74">
        <v>29.43</v>
      </c>
      <c r="E136" s="78">
        <f>D136*(100%+'საერთო თანხა'!$B$13)</f>
        <v>0</v>
      </c>
      <c r="F136" s="74">
        <v>29.43</v>
      </c>
      <c r="G136" s="78">
        <f>F136*(100%+'საერთო თანხა'!$B$13)</f>
        <v>0</v>
      </c>
    </row>
    <row r="137" spans="1:7" ht="36.75" customHeight="1" x14ac:dyDescent="0.2">
      <c r="A137" s="26">
        <v>135</v>
      </c>
      <c r="B137" s="14" t="s">
        <v>142</v>
      </c>
      <c r="C137" s="20"/>
      <c r="D137" s="74">
        <v>0</v>
      </c>
      <c r="E137" s="78">
        <f>D137*(100%+'საერთო თანხა'!$B$13)</f>
        <v>0</v>
      </c>
      <c r="F137" s="74">
        <v>14.72</v>
      </c>
      <c r="G137" s="78">
        <f>F137*(100%+'საერთო თანხა'!$B$13)</f>
        <v>0</v>
      </c>
    </row>
    <row r="138" spans="1:7" ht="36.75" customHeight="1" x14ac:dyDescent="0.2">
      <c r="A138" s="26">
        <v>136</v>
      </c>
      <c r="B138" s="14" t="s">
        <v>143</v>
      </c>
      <c r="C138" s="20"/>
      <c r="D138" s="74">
        <v>0</v>
      </c>
      <c r="E138" s="78">
        <f>D138*(100%+'საერთო თანხა'!$B$13)</f>
        <v>0</v>
      </c>
      <c r="F138" s="74">
        <v>117.72</v>
      </c>
      <c r="G138" s="78">
        <f>F138*(100%+'საერთო თანხა'!$B$13)</f>
        <v>0</v>
      </c>
    </row>
    <row r="139" spans="1:7" ht="36.75" customHeight="1" x14ac:dyDescent="0.2">
      <c r="A139" s="26">
        <v>137</v>
      </c>
      <c r="B139" s="14" t="s">
        <v>144</v>
      </c>
      <c r="C139" s="20"/>
      <c r="D139" s="74">
        <v>0</v>
      </c>
      <c r="E139" s="78">
        <f>D139*(100%+'საერთო თანხა'!$B$13)</f>
        <v>0</v>
      </c>
      <c r="F139" s="74">
        <v>127.54</v>
      </c>
      <c r="G139" s="78">
        <f>F139*(100%+'საერთო თანხა'!$B$13)</f>
        <v>0</v>
      </c>
    </row>
    <row r="140" spans="1:7" ht="36.75" customHeight="1" x14ac:dyDescent="0.2">
      <c r="A140" s="26">
        <v>138</v>
      </c>
      <c r="B140" s="14" t="s">
        <v>145</v>
      </c>
      <c r="C140" s="20" t="s">
        <v>115</v>
      </c>
      <c r="D140" s="74">
        <v>0</v>
      </c>
      <c r="E140" s="78">
        <f>D140*(100%+'საერთო თანხა'!$B$13)</f>
        <v>0</v>
      </c>
      <c r="F140" s="74">
        <v>49.05</v>
      </c>
      <c r="G140" s="78">
        <f>F140*(100%+'საერთო თანხა'!$B$13)</f>
        <v>0</v>
      </c>
    </row>
    <row r="141" spans="1:7" ht="36.75" customHeight="1" x14ac:dyDescent="0.2">
      <c r="A141" s="26">
        <v>139</v>
      </c>
      <c r="B141" s="14" t="s">
        <v>146</v>
      </c>
      <c r="C141" s="20"/>
      <c r="D141" s="74">
        <v>0</v>
      </c>
      <c r="E141" s="78">
        <f>D141*(100%+'საერთო თანხა'!$B$13)</f>
        <v>0</v>
      </c>
      <c r="F141" s="74">
        <v>68.67</v>
      </c>
      <c r="G141" s="78">
        <f>F141*(100%+'საერთო თანხა'!$B$13)</f>
        <v>0</v>
      </c>
    </row>
    <row r="142" spans="1:7" ht="36.75" customHeight="1" x14ac:dyDescent="0.2">
      <c r="A142" s="26">
        <v>140</v>
      </c>
      <c r="B142" s="14" t="s">
        <v>147</v>
      </c>
      <c r="C142" s="20" t="s">
        <v>124</v>
      </c>
      <c r="D142" s="74">
        <v>63.77</v>
      </c>
      <c r="E142" s="78">
        <f>D142*(100%+'საერთო თანხა'!$B$13)</f>
        <v>0</v>
      </c>
      <c r="F142" s="74">
        <v>0</v>
      </c>
      <c r="G142" s="78">
        <f>F142*(100%+'საერთო თანხა'!$B$13)</f>
        <v>0</v>
      </c>
    </row>
    <row r="143" spans="1:7" ht="36.75" customHeight="1" x14ac:dyDescent="0.2">
      <c r="A143" s="26">
        <v>141</v>
      </c>
      <c r="B143" s="14" t="s">
        <v>148</v>
      </c>
      <c r="C143" s="20" t="s">
        <v>115</v>
      </c>
      <c r="D143" s="74">
        <v>98.1</v>
      </c>
      <c r="E143" s="78">
        <f>D143*(100%+'საერთო თანხა'!$B$13)</f>
        <v>0</v>
      </c>
      <c r="F143" s="74">
        <v>98.1</v>
      </c>
      <c r="G143" s="78">
        <f>F143*(100%+'საერთო თანხა'!$B$13)</f>
        <v>0</v>
      </c>
    </row>
    <row r="144" spans="1:7" ht="36.75" customHeight="1" x14ac:dyDescent="0.2">
      <c r="A144" s="26">
        <v>142</v>
      </c>
      <c r="B144" s="14" t="s">
        <v>149</v>
      </c>
      <c r="C144" s="20" t="s">
        <v>115</v>
      </c>
      <c r="D144" s="74">
        <v>78.48</v>
      </c>
      <c r="E144" s="78">
        <f>D144*(100%+'საერთო თანხა'!$B$13)</f>
        <v>0</v>
      </c>
      <c r="F144" s="74">
        <v>49.05</v>
      </c>
      <c r="G144" s="78">
        <f>F144*(100%+'საერთო თანხა'!$B$13)</f>
        <v>0</v>
      </c>
    </row>
    <row r="145" spans="1:7" ht="36.75" customHeight="1" x14ac:dyDescent="0.2">
      <c r="A145" s="26">
        <v>143</v>
      </c>
      <c r="B145" s="14" t="s">
        <v>150</v>
      </c>
      <c r="C145" s="20" t="s">
        <v>115</v>
      </c>
      <c r="D145" s="74">
        <v>39.24</v>
      </c>
      <c r="E145" s="78">
        <f>D145*(100%+'საერთო თანხა'!$B$13)</f>
        <v>0</v>
      </c>
      <c r="F145" s="74">
        <v>49.05</v>
      </c>
      <c r="G145" s="78">
        <f>F145*(100%+'საერთო თანხა'!$B$13)</f>
        <v>0</v>
      </c>
    </row>
    <row r="146" spans="1:7" ht="36.75" customHeight="1" x14ac:dyDescent="0.2">
      <c r="A146" s="26">
        <v>144</v>
      </c>
      <c r="B146" s="14" t="s">
        <v>151</v>
      </c>
      <c r="C146" s="20" t="s">
        <v>115</v>
      </c>
      <c r="D146" s="74">
        <v>34.340000000000003</v>
      </c>
      <c r="E146" s="78">
        <f>D146*(100%+'საერთო თანხა'!$B$13)</f>
        <v>0</v>
      </c>
      <c r="F146" s="74">
        <v>29.43</v>
      </c>
      <c r="G146" s="78">
        <f>F146*(100%+'საერთო თანხა'!$B$13)</f>
        <v>0</v>
      </c>
    </row>
    <row r="147" spans="1:7" ht="36.75" customHeight="1" x14ac:dyDescent="0.2">
      <c r="A147" s="26">
        <v>145</v>
      </c>
      <c r="B147" s="14" t="s">
        <v>250</v>
      </c>
      <c r="C147" s="20" t="s">
        <v>115</v>
      </c>
      <c r="D147" s="74">
        <v>49.05</v>
      </c>
      <c r="E147" s="78">
        <f>D147*(100%+'საერთო თანხა'!$B$13)</f>
        <v>0</v>
      </c>
      <c r="F147" s="74">
        <v>68.67</v>
      </c>
      <c r="G147" s="78">
        <f>F147*(100%+'საერთო თანხა'!$B$13)</f>
        <v>0</v>
      </c>
    </row>
    <row r="148" spans="1:7" ht="36.75" customHeight="1" x14ac:dyDescent="0.2">
      <c r="A148" s="26">
        <v>146</v>
      </c>
      <c r="B148" s="14" t="s">
        <v>248</v>
      </c>
      <c r="C148" s="20" t="s">
        <v>115</v>
      </c>
      <c r="D148" s="74">
        <v>0</v>
      </c>
      <c r="E148" s="78">
        <f>D148*(100%+'საერთო თანხა'!$B$13)</f>
        <v>0</v>
      </c>
      <c r="F148" s="74">
        <v>147.16</v>
      </c>
      <c r="G148" s="78">
        <f>F148*(100%+'საერთო თანხა'!$B$13)</f>
        <v>0</v>
      </c>
    </row>
    <row r="149" spans="1:7" ht="36.75" customHeight="1" x14ac:dyDescent="0.2">
      <c r="A149" s="26">
        <v>148</v>
      </c>
      <c r="B149" s="14" t="s">
        <v>249</v>
      </c>
      <c r="C149" s="20" t="s">
        <v>115</v>
      </c>
      <c r="D149" s="74">
        <v>0</v>
      </c>
      <c r="E149" s="78">
        <f>D149*(100%+'საერთო თანხა'!$B$13)</f>
        <v>0</v>
      </c>
      <c r="F149" s="74">
        <v>343.36</v>
      </c>
      <c r="G149" s="78">
        <f>F149*(100%+'საერთო თანხა'!$B$13)</f>
        <v>0</v>
      </c>
    </row>
    <row r="150" spans="1:7" ht="36.75" customHeight="1" x14ac:dyDescent="0.2">
      <c r="A150" s="26">
        <v>149</v>
      </c>
      <c r="B150" s="14" t="s">
        <v>238</v>
      </c>
      <c r="C150" s="20" t="s">
        <v>115</v>
      </c>
      <c r="D150" s="74">
        <v>39.24</v>
      </c>
      <c r="E150" s="78">
        <f>D150*(100%+'საერთო თანხა'!$B$13)</f>
        <v>0</v>
      </c>
      <c r="F150" s="74">
        <v>19.62</v>
      </c>
      <c r="G150" s="78">
        <f>F150*(100%+'საერთო თანხა'!$B$13)</f>
        <v>0</v>
      </c>
    </row>
    <row r="151" spans="1:7" ht="36.75" customHeight="1" x14ac:dyDescent="0.2">
      <c r="A151" s="26">
        <v>150</v>
      </c>
      <c r="B151" s="14" t="s">
        <v>158</v>
      </c>
      <c r="C151" s="20" t="s">
        <v>115</v>
      </c>
      <c r="D151" s="74">
        <v>117.72</v>
      </c>
      <c r="E151" s="78">
        <f>D151*(100%+'საერთო თანხა'!$B$13)</f>
        <v>0</v>
      </c>
      <c r="F151" s="74">
        <v>98.1</v>
      </c>
      <c r="G151" s="78">
        <f>F151*(100%+'საერთო თანხა'!$B$13)</f>
        <v>0</v>
      </c>
    </row>
    <row r="152" spans="1:7" ht="36.75" customHeight="1" x14ac:dyDescent="0.2">
      <c r="A152" s="26">
        <v>151</v>
      </c>
      <c r="B152" s="14" t="s">
        <v>159</v>
      </c>
      <c r="C152" s="20" t="s">
        <v>115</v>
      </c>
      <c r="D152" s="74">
        <v>24.53</v>
      </c>
      <c r="E152" s="78">
        <f>D152*(100%+'საერთო თანხა'!$B$13)</f>
        <v>0</v>
      </c>
      <c r="F152" s="74">
        <v>19.62</v>
      </c>
      <c r="G152" s="78">
        <f>F152*(100%+'საერთო თანხა'!$B$13)</f>
        <v>0</v>
      </c>
    </row>
    <row r="153" spans="1:7" ht="36.75" customHeight="1" x14ac:dyDescent="0.2">
      <c r="A153" s="26">
        <v>152</v>
      </c>
      <c r="B153" s="14" t="s">
        <v>160</v>
      </c>
      <c r="C153" s="20" t="s">
        <v>115</v>
      </c>
      <c r="D153" s="74">
        <v>24.53</v>
      </c>
      <c r="E153" s="78">
        <f>D153*(100%+'საერთო თანხა'!$B$13)</f>
        <v>0</v>
      </c>
      <c r="F153" s="74">
        <v>9.81</v>
      </c>
      <c r="G153" s="78">
        <f>F153*(100%+'საერთო თანხა'!$B$13)</f>
        <v>0</v>
      </c>
    </row>
    <row r="154" spans="1:7" ht="36.75" customHeight="1" x14ac:dyDescent="0.2">
      <c r="A154" s="26">
        <v>153</v>
      </c>
      <c r="B154" s="14" t="s">
        <v>161</v>
      </c>
      <c r="C154" s="20" t="s">
        <v>115</v>
      </c>
      <c r="D154" s="74">
        <v>34.340000000000003</v>
      </c>
      <c r="E154" s="78">
        <f>D154*(100%+'საერთო თანხა'!$B$13)</f>
        <v>0</v>
      </c>
      <c r="F154" s="74">
        <v>29.43</v>
      </c>
      <c r="G154" s="78">
        <f>F154*(100%+'საერთო თანხა'!$B$13)</f>
        <v>0</v>
      </c>
    </row>
    <row r="155" spans="1:7" ht="36.75" customHeight="1" x14ac:dyDescent="0.2">
      <c r="A155" s="26">
        <v>154</v>
      </c>
      <c r="B155" s="14" t="s">
        <v>162</v>
      </c>
      <c r="C155" s="20"/>
      <c r="D155" s="74">
        <v>0</v>
      </c>
      <c r="E155" s="78">
        <f>D155*(100%+'საერთო თანხა'!$B$13)</f>
        <v>0</v>
      </c>
      <c r="F155" s="74">
        <v>29.43</v>
      </c>
      <c r="G155" s="78">
        <f>F155*(100%+'საერთო თანხა'!$B$13)</f>
        <v>0</v>
      </c>
    </row>
    <row r="156" spans="1:7" ht="36.75" customHeight="1" x14ac:dyDescent="0.2">
      <c r="A156" s="26">
        <v>155</v>
      </c>
      <c r="B156" s="14" t="s">
        <v>163</v>
      </c>
      <c r="C156" s="20"/>
      <c r="D156" s="74">
        <v>0</v>
      </c>
      <c r="E156" s="78">
        <f>D156*(100%+'საერთო თანხა'!$B$13)</f>
        <v>0</v>
      </c>
      <c r="F156" s="74">
        <v>44.15</v>
      </c>
      <c r="G156" s="78">
        <f>F156*(100%+'საერთო თანხა'!$B$13)</f>
        <v>0</v>
      </c>
    </row>
    <row r="157" spans="1:7" ht="36.75" customHeight="1" x14ac:dyDescent="0.2">
      <c r="A157" s="26">
        <v>156</v>
      </c>
      <c r="B157" s="14" t="s">
        <v>295</v>
      </c>
      <c r="C157" s="20" t="s">
        <v>115</v>
      </c>
      <c r="D157" s="74">
        <v>39.24</v>
      </c>
      <c r="E157" s="78">
        <f>D157*(100%+'საერთო თანხა'!$B$13)</f>
        <v>0</v>
      </c>
      <c r="F157" s="74">
        <v>19.62</v>
      </c>
      <c r="G157" s="78">
        <f>F157*(100%+'საერთო თანხა'!$B$13)</f>
        <v>0</v>
      </c>
    </row>
    <row r="158" spans="1:7" ht="36.75" customHeight="1" x14ac:dyDescent="0.2">
      <c r="A158" s="26">
        <v>157</v>
      </c>
      <c r="B158" s="14" t="s">
        <v>166</v>
      </c>
      <c r="C158" s="20" t="s">
        <v>115</v>
      </c>
      <c r="D158" s="74">
        <v>44.15</v>
      </c>
      <c r="E158" s="78">
        <f>D158*(100%+'საერთო თანხა'!$B$13)</f>
        <v>0</v>
      </c>
      <c r="F158" s="74">
        <v>29.43</v>
      </c>
      <c r="G158" s="78">
        <f>F158*(100%+'საერთო თანხა'!$B$13)</f>
        <v>0</v>
      </c>
    </row>
    <row r="159" spans="1:7" ht="36.75" customHeight="1" x14ac:dyDescent="0.2">
      <c r="A159" s="26">
        <v>158</v>
      </c>
      <c r="B159" s="14" t="s">
        <v>167</v>
      </c>
      <c r="C159" s="20"/>
      <c r="D159" s="74">
        <v>0</v>
      </c>
      <c r="E159" s="78">
        <f>D159*(100%+'საერთო თანხა'!$B$13)</f>
        <v>0</v>
      </c>
      <c r="F159" s="74">
        <v>49.05</v>
      </c>
      <c r="G159" s="78">
        <f>F159*(100%+'საერთო თანხა'!$B$13)</f>
        <v>0</v>
      </c>
    </row>
    <row r="160" spans="1:7" ht="36.75" customHeight="1" x14ac:dyDescent="0.2">
      <c r="A160" s="26">
        <v>159</v>
      </c>
      <c r="B160" s="14" t="s">
        <v>168</v>
      </c>
      <c r="C160" s="20"/>
      <c r="D160" s="74">
        <v>0</v>
      </c>
      <c r="E160" s="78">
        <f>D160*(100%+'საერთო თანხა'!$B$13)</f>
        <v>0</v>
      </c>
      <c r="F160" s="74">
        <v>49.05</v>
      </c>
      <c r="G160" s="78">
        <f>F160*(100%+'საერთო თანხა'!$B$13)</f>
        <v>0</v>
      </c>
    </row>
    <row r="161" spans="1:9" ht="36.75" customHeight="1" x14ac:dyDescent="0.2">
      <c r="A161" s="26">
        <v>160</v>
      </c>
      <c r="B161" s="14" t="s">
        <v>169</v>
      </c>
      <c r="C161" s="20" t="s">
        <v>115</v>
      </c>
      <c r="D161" s="74">
        <v>19.62</v>
      </c>
      <c r="E161" s="78">
        <f>D161*(100%+'საერთო თანხა'!$B$13)</f>
        <v>0</v>
      </c>
      <c r="F161" s="74">
        <v>9.81</v>
      </c>
      <c r="G161" s="78">
        <f>F161*(100%+'საერთო თანხა'!$B$13)</f>
        <v>0</v>
      </c>
    </row>
    <row r="162" spans="1:9" ht="36.75" customHeight="1" x14ac:dyDescent="0.2">
      <c r="A162" s="26">
        <v>161</v>
      </c>
      <c r="B162" s="14" t="s">
        <v>170</v>
      </c>
      <c r="C162" s="20"/>
      <c r="D162" s="74">
        <v>0</v>
      </c>
      <c r="E162" s="78">
        <f>D162*(100%+'საერთო თანხა'!$B$13)</f>
        <v>0</v>
      </c>
      <c r="F162" s="74">
        <v>14.72</v>
      </c>
      <c r="G162" s="78">
        <f>F162*(100%+'საერთო თანხა'!$B$13)</f>
        <v>0</v>
      </c>
    </row>
    <row r="163" spans="1:9" ht="36.75" customHeight="1" x14ac:dyDescent="0.2">
      <c r="A163" s="26">
        <v>162</v>
      </c>
      <c r="B163" s="22" t="s">
        <v>171</v>
      </c>
      <c r="C163" s="20" t="s">
        <v>115</v>
      </c>
      <c r="D163" s="74">
        <v>34.340000000000003</v>
      </c>
      <c r="E163" s="78">
        <f>D163*(100%+'საერთო თანხა'!$B$13)</f>
        <v>0</v>
      </c>
      <c r="F163" s="74">
        <v>9.81</v>
      </c>
      <c r="G163" s="78">
        <f>F163*(100%+'საერთო თანხა'!$B$13)</f>
        <v>0</v>
      </c>
    </row>
    <row r="164" spans="1:9" ht="50.25" customHeight="1" x14ac:dyDescent="0.2">
      <c r="A164" s="26">
        <v>163</v>
      </c>
      <c r="B164" s="38" t="s">
        <v>186</v>
      </c>
      <c r="C164" s="36" t="s">
        <v>115</v>
      </c>
      <c r="D164" s="74">
        <v>14.72</v>
      </c>
      <c r="E164" s="78">
        <f>D164*(100%+'საერთო თანხა'!$B$13)</f>
        <v>0</v>
      </c>
      <c r="F164" s="74">
        <v>0</v>
      </c>
      <c r="G164" s="78">
        <f>F164*(100%+'საერთო თანხა'!$B$13)</f>
        <v>0</v>
      </c>
      <c r="H164" s="23"/>
      <c r="I164" s="23"/>
    </row>
    <row r="165" spans="1:9" ht="48.75" customHeight="1" x14ac:dyDescent="0.2">
      <c r="A165" s="26">
        <v>164</v>
      </c>
      <c r="B165" s="38" t="s">
        <v>187</v>
      </c>
      <c r="C165" s="36" t="s">
        <v>115</v>
      </c>
      <c r="D165" s="74">
        <v>11.77</v>
      </c>
      <c r="E165" s="78">
        <f>D165*(100%+'საერთო თანხა'!$B$13)</f>
        <v>0</v>
      </c>
      <c r="F165" s="74">
        <v>47.09</v>
      </c>
      <c r="G165" s="78">
        <f>F165*(100%+'საერთო თანხა'!$B$13)</f>
        <v>0</v>
      </c>
      <c r="H165" s="53"/>
      <c r="I165" s="53"/>
    </row>
    <row r="166" spans="1:9" ht="48.75" customHeight="1" x14ac:dyDescent="0.2">
      <c r="A166" s="26">
        <v>165</v>
      </c>
      <c r="B166" s="38" t="s">
        <v>188</v>
      </c>
      <c r="C166" s="36" t="s">
        <v>115</v>
      </c>
      <c r="D166" s="74">
        <v>24.53</v>
      </c>
      <c r="E166" s="78">
        <f>D166*(100%+'საერთო თანხა'!$B$13)</f>
        <v>0</v>
      </c>
      <c r="F166" s="74">
        <v>47.09</v>
      </c>
      <c r="G166" s="78">
        <f>F166*(100%+'საერთო თანხა'!$B$13)</f>
        <v>0</v>
      </c>
      <c r="H166" s="53"/>
      <c r="I166" s="53"/>
    </row>
    <row r="167" spans="1:9" ht="48.75" customHeight="1" x14ac:dyDescent="0.2">
      <c r="A167" s="26">
        <v>166</v>
      </c>
      <c r="B167" s="38" t="s">
        <v>296</v>
      </c>
      <c r="C167" s="36" t="s">
        <v>115</v>
      </c>
      <c r="D167" s="74">
        <v>24.53</v>
      </c>
      <c r="E167" s="78">
        <f>D167*(100%+'საერთო თანხა'!$B$13)</f>
        <v>0</v>
      </c>
      <c r="F167" s="74">
        <v>19.62</v>
      </c>
      <c r="G167" s="78">
        <f>F167*(100%+'საერთო თანხა'!$B$13)</f>
        <v>0</v>
      </c>
      <c r="H167" s="53"/>
      <c r="I167" s="53"/>
    </row>
    <row r="168" spans="1:9" ht="48.75" customHeight="1" x14ac:dyDescent="0.2">
      <c r="A168" s="26">
        <v>167</v>
      </c>
      <c r="B168" s="38" t="s">
        <v>190</v>
      </c>
      <c r="C168" s="36" t="s">
        <v>115</v>
      </c>
      <c r="D168" s="74">
        <v>14.72</v>
      </c>
      <c r="E168" s="78">
        <f>D168*(100%+'საერთო თანხა'!$B$13)</f>
        <v>0</v>
      </c>
      <c r="F168" s="74">
        <v>34.340000000000003</v>
      </c>
      <c r="G168" s="78">
        <f>F168*(100%+'საერთო თანხა'!$B$13)</f>
        <v>0</v>
      </c>
      <c r="H168" s="53"/>
      <c r="I168" s="53"/>
    </row>
    <row r="169" spans="1:9" ht="48.75" customHeight="1" x14ac:dyDescent="0.2">
      <c r="A169" s="26">
        <v>168</v>
      </c>
      <c r="B169" s="38" t="s">
        <v>191</v>
      </c>
      <c r="C169" s="36" t="s">
        <v>115</v>
      </c>
      <c r="D169" s="74">
        <v>14.72</v>
      </c>
      <c r="E169" s="78">
        <f>D169*(100%+'საერთო თანხა'!$B$13)</f>
        <v>0</v>
      </c>
      <c r="F169" s="74">
        <v>0</v>
      </c>
      <c r="G169" s="78">
        <f>F169*(100%+'საერთო თანხა'!$B$13)</f>
        <v>0</v>
      </c>
      <c r="H169" s="53"/>
      <c r="I169" s="53"/>
    </row>
    <row r="170" spans="1:9" ht="48.75" customHeight="1" x14ac:dyDescent="0.2">
      <c r="A170" s="26">
        <v>169</v>
      </c>
      <c r="B170" s="38" t="s">
        <v>192</v>
      </c>
      <c r="C170" s="36" t="s">
        <v>115</v>
      </c>
      <c r="D170" s="74">
        <v>19.62</v>
      </c>
      <c r="E170" s="78">
        <f>D170*(100%+'საერთო თანხა'!$B$13)</f>
        <v>0</v>
      </c>
      <c r="F170" s="74">
        <v>9.81</v>
      </c>
      <c r="G170" s="78">
        <f>F170*(100%+'საერთო თანხა'!$B$13)</f>
        <v>0</v>
      </c>
      <c r="H170" s="53"/>
      <c r="I170" s="53"/>
    </row>
    <row r="171" spans="1:9" ht="48.75" customHeight="1" x14ac:dyDescent="0.2">
      <c r="A171" s="26">
        <v>170</v>
      </c>
      <c r="B171" s="38" t="s">
        <v>193</v>
      </c>
      <c r="C171" s="36" t="s">
        <v>115</v>
      </c>
      <c r="D171" s="74">
        <v>14.72</v>
      </c>
      <c r="E171" s="78">
        <f>D171*(100%+'საერთო თანხა'!$B$13)</f>
        <v>0</v>
      </c>
      <c r="F171" s="74">
        <v>9.81</v>
      </c>
      <c r="G171" s="78">
        <f>F171*(100%+'საერთო თანხა'!$B$13)</f>
        <v>0</v>
      </c>
      <c r="H171" s="53"/>
      <c r="I171" s="53"/>
    </row>
    <row r="172" spans="1:9" ht="48.75" customHeight="1" x14ac:dyDescent="0.2">
      <c r="A172" s="26">
        <v>171</v>
      </c>
      <c r="B172" s="38" t="s">
        <v>297</v>
      </c>
      <c r="C172" s="36" t="s">
        <v>115</v>
      </c>
      <c r="D172" s="74">
        <v>0</v>
      </c>
      <c r="E172" s="78">
        <f>D172*(100%+'საერთო თანხა'!$B$13)</f>
        <v>0</v>
      </c>
      <c r="F172" s="74">
        <v>29.43</v>
      </c>
      <c r="G172" s="78">
        <f>F172*(100%+'საერთო თანხა'!$B$13)</f>
        <v>0</v>
      </c>
      <c r="H172" s="53"/>
      <c r="I172" s="53"/>
    </row>
    <row r="173" spans="1:9" ht="48.75" customHeight="1" x14ac:dyDescent="0.2">
      <c r="A173" s="26">
        <v>172</v>
      </c>
      <c r="B173" s="38" t="s">
        <v>195</v>
      </c>
      <c r="C173" s="36" t="s">
        <v>115</v>
      </c>
      <c r="D173" s="74">
        <v>68.67</v>
      </c>
      <c r="E173" s="78">
        <f>D173*(100%+'საერთო თანხა'!$B$13)</f>
        <v>0</v>
      </c>
      <c r="F173" s="74">
        <v>73.58</v>
      </c>
      <c r="G173" s="78">
        <f>F173*(100%+'საერთო თანხა'!$B$13)</f>
        <v>0</v>
      </c>
      <c r="H173" s="53"/>
      <c r="I173" s="53"/>
    </row>
    <row r="174" spans="1:9" ht="48.75" customHeight="1" x14ac:dyDescent="0.2">
      <c r="A174" s="26">
        <v>173</v>
      </c>
      <c r="B174" s="38" t="s">
        <v>196</v>
      </c>
      <c r="C174" s="36" t="s">
        <v>115</v>
      </c>
      <c r="D174" s="74">
        <v>29.43</v>
      </c>
      <c r="E174" s="78">
        <f>D174*(100%+'საერთო თანხა'!$B$13)</f>
        <v>0</v>
      </c>
      <c r="F174" s="74">
        <v>34.340000000000003</v>
      </c>
      <c r="G174" s="78">
        <f>F174*(100%+'საერთო თანხა'!$B$13)</f>
        <v>0</v>
      </c>
      <c r="H174" s="53"/>
      <c r="I174" s="53"/>
    </row>
    <row r="175" spans="1:9" ht="48.75" customHeight="1" x14ac:dyDescent="0.2">
      <c r="A175" s="26">
        <v>174</v>
      </c>
      <c r="B175" s="38" t="s">
        <v>197</v>
      </c>
      <c r="C175" s="36" t="s">
        <v>115</v>
      </c>
      <c r="D175" s="74">
        <v>0</v>
      </c>
      <c r="E175" s="78">
        <f>D175*(100%+'საერთო თანხა'!$B$13)</f>
        <v>0</v>
      </c>
      <c r="F175" s="74">
        <v>49.05</v>
      </c>
      <c r="G175" s="78">
        <f>F175*(100%+'საერთო თანხა'!$B$13)</f>
        <v>0</v>
      </c>
      <c r="H175" s="53"/>
      <c r="I175" s="53"/>
    </row>
    <row r="176" spans="1:9" ht="48.75" customHeight="1" x14ac:dyDescent="0.2">
      <c r="A176" s="26">
        <v>175</v>
      </c>
      <c r="B176" s="38" t="s">
        <v>198</v>
      </c>
      <c r="C176" s="36" t="s">
        <v>115</v>
      </c>
      <c r="D176" s="74">
        <v>58.86</v>
      </c>
      <c r="E176" s="78">
        <f>D176*(100%+'საერთო თანხა'!$B$13)</f>
        <v>0</v>
      </c>
      <c r="F176" s="74">
        <v>34.340000000000003</v>
      </c>
      <c r="G176" s="78">
        <f>F176*(100%+'საერთო თანხა'!$B$13)</f>
        <v>0</v>
      </c>
      <c r="H176" s="53"/>
      <c r="I176" s="53"/>
    </row>
    <row r="177" spans="1:9" ht="48.75" customHeight="1" x14ac:dyDescent="0.2">
      <c r="A177" s="26">
        <v>176</v>
      </c>
      <c r="B177" s="38" t="s">
        <v>199</v>
      </c>
      <c r="C177" s="36" t="s">
        <v>115</v>
      </c>
      <c r="D177" s="74">
        <v>14.72</v>
      </c>
      <c r="E177" s="78">
        <f>D177*(100%+'საერთო თანხა'!$B$13)</f>
        <v>0</v>
      </c>
      <c r="F177" s="74">
        <v>35.32</v>
      </c>
      <c r="G177" s="78">
        <f>F177*(100%+'საერთო თანხა'!$B$13)</f>
        <v>0</v>
      </c>
      <c r="H177" s="53"/>
      <c r="I177" s="53"/>
    </row>
    <row r="178" spans="1:9" ht="48.75" customHeight="1" x14ac:dyDescent="0.2">
      <c r="A178" s="26">
        <v>177</v>
      </c>
      <c r="B178" s="38" t="s">
        <v>298</v>
      </c>
      <c r="C178" s="36" t="s">
        <v>115</v>
      </c>
      <c r="D178" s="74">
        <v>9.81</v>
      </c>
      <c r="E178" s="78">
        <f>D178*(100%+'საერთო თანხა'!$B$13)</f>
        <v>0</v>
      </c>
      <c r="F178" s="74">
        <v>4.91</v>
      </c>
      <c r="G178" s="78">
        <f>F178*(100%+'საერთო თანხა'!$B$13)</f>
        <v>0</v>
      </c>
      <c r="H178" s="53"/>
      <c r="I178" s="53"/>
    </row>
    <row r="179" spans="1:9" ht="48.75" customHeight="1" x14ac:dyDescent="0.2">
      <c r="A179" s="26">
        <v>178</v>
      </c>
      <c r="B179" s="38" t="s">
        <v>201</v>
      </c>
      <c r="C179" s="36" t="s">
        <v>115</v>
      </c>
      <c r="D179" s="74">
        <v>117.72</v>
      </c>
      <c r="E179" s="78">
        <f>D179*(100%+'საერთო თანხა'!$B$13)</f>
        <v>0</v>
      </c>
      <c r="F179" s="74">
        <v>215.83</v>
      </c>
      <c r="G179" s="78">
        <f>F179*(100%+'საერთო თანხა'!$B$13)</f>
        <v>0</v>
      </c>
      <c r="H179" s="53"/>
      <c r="I179" s="53"/>
    </row>
    <row r="180" spans="1:9" ht="48.75" customHeight="1" x14ac:dyDescent="0.2">
      <c r="A180" s="26">
        <v>179</v>
      </c>
      <c r="B180" s="38" t="s">
        <v>202</v>
      </c>
      <c r="C180" s="36" t="s">
        <v>115</v>
      </c>
      <c r="D180" s="74">
        <v>73.58</v>
      </c>
      <c r="E180" s="78">
        <f>D180*(100%+'საერთო თანხა'!$B$13)</f>
        <v>0</v>
      </c>
      <c r="F180" s="74">
        <v>34.340000000000003</v>
      </c>
      <c r="G180" s="78">
        <f>F180*(100%+'საერთო თანხა'!$B$13)</f>
        <v>0</v>
      </c>
      <c r="H180" s="53"/>
      <c r="I180" s="53"/>
    </row>
    <row r="181" spans="1:9" ht="48.75" customHeight="1" x14ac:dyDescent="0.2">
      <c r="A181" s="26">
        <v>180</v>
      </c>
      <c r="B181" s="38" t="s">
        <v>254</v>
      </c>
      <c r="C181" s="36" t="s">
        <v>115</v>
      </c>
      <c r="D181" s="74">
        <v>98.1</v>
      </c>
      <c r="E181" s="78">
        <f>D181*(100%+'საერთო თანხა'!$B$13)</f>
        <v>0</v>
      </c>
      <c r="F181" s="74">
        <v>19.62</v>
      </c>
      <c r="G181" s="78">
        <f>F181*(100%+'საერთო თანხა'!$B$13)</f>
        <v>0</v>
      </c>
      <c r="H181" s="53"/>
      <c r="I181" s="53"/>
    </row>
    <row r="182" spans="1:9" ht="48.75" customHeight="1" x14ac:dyDescent="0.2">
      <c r="A182" s="26">
        <v>181</v>
      </c>
      <c r="B182" s="38" t="s">
        <v>203</v>
      </c>
      <c r="C182" s="36" t="s">
        <v>115</v>
      </c>
      <c r="D182" s="74">
        <v>147.16</v>
      </c>
      <c r="E182" s="78">
        <f>D182*(100%+'საერთო თანხა'!$B$13)</f>
        <v>0</v>
      </c>
      <c r="F182" s="74">
        <v>206.02</v>
      </c>
      <c r="G182" s="78">
        <f>F182*(100%+'საერთო თანხა'!$B$13)</f>
        <v>0</v>
      </c>
      <c r="H182" s="53"/>
      <c r="I182" s="53"/>
    </row>
    <row r="183" spans="1:9" ht="48.75" customHeight="1" x14ac:dyDescent="0.2">
      <c r="A183" s="26">
        <v>182</v>
      </c>
      <c r="B183" s="38" t="s">
        <v>204</v>
      </c>
      <c r="C183" s="36" t="s">
        <v>115</v>
      </c>
      <c r="D183" s="74">
        <v>49.05</v>
      </c>
      <c r="E183" s="78">
        <f>D183*(100%+'საერთო თანხა'!$B$13)</f>
        <v>0</v>
      </c>
      <c r="F183" s="74">
        <v>73.58</v>
      </c>
      <c r="G183" s="78">
        <f>F183*(100%+'საერთო თანხა'!$B$13)</f>
        <v>0</v>
      </c>
      <c r="H183" s="53"/>
      <c r="I183" s="53"/>
    </row>
    <row r="184" spans="1:9" ht="48.75" customHeight="1" x14ac:dyDescent="0.2">
      <c r="A184" s="26">
        <v>183</v>
      </c>
      <c r="B184" s="38" t="s">
        <v>205</v>
      </c>
      <c r="C184" s="36" t="s">
        <v>115</v>
      </c>
      <c r="D184" s="74">
        <v>490.52</v>
      </c>
      <c r="E184" s="78">
        <f>D184*(100%+'საერთო თანხა'!$B$13)</f>
        <v>0</v>
      </c>
      <c r="F184" s="74">
        <v>73.58</v>
      </c>
      <c r="G184" s="78">
        <f>F184*(100%+'საერთო თანხა'!$B$13)</f>
        <v>0</v>
      </c>
      <c r="H184" s="53"/>
      <c r="I184" s="53"/>
    </row>
    <row r="185" spans="1:9" ht="48.75" customHeight="1" x14ac:dyDescent="0.2">
      <c r="A185" s="26">
        <v>184</v>
      </c>
      <c r="B185" s="38" t="s">
        <v>206</v>
      </c>
      <c r="C185" s="36" t="s">
        <v>207</v>
      </c>
      <c r="D185" s="74">
        <v>88.29</v>
      </c>
      <c r="E185" s="78">
        <f>D185*(100%+'საერთო თანხა'!$B$13)</f>
        <v>0</v>
      </c>
      <c r="F185" s="74">
        <v>63.77</v>
      </c>
      <c r="G185" s="78">
        <f>F185*(100%+'საერთო თანხა'!$B$13)</f>
        <v>0</v>
      </c>
      <c r="H185" s="53"/>
      <c r="I185" s="53"/>
    </row>
    <row r="186" spans="1:9" ht="48.75" customHeight="1" x14ac:dyDescent="0.2">
      <c r="A186" s="26">
        <v>185</v>
      </c>
      <c r="B186" s="38" t="s">
        <v>208</v>
      </c>
      <c r="C186" s="36" t="s">
        <v>115</v>
      </c>
      <c r="D186" s="74">
        <v>0</v>
      </c>
      <c r="E186" s="78">
        <f>D186*(100%+'საერთო თანხა'!$B$13)</f>
        <v>0</v>
      </c>
      <c r="F186" s="74">
        <v>49.05</v>
      </c>
      <c r="G186" s="78">
        <f>F186*(100%+'საერთო თანხა'!$B$13)</f>
        <v>0</v>
      </c>
      <c r="H186" s="53"/>
      <c r="I186" s="53"/>
    </row>
    <row r="187" spans="1:9" ht="48.75" customHeight="1" x14ac:dyDescent="0.2">
      <c r="A187" s="26">
        <v>186</v>
      </c>
      <c r="B187" s="38" t="s">
        <v>209</v>
      </c>
      <c r="C187" s="36" t="s">
        <v>115</v>
      </c>
      <c r="D187" s="74">
        <v>29.43</v>
      </c>
      <c r="E187" s="78">
        <f>D187*(100%+'საერთო თანხა'!$B$13)</f>
        <v>0</v>
      </c>
      <c r="F187" s="74">
        <v>58.86</v>
      </c>
      <c r="G187" s="78">
        <f>F187*(100%+'საერთო თანხა'!$B$13)</f>
        <v>0</v>
      </c>
      <c r="H187" s="53"/>
      <c r="I187" s="53"/>
    </row>
    <row r="188" spans="1:9" ht="48.75" customHeight="1" x14ac:dyDescent="0.2">
      <c r="A188" s="26">
        <v>187</v>
      </c>
      <c r="B188" s="38" t="s">
        <v>211</v>
      </c>
      <c r="C188" s="36" t="s">
        <v>115</v>
      </c>
      <c r="D188" s="74">
        <v>73.58</v>
      </c>
      <c r="E188" s="78">
        <f>D188*(100%+'საერთო თანხა'!$B$13)</f>
        <v>0</v>
      </c>
      <c r="F188" s="74">
        <v>29.43</v>
      </c>
      <c r="G188" s="78">
        <f>F188*(100%+'საერთო თანხა'!$B$13)</f>
        <v>0</v>
      </c>
      <c r="H188" s="53"/>
      <c r="I188" s="53"/>
    </row>
    <row r="189" spans="1:9" ht="48.75" customHeight="1" x14ac:dyDescent="0.2">
      <c r="A189" s="26">
        <v>188</v>
      </c>
      <c r="B189" s="38" t="s">
        <v>212</v>
      </c>
      <c r="C189" s="36" t="s">
        <v>115</v>
      </c>
      <c r="D189" s="74">
        <v>0.98</v>
      </c>
      <c r="E189" s="78">
        <f>D189*(100%+'საერთო თანხა'!$B$13)</f>
        <v>0</v>
      </c>
      <c r="F189" s="74">
        <v>0</v>
      </c>
      <c r="G189" s="78">
        <f>F189*(100%+'საერთო თანხა'!$B$13)</f>
        <v>0</v>
      </c>
      <c r="H189" s="53"/>
      <c r="I189" s="53"/>
    </row>
    <row r="190" spans="1:9" ht="48.75" customHeight="1" x14ac:dyDescent="0.2">
      <c r="A190" s="26">
        <v>189</v>
      </c>
      <c r="B190" s="38" t="s">
        <v>213</v>
      </c>
      <c r="C190" s="36" t="s">
        <v>115</v>
      </c>
      <c r="D190" s="74">
        <v>19.62</v>
      </c>
      <c r="E190" s="78">
        <f>D190*(100%+'საერთო თანხა'!$B$13)</f>
        <v>0</v>
      </c>
      <c r="F190" s="74">
        <v>11.77</v>
      </c>
      <c r="G190" s="78">
        <f>F190*(100%+'საერთო თანხა'!$B$13)</f>
        <v>0</v>
      </c>
      <c r="H190" s="53"/>
      <c r="I190" s="53"/>
    </row>
    <row r="191" spans="1:9" ht="48.75" customHeight="1" x14ac:dyDescent="0.2">
      <c r="A191" s="26">
        <v>190</v>
      </c>
      <c r="B191" s="38" t="s">
        <v>214</v>
      </c>
      <c r="C191" s="36" t="s">
        <v>115</v>
      </c>
      <c r="D191" s="74">
        <v>29.43</v>
      </c>
      <c r="E191" s="78">
        <f>D191*(100%+'საერთო თანხა'!$B$13)</f>
        <v>0</v>
      </c>
      <c r="F191" s="74">
        <v>11.77</v>
      </c>
      <c r="G191" s="78">
        <f>F191*(100%+'საერთო თანხა'!$B$13)</f>
        <v>0</v>
      </c>
      <c r="H191" s="53"/>
      <c r="I191" s="53"/>
    </row>
    <row r="192" spans="1:9" ht="48.75" customHeight="1" x14ac:dyDescent="0.2">
      <c r="A192" s="26">
        <v>191</v>
      </c>
      <c r="B192" s="38" t="s">
        <v>220</v>
      </c>
      <c r="C192" s="36" t="s">
        <v>115</v>
      </c>
      <c r="D192" s="74">
        <v>117.72</v>
      </c>
      <c r="E192" s="78">
        <f>D192*(100%+'საერთო თანხა'!$B$13)</f>
        <v>0</v>
      </c>
      <c r="F192" s="74">
        <v>29.43</v>
      </c>
      <c r="G192" s="78">
        <f>F192*(100%+'საერთო თანხა'!$B$13)</f>
        <v>0</v>
      </c>
      <c r="H192" s="53"/>
      <c r="I192" s="53"/>
    </row>
    <row r="193" spans="1:9" ht="48.75" customHeight="1" x14ac:dyDescent="0.2">
      <c r="A193" s="26">
        <v>192</v>
      </c>
      <c r="B193" s="38" t="s">
        <v>221</v>
      </c>
      <c r="C193" s="36" t="s">
        <v>115</v>
      </c>
      <c r="D193" s="74">
        <v>0</v>
      </c>
      <c r="E193" s="78">
        <f>D193*(100%+'საერთო თანხა'!$B$13)</f>
        <v>0</v>
      </c>
      <c r="F193" s="74">
        <v>34.340000000000003</v>
      </c>
      <c r="G193" s="78">
        <f>F193*(100%+'საერთო თანხა'!$B$13)</f>
        <v>0</v>
      </c>
      <c r="H193" s="53"/>
      <c r="I193" s="53"/>
    </row>
    <row r="194" spans="1:9" ht="48.75" customHeight="1" x14ac:dyDescent="0.2">
      <c r="A194" s="26">
        <v>193</v>
      </c>
      <c r="B194" s="38" t="s">
        <v>259</v>
      </c>
      <c r="C194" s="36" t="s">
        <v>115</v>
      </c>
      <c r="D194" s="74">
        <v>29.43</v>
      </c>
      <c r="E194" s="78">
        <f>D194*(100%+'საერთო თანხა'!$B$13)</f>
        <v>0</v>
      </c>
      <c r="F194" s="74">
        <v>29.43</v>
      </c>
      <c r="G194" s="78">
        <f>F194*(100%+'საერთო თანხა'!$B$13)</f>
        <v>0</v>
      </c>
      <c r="H194" s="96"/>
      <c r="I194" s="96"/>
    </row>
    <row r="195" spans="1:9" ht="48.75" customHeight="1" x14ac:dyDescent="0.2">
      <c r="A195" s="26">
        <v>194</v>
      </c>
      <c r="B195" s="38" t="s">
        <v>346</v>
      </c>
      <c r="C195" s="36" t="s">
        <v>115</v>
      </c>
      <c r="D195" s="74">
        <v>17.149999999999999</v>
      </c>
      <c r="E195" s="78">
        <f>D195*(100%+'საერთო თანხა'!$B$13)</f>
        <v>0</v>
      </c>
      <c r="F195" s="74">
        <v>1.75</v>
      </c>
      <c r="G195" s="78">
        <f>F195*(100%+'საერთო თანხა'!$B$13)</f>
        <v>0</v>
      </c>
      <c r="H195" s="151"/>
      <c r="I195" s="151"/>
    </row>
    <row r="196" spans="1:9" ht="48.75" customHeight="1" x14ac:dyDescent="0.2">
      <c r="A196" s="26"/>
      <c r="B196" s="98" t="s">
        <v>305</v>
      </c>
      <c r="C196" s="36"/>
      <c r="D196" s="95">
        <f>SUM(D5:D195)</f>
        <v>8459.3500000000022</v>
      </c>
      <c r="E196" s="126">
        <f>SUM(E5:E195)</f>
        <v>0</v>
      </c>
      <c r="F196" s="95">
        <f>SUM(F5:F195)</f>
        <v>6695.7599999999993</v>
      </c>
      <c r="G196" s="126">
        <f>SUM(G5:G195)</f>
        <v>0</v>
      </c>
      <c r="H196" s="108">
        <f>D196+F196</f>
        <v>15155.11</v>
      </c>
      <c r="I196" s="108">
        <f>E196+G196</f>
        <v>0</v>
      </c>
    </row>
    <row r="197" spans="1:9" ht="36.75" customHeight="1" x14ac:dyDescent="0.2">
      <c r="A197" s="192" t="s">
        <v>300</v>
      </c>
      <c r="B197" s="192"/>
      <c r="C197" s="192"/>
      <c r="D197" s="192"/>
      <c r="E197" s="193"/>
      <c r="F197" s="192"/>
      <c r="G197" s="193"/>
      <c r="H197" s="42"/>
      <c r="I197" s="42"/>
    </row>
    <row r="198" spans="1:9" ht="36.75" customHeight="1" x14ac:dyDescent="0.2">
      <c r="A198" s="26">
        <v>1</v>
      </c>
      <c r="B198" s="14" t="s">
        <v>299</v>
      </c>
      <c r="C198" s="15" t="s">
        <v>115</v>
      </c>
      <c r="D198" s="74">
        <v>10</v>
      </c>
      <c r="E198" s="78">
        <f>D198*(100%+'საერთო თანხა'!$B$13)</f>
        <v>0</v>
      </c>
      <c r="F198" s="74">
        <v>0</v>
      </c>
      <c r="G198" s="78">
        <f>F198*(100%+'საერთო თანხა'!$B$13)</f>
        <v>0</v>
      </c>
    </row>
    <row r="199" spans="1:9" ht="36.75" customHeight="1" x14ac:dyDescent="0.2">
      <c r="A199" s="26">
        <v>2</v>
      </c>
      <c r="B199" s="14" t="s">
        <v>174</v>
      </c>
      <c r="C199" s="15" t="s">
        <v>172</v>
      </c>
      <c r="D199" s="74">
        <v>15</v>
      </c>
      <c r="E199" s="78">
        <f>D199*(100%+'საერთო თანხა'!$B$13)</f>
        <v>0</v>
      </c>
      <c r="F199" s="74">
        <v>20</v>
      </c>
      <c r="G199" s="78">
        <f>F199*(100%+'საერთო თანხა'!$B$13)</f>
        <v>0</v>
      </c>
    </row>
    <row r="200" spans="1:9" ht="36.75" customHeight="1" x14ac:dyDescent="0.2">
      <c r="A200" s="26">
        <v>3</v>
      </c>
      <c r="B200" s="14" t="s">
        <v>175</v>
      </c>
      <c r="C200" s="15" t="s">
        <v>172</v>
      </c>
      <c r="D200" s="74">
        <v>20</v>
      </c>
      <c r="E200" s="78">
        <f>D200*(100%+'საერთო თანხა'!$B$13)</f>
        <v>0</v>
      </c>
      <c r="F200" s="74">
        <v>20</v>
      </c>
      <c r="G200" s="78">
        <f>F200*(100%+'საერთო თანხა'!$B$13)</f>
        <v>0</v>
      </c>
    </row>
    <row r="201" spans="1:9" ht="36.75" customHeight="1" x14ac:dyDescent="0.2">
      <c r="A201" s="26">
        <v>4</v>
      </c>
      <c r="B201" s="14" t="s">
        <v>176</v>
      </c>
      <c r="C201" s="15" t="s">
        <v>172</v>
      </c>
      <c r="D201" s="74">
        <v>10</v>
      </c>
      <c r="E201" s="78">
        <f>D201*(100%+'საერთო თანხა'!$B$13)</f>
        <v>0</v>
      </c>
      <c r="F201" s="74">
        <v>20</v>
      </c>
      <c r="G201" s="78">
        <f>F201*(100%+'საერთო თანხა'!$B$13)</f>
        <v>0</v>
      </c>
    </row>
    <row r="202" spans="1:9" ht="36.75" customHeight="1" x14ac:dyDescent="0.2">
      <c r="A202" s="26">
        <v>5</v>
      </c>
      <c r="B202" s="14" t="s">
        <v>177</v>
      </c>
      <c r="C202" s="15" t="s">
        <v>172</v>
      </c>
      <c r="D202" s="74">
        <v>10</v>
      </c>
      <c r="E202" s="78">
        <f>D202*(100%+'საერთო თანხა'!$B$13)</f>
        <v>0</v>
      </c>
      <c r="F202" s="74">
        <v>15</v>
      </c>
      <c r="G202" s="78">
        <f>F202*(100%+'საერთო თანხა'!$B$13)</f>
        <v>0</v>
      </c>
    </row>
    <row r="203" spans="1:9" ht="36.75" customHeight="1" x14ac:dyDescent="0.2">
      <c r="A203" s="26">
        <v>6</v>
      </c>
      <c r="B203" s="14" t="s">
        <v>210</v>
      </c>
      <c r="C203" s="15" t="s">
        <v>115</v>
      </c>
      <c r="D203" s="74">
        <v>10</v>
      </c>
      <c r="E203" s="78">
        <f>D203*(100%+'საერთო თანხა'!$B$13)</f>
        <v>0</v>
      </c>
      <c r="F203" s="74">
        <v>5</v>
      </c>
      <c r="G203" s="78">
        <f>F203*(100%+'საერთო თანხა'!$B$13)</f>
        <v>0</v>
      </c>
    </row>
    <row r="204" spans="1:9" ht="36.75" customHeight="1" x14ac:dyDescent="0.2">
      <c r="A204" s="26">
        <v>7</v>
      </c>
      <c r="B204" s="14" t="s">
        <v>178</v>
      </c>
      <c r="C204" s="15" t="s">
        <v>265</v>
      </c>
      <c r="D204" s="74">
        <v>10</v>
      </c>
      <c r="E204" s="78">
        <f>D204*(100%+'საერთო თანხა'!$B$13)</f>
        <v>0</v>
      </c>
      <c r="F204" s="74">
        <v>5</v>
      </c>
      <c r="G204" s="78">
        <f>F204*(100%+'საერთო თანხა'!$B$13)</f>
        <v>0</v>
      </c>
    </row>
    <row r="205" spans="1:9" ht="32.25" customHeight="1" x14ac:dyDescent="0.2">
      <c r="A205" s="26"/>
      <c r="B205" s="100" t="s">
        <v>305</v>
      </c>
      <c r="C205" s="15"/>
      <c r="D205" s="95">
        <f>SUM(D198:D204)</f>
        <v>85</v>
      </c>
      <c r="E205" s="126">
        <f>SUM(E198:E204)</f>
        <v>0</v>
      </c>
      <c r="F205" s="95">
        <f>SUM(F198:F204)</f>
        <v>85</v>
      </c>
      <c r="G205" s="126">
        <f>SUM(G198:G204)</f>
        <v>0</v>
      </c>
      <c r="H205" s="110">
        <f>D205+F205</f>
        <v>170</v>
      </c>
      <c r="I205" s="110">
        <f>E205+G205</f>
        <v>0</v>
      </c>
    </row>
    <row r="206" spans="1:9" ht="36.75" customHeight="1" x14ac:dyDescent="0.25">
      <c r="H206" s="113">
        <f>H196+H205</f>
        <v>15325.11</v>
      </c>
      <c r="I206" s="128">
        <f>I196+I205</f>
        <v>0</v>
      </c>
    </row>
  </sheetData>
  <sheetProtection algorithmName="SHA-512" hashValue="nyTYotN64yyYFznnU08jJbit0temWJPNb9zNTDuDSPdoR5T9bavGlDIK3MUM/V84ebVg5xPU6RANtALTWBgYGw==" saltValue="znU0ACYh7CVBTfVCPc5Ygw==" spinCount="100000" sheet="1" objects="1" scenarios="1"/>
  <mergeCells count="6">
    <mergeCell ref="C1:E1"/>
    <mergeCell ref="A197:G197"/>
    <mergeCell ref="A2:A4"/>
    <mergeCell ref="D2:G2"/>
    <mergeCell ref="D3:G3"/>
    <mergeCell ref="B2:C3"/>
  </mergeCells>
  <pageMargins left="0.25" right="0.25" top="0.75" bottom="0.75" header="0.3" footer="0.3"/>
  <pageSetup scale="86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22"/>
  <sheetViews>
    <sheetView view="pageBreakPreview" zoomScaleNormal="100" zoomScaleSheetLayoutView="100" workbookViewId="0">
      <pane xSplit="3" ySplit="4" topLeftCell="D187" activePane="bottomRight" state="frozen"/>
      <selection pane="topRight" activeCell="D1" sqref="D1"/>
      <selection pane="bottomLeft" activeCell="A5" sqref="A5"/>
      <selection pane="bottomRight" activeCell="F189" sqref="F189"/>
    </sheetView>
  </sheetViews>
  <sheetFormatPr defaultColWidth="9.140625" defaultRowHeight="11.25" x14ac:dyDescent="0.2"/>
  <cols>
    <col min="1" max="1" width="3.5703125" style="27" bestFit="1" customWidth="1"/>
    <col min="2" max="2" width="21.5703125" style="27" customWidth="1"/>
    <col min="3" max="3" width="15.28515625" style="27" customWidth="1"/>
    <col min="4" max="4" width="15.5703125" style="27" customWidth="1"/>
    <col min="5" max="5" width="15.28515625" style="116" customWidth="1"/>
    <col min="6" max="6" width="12.42578125" style="27" customWidth="1"/>
    <col min="7" max="7" width="15.28515625" style="116" customWidth="1"/>
    <col min="8" max="8" width="13.7109375" style="27" customWidth="1"/>
    <col min="9" max="9" width="17.42578125" style="116" customWidth="1"/>
    <col min="10" max="10" width="13.5703125" style="27" customWidth="1"/>
    <col min="11" max="11" width="15.42578125" style="116" customWidth="1"/>
    <col min="12" max="12" width="9.5703125" style="27" bestFit="1" customWidth="1"/>
    <col min="13" max="13" width="19.85546875" style="27" customWidth="1"/>
    <col min="14" max="16384" width="9.140625" style="27"/>
  </cols>
  <sheetData>
    <row r="1" spans="1:24" ht="17.25" customHeight="1" x14ac:dyDescent="0.2">
      <c r="D1" s="197" t="s">
        <v>309</v>
      </c>
      <c r="E1" s="197"/>
      <c r="F1" s="197"/>
      <c r="G1" s="197"/>
    </row>
    <row r="2" spans="1:24" x14ac:dyDescent="0.2">
      <c r="A2" s="198" t="s">
        <v>179</v>
      </c>
      <c r="B2" s="182" t="s">
        <v>183</v>
      </c>
      <c r="C2" s="182"/>
      <c r="D2" s="185" t="s">
        <v>226</v>
      </c>
      <c r="E2" s="185"/>
      <c r="F2" s="185"/>
      <c r="G2" s="185"/>
      <c r="H2" s="186" t="s">
        <v>227</v>
      </c>
      <c r="I2" s="187"/>
      <c r="J2" s="187"/>
      <c r="K2" s="188"/>
    </row>
    <row r="3" spans="1:24" x14ac:dyDescent="0.2">
      <c r="A3" s="198"/>
      <c r="B3" s="182"/>
      <c r="C3" s="182"/>
      <c r="D3" s="186" t="s">
        <v>1</v>
      </c>
      <c r="E3" s="187"/>
      <c r="F3" s="187"/>
      <c r="G3" s="188"/>
      <c r="H3" s="186" t="s">
        <v>1</v>
      </c>
      <c r="I3" s="187"/>
      <c r="J3" s="187"/>
      <c r="K3" s="188"/>
    </row>
    <row r="4" spans="1:24" ht="63.75" customHeight="1" x14ac:dyDescent="0.2">
      <c r="A4" s="198"/>
      <c r="B4" s="61" t="s">
        <v>184</v>
      </c>
      <c r="C4" s="61" t="s">
        <v>182</v>
      </c>
      <c r="D4" s="62" t="s">
        <v>180</v>
      </c>
      <c r="E4" s="73" t="s">
        <v>233</v>
      </c>
      <c r="F4" s="62" t="s">
        <v>181</v>
      </c>
      <c r="G4" s="73" t="s">
        <v>234</v>
      </c>
      <c r="H4" s="62" t="s">
        <v>180</v>
      </c>
      <c r="I4" s="73" t="s">
        <v>233</v>
      </c>
      <c r="J4" s="62" t="s">
        <v>181</v>
      </c>
      <c r="K4" s="73" t="s">
        <v>234</v>
      </c>
    </row>
    <row r="5" spans="1:24" ht="33.75" customHeight="1" x14ac:dyDescent="0.2">
      <c r="A5" s="16">
        <v>1</v>
      </c>
      <c r="B5" s="14" t="s">
        <v>2</v>
      </c>
      <c r="C5" s="15" t="s">
        <v>3</v>
      </c>
      <c r="D5" s="81">
        <v>135</v>
      </c>
      <c r="E5" s="78">
        <f>D5*(100%+'საერთო თანხა'!$B$13)</f>
        <v>0</v>
      </c>
      <c r="F5" s="80">
        <v>15</v>
      </c>
      <c r="G5" s="78">
        <f>F5*(100%+'საერთო თანხა'!$B$13)</f>
        <v>0</v>
      </c>
      <c r="H5" s="81">
        <v>150</v>
      </c>
      <c r="I5" s="78">
        <f>H5*(100%+'საერთო თანხა'!$B$13)</f>
        <v>0</v>
      </c>
      <c r="J5" s="82">
        <v>15</v>
      </c>
      <c r="K5" s="78">
        <f>J5*(100%+'საერთო თანხა'!$B$13)</f>
        <v>0</v>
      </c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1:24" ht="33.75" customHeight="1" x14ac:dyDescent="0.2">
      <c r="A6" s="16">
        <v>2</v>
      </c>
      <c r="B6" s="14" t="s">
        <v>4</v>
      </c>
      <c r="C6" s="15" t="s">
        <v>3</v>
      </c>
      <c r="D6" s="81">
        <v>135</v>
      </c>
      <c r="E6" s="78">
        <f>D6*(100%+'საერთო თანხა'!$B$13)</f>
        <v>0</v>
      </c>
      <c r="F6" s="80">
        <v>15</v>
      </c>
      <c r="G6" s="78">
        <f>F6*(100%+'საერთო თანხა'!$B$13)</f>
        <v>0</v>
      </c>
      <c r="H6" s="81">
        <v>150</v>
      </c>
      <c r="I6" s="78">
        <f>H6*(100%+'საერთო თანხა'!$B$13)</f>
        <v>0</v>
      </c>
      <c r="J6" s="82">
        <v>15</v>
      </c>
      <c r="K6" s="78">
        <f>J6*(100%+'საერთო თანხა'!$B$13)</f>
        <v>0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</row>
    <row r="7" spans="1:24" ht="33.75" customHeight="1" x14ac:dyDescent="0.2">
      <c r="A7" s="16">
        <v>3</v>
      </c>
      <c r="B7" s="14" t="s">
        <v>5</v>
      </c>
      <c r="C7" s="15" t="s">
        <v>3</v>
      </c>
      <c r="D7" s="81">
        <v>25</v>
      </c>
      <c r="E7" s="78">
        <f>D7*(100%+'საერთო თანხა'!$B$13)</f>
        <v>0</v>
      </c>
      <c r="F7" s="80">
        <v>20</v>
      </c>
      <c r="G7" s="78">
        <f>F7*(100%+'საერთო თანხა'!$B$13)</f>
        <v>0</v>
      </c>
      <c r="H7" s="81">
        <v>25</v>
      </c>
      <c r="I7" s="78">
        <f>H7*(100%+'საერთო თანხა'!$B$13)</f>
        <v>0</v>
      </c>
      <c r="J7" s="82">
        <v>20</v>
      </c>
      <c r="K7" s="78">
        <f>J7*(100%+'საერთო თანხა'!$B$13)</f>
        <v>0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</row>
    <row r="8" spans="1:24" ht="33.75" customHeight="1" x14ac:dyDescent="0.2">
      <c r="A8" s="16">
        <v>4</v>
      </c>
      <c r="B8" s="14" t="s">
        <v>6</v>
      </c>
      <c r="C8" s="15" t="s">
        <v>7</v>
      </c>
      <c r="D8" s="81">
        <v>50</v>
      </c>
      <c r="E8" s="78">
        <f>D8*(100%+'საერთო თანხა'!$B$13)</f>
        <v>0</v>
      </c>
      <c r="F8" s="80">
        <v>15</v>
      </c>
      <c r="G8" s="78">
        <f>F8*(100%+'საერთო თანხა'!$B$13)</f>
        <v>0</v>
      </c>
      <c r="H8" s="81">
        <v>80</v>
      </c>
      <c r="I8" s="78">
        <f>H8*(100%+'საერთო თანხა'!$B$13)</f>
        <v>0</v>
      </c>
      <c r="J8" s="82">
        <v>15</v>
      </c>
      <c r="K8" s="78">
        <f>J8*(100%+'საერთო თანხა'!$B$13)</f>
        <v>0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ht="33.75" customHeight="1" x14ac:dyDescent="0.2">
      <c r="A9" s="16">
        <v>5</v>
      </c>
      <c r="B9" s="14" t="s">
        <v>8</v>
      </c>
      <c r="C9" s="15" t="s">
        <v>7</v>
      </c>
      <c r="D9" s="81">
        <v>190</v>
      </c>
      <c r="E9" s="78">
        <f>D9*(100%+'საერთო თანხა'!$B$13)</f>
        <v>0</v>
      </c>
      <c r="F9" s="80">
        <v>30</v>
      </c>
      <c r="G9" s="78">
        <f>F9*(100%+'საერთო თანხა'!$B$13)</f>
        <v>0</v>
      </c>
      <c r="H9" s="81">
        <v>200</v>
      </c>
      <c r="I9" s="78">
        <f>H9*(100%+'საერთო თანხა'!$B$13)</f>
        <v>0</v>
      </c>
      <c r="J9" s="82">
        <v>30</v>
      </c>
      <c r="K9" s="78">
        <f>J9*(100%+'საერთო თანხა'!$B$13)</f>
        <v>0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ht="33.75" customHeight="1" x14ac:dyDescent="0.2">
      <c r="A10" s="16">
        <v>6</v>
      </c>
      <c r="B10" s="14" t="s">
        <v>9</v>
      </c>
      <c r="C10" s="15" t="s">
        <v>7</v>
      </c>
      <c r="D10" s="81">
        <v>160</v>
      </c>
      <c r="E10" s="78">
        <f>D10*(100%+'საერთო თანხა'!$B$13)</f>
        <v>0</v>
      </c>
      <c r="F10" s="80">
        <v>30</v>
      </c>
      <c r="G10" s="78">
        <f>F10*(100%+'საერთო თანხა'!$B$13)</f>
        <v>0</v>
      </c>
      <c r="H10" s="81">
        <v>130</v>
      </c>
      <c r="I10" s="78">
        <f>H10*(100%+'საერთო თანხა'!$B$13)</f>
        <v>0</v>
      </c>
      <c r="J10" s="82">
        <v>30</v>
      </c>
      <c r="K10" s="78">
        <f>J10*(100%+'საერთო თანხა'!$B$13)</f>
        <v>0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ht="33.75" customHeight="1" x14ac:dyDescent="0.2">
      <c r="A11" s="16">
        <v>7</v>
      </c>
      <c r="B11" s="14" t="s">
        <v>10</v>
      </c>
      <c r="C11" s="15" t="s">
        <v>7</v>
      </c>
      <c r="D11" s="81">
        <v>65</v>
      </c>
      <c r="E11" s="78">
        <f>D11*(100%+'საერთო თანხა'!$B$13)</f>
        <v>0</v>
      </c>
      <c r="F11" s="80">
        <v>30</v>
      </c>
      <c r="G11" s="78">
        <f>F11*(100%+'საერთო თანხა'!$B$13)</f>
        <v>0</v>
      </c>
      <c r="H11" s="81">
        <v>70</v>
      </c>
      <c r="I11" s="78">
        <f>H11*(100%+'საერთო თანხა'!$B$13)</f>
        <v>0</v>
      </c>
      <c r="J11" s="82">
        <v>30</v>
      </c>
      <c r="K11" s="78">
        <f>J11*(100%+'საერთო თანხა'!$B$13)</f>
        <v>0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ht="33.75" customHeight="1" x14ac:dyDescent="0.2">
      <c r="A12" s="16">
        <v>8</v>
      </c>
      <c r="B12" s="14" t="s">
        <v>11</v>
      </c>
      <c r="C12" s="15" t="s">
        <v>7</v>
      </c>
      <c r="D12" s="81">
        <v>60</v>
      </c>
      <c r="E12" s="78">
        <f>D12*(100%+'საერთო თანხა'!$B$13)</f>
        <v>0</v>
      </c>
      <c r="F12" s="80">
        <v>35</v>
      </c>
      <c r="G12" s="78">
        <f>F12*(100%+'საერთო თანხა'!$B$13)</f>
        <v>0</v>
      </c>
      <c r="H12" s="81">
        <v>50</v>
      </c>
      <c r="I12" s="78">
        <f>H12*(100%+'საერთო თანხა'!$B$13)</f>
        <v>0</v>
      </c>
      <c r="J12" s="82">
        <v>30</v>
      </c>
      <c r="K12" s="78">
        <f>J12*(100%+'საერთო თანხა'!$B$13)</f>
        <v>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ht="33.75" customHeight="1" x14ac:dyDescent="0.2">
      <c r="A13" s="16">
        <v>9</v>
      </c>
      <c r="B13" s="14" t="s">
        <v>12</v>
      </c>
      <c r="C13" s="15" t="s">
        <v>7</v>
      </c>
      <c r="D13" s="81">
        <v>10</v>
      </c>
      <c r="E13" s="78">
        <f>D13*(100%+'საერთო თანხა'!$B$13)</f>
        <v>0</v>
      </c>
      <c r="F13" s="80">
        <v>35</v>
      </c>
      <c r="G13" s="78">
        <f>F13*(100%+'საერთო თანხა'!$B$13)</f>
        <v>0</v>
      </c>
      <c r="H13" s="81">
        <v>10</v>
      </c>
      <c r="I13" s="78">
        <f>H13*(100%+'საერთო თანხა'!$B$13)</f>
        <v>0</v>
      </c>
      <c r="J13" s="82">
        <v>30</v>
      </c>
      <c r="K13" s="78">
        <f>J13*(100%+'საერთო თანხა'!$B$13)</f>
        <v>0</v>
      </c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33.75" customHeight="1" x14ac:dyDescent="0.2">
      <c r="A14" s="16">
        <v>10</v>
      </c>
      <c r="B14" s="14" t="s">
        <v>13</v>
      </c>
      <c r="C14" s="15" t="s">
        <v>7</v>
      </c>
      <c r="D14" s="81">
        <v>10</v>
      </c>
      <c r="E14" s="78">
        <f>D14*(100%+'საერთო თანხა'!$B$13)</f>
        <v>0</v>
      </c>
      <c r="F14" s="80">
        <v>35</v>
      </c>
      <c r="G14" s="78">
        <f>F14*(100%+'საერთო თანხა'!$B$13)</f>
        <v>0</v>
      </c>
      <c r="H14" s="81">
        <v>10</v>
      </c>
      <c r="I14" s="78">
        <f>H14*(100%+'საერთო თანხა'!$B$13)</f>
        <v>0</v>
      </c>
      <c r="J14" s="82">
        <v>25</v>
      </c>
      <c r="K14" s="78">
        <f>J14*(100%+'საერთო თანხა'!$B$13)</f>
        <v>0</v>
      </c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ht="33.75" customHeight="1" x14ac:dyDescent="0.2">
      <c r="A15" s="16">
        <v>11</v>
      </c>
      <c r="B15" s="14" t="s">
        <v>14</v>
      </c>
      <c r="C15" s="15" t="s">
        <v>7</v>
      </c>
      <c r="D15" s="81">
        <v>25</v>
      </c>
      <c r="E15" s="78">
        <f>D15*(100%+'საერთო თანხა'!$B$13)</f>
        <v>0</v>
      </c>
      <c r="F15" s="80">
        <v>20</v>
      </c>
      <c r="G15" s="78">
        <f>F15*(100%+'საერთო თანხა'!$B$13)</f>
        <v>0</v>
      </c>
      <c r="H15" s="81">
        <v>25</v>
      </c>
      <c r="I15" s="78">
        <f>H15*(100%+'საერთო თანხა'!$B$13)</f>
        <v>0</v>
      </c>
      <c r="J15" s="82">
        <v>20</v>
      </c>
      <c r="K15" s="78">
        <f>J15*(100%+'საერთო თანხა'!$B$13)</f>
        <v>0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 ht="33.75" customHeight="1" x14ac:dyDescent="0.2">
      <c r="A16" s="16">
        <v>12</v>
      </c>
      <c r="B16" s="14" t="s">
        <v>15</v>
      </c>
      <c r="C16" s="15" t="s">
        <v>7</v>
      </c>
      <c r="D16" s="81">
        <v>25</v>
      </c>
      <c r="E16" s="78">
        <f>D16*(100%+'საერთო თანხა'!$B$13)</f>
        <v>0</v>
      </c>
      <c r="F16" s="80">
        <v>30</v>
      </c>
      <c r="G16" s="78">
        <f>F16*(100%+'საერთო თანხა'!$B$13)</f>
        <v>0</v>
      </c>
      <c r="H16" s="81">
        <v>25</v>
      </c>
      <c r="I16" s="78">
        <f>H16*(100%+'საერთო თანხა'!$B$13)</f>
        <v>0</v>
      </c>
      <c r="J16" s="82">
        <v>20</v>
      </c>
      <c r="K16" s="78">
        <f>J16*(100%+'საერთო თანხა'!$B$13)</f>
        <v>0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ht="33.75" customHeight="1" x14ac:dyDescent="0.2">
      <c r="A17" s="16">
        <v>13</v>
      </c>
      <c r="B17" s="14" t="s">
        <v>16</v>
      </c>
      <c r="C17" s="15" t="s">
        <v>7</v>
      </c>
      <c r="D17" s="81">
        <v>20</v>
      </c>
      <c r="E17" s="78">
        <f>D17*(100%+'საერთო თანხა'!$B$13)</f>
        <v>0</v>
      </c>
      <c r="F17" s="80">
        <v>20</v>
      </c>
      <c r="G17" s="78">
        <f>F17*(100%+'საერთო თანხა'!$B$13)</f>
        <v>0</v>
      </c>
      <c r="H17" s="81">
        <v>25</v>
      </c>
      <c r="I17" s="78">
        <f>H17*(100%+'საერთო თანხა'!$B$13)</f>
        <v>0</v>
      </c>
      <c r="J17" s="82">
        <v>20</v>
      </c>
      <c r="K17" s="78">
        <f>J17*(100%+'საერთო თანხა'!$B$13)</f>
        <v>0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ht="33.75" customHeight="1" x14ac:dyDescent="0.2">
      <c r="A18" s="16">
        <v>14</v>
      </c>
      <c r="B18" s="14" t="s">
        <v>17</v>
      </c>
      <c r="C18" s="15" t="s">
        <v>7</v>
      </c>
      <c r="D18" s="81">
        <v>60</v>
      </c>
      <c r="E18" s="78">
        <f>D18*(100%+'საერთო თანხა'!$B$13)</f>
        <v>0</v>
      </c>
      <c r="F18" s="80">
        <v>30</v>
      </c>
      <c r="G18" s="78">
        <f>F18*(100%+'საერთო თანხა'!$B$13)</f>
        <v>0</v>
      </c>
      <c r="H18" s="81">
        <v>55</v>
      </c>
      <c r="I18" s="78">
        <f>H18*(100%+'საერთო თანხა'!$B$13)</f>
        <v>0</v>
      </c>
      <c r="J18" s="82">
        <v>29.43</v>
      </c>
      <c r="K18" s="78">
        <f>J18*(100%+'საერთო თანხა'!$B$13)</f>
        <v>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ht="33.75" customHeight="1" x14ac:dyDescent="0.2">
      <c r="A19" s="16">
        <v>15</v>
      </c>
      <c r="B19" s="14" t="s">
        <v>18</v>
      </c>
      <c r="C19" s="15" t="s">
        <v>7</v>
      </c>
      <c r="D19" s="81">
        <v>150</v>
      </c>
      <c r="E19" s="78">
        <f>D19*(100%+'საერთო თანხა'!$B$13)</f>
        <v>0</v>
      </c>
      <c r="F19" s="80">
        <v>110</v>
      </c>
      <c r="G19" s="78">
        <f>F19*(100%+'საერთო თანხა'!$B$13)</f>
        <v>0</v>
      </c>
      <c r="H19" s="81">
        <v>120</v>
      </c>
      <c r="I19" s="78">
        <f>H19*(100%+'საერთო თანხა'!$B$13)</f>
        <v>0</v>
      </c>
      <c r="J19" s="82">
        <v>88.29</v>
      </c>
      <c r="K19" s="78">
        <f>J19*(100%+'საერთო თანხა'!$B$13)</f>
        <v>0</v>
      </c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ht="33.75" customHeight="1" x14ac:dyDescent="0.2">
      <c r="A20" s="16">
        <v>16</v>
      </c>
      <c r="B20" s="17" t="s">
        <v>19</v>
      </c>
      <c r="C20" s="15" t="s">
        <v>7</v>
      </c>
      <c r="D20" s="81">
        <v>200</v>
      </c>
      <c r="E20" s="78">
        <f>D20*(100%+'საერთო თანხა'!$B$13)</f>
        <v>0</v>
      </c>
      <c r="F20" s="80">
        <v>110</v>
      </c>
      <c r="G20" s="78">
        <f>F20*(100%+'საერთო თანხა'!$B$13)</f>
        <v>0</v>
      </c>
      <c r="H20" s="81">
        <v>170</v>
      </c>
      <c r="I20" s="78">
        <f>H20*(100%+'საერთო თანხა'!$B$13)</f>
        <v>0</v>
      </c>
      <c r="J20" s="82">
        <v>68.67</v>
      </c>
      <c r="K20" s="78">
        <f>J20*(100%+'საერთო თანხა'!$B$13)</f>
        <v>0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ht="33.75" customHeight="1" x14ac:dyDescent="0.2">
      <c r="A21" s="16">
        <v>17</v>
      </c>
      <c r="B21" s="17" t="s">
        <v>20</v>
      </c>
      <c r="C21" s="15" t="s">
        <v>7</v>
      </c>
      <c r="D21" s="81">
        <v>45</v>
      </c>
      <c r="E21" s="78">
        <f>D21*(100%+'საერთო თანხა'!$B$13)</f>
        <v>0</v>
      </c>
      <c r="F21" s="80">
        <v>25</v>
      </c>
      <c r="G21" s="78">
        <f>F21*(100%+'საერთო თანხა'!$B$13)</f>
        <v>0</v>
      </c>
      <c r="H21" s="81">
        <v>65</v>
      </c>
      <c r="I21" s="78">
        <f>H21*(100%+'საერთო თანხა'!$B$13)</f>
        <v>0</v>
      </c>
      <c r="J21" s="82">
        <v>24.53</v>
      </c>
      <c r="K21" s="78">
        <f>J21*(100%+'საერთო თანხა'!$B$13)</f>
        <v>0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ht="33.75" customHeight="1" x14ac:dyDescent="0.2">
      <c r="A22" s="16">
        <v>18</v>
      </c>
      <c r="B22" s="14" t="s">
        <v>21</v>
      </c>
      <c r="C22" s="15" t="s">
        <v>7</v>
      </c>
      <c r="D22" s="81">
        <v>60</v>
      </c>
      <c r="E22" s="78">
        <f>D22*(100%+'საერთო თანხა'!$B$13)</f>
        <v>0</v>
      </c>
      <c r="F22" s="80">
        <v>15</v>
      </c>
      <c r="G22" s="78">
        <f>F22*(100%+'საერთო თანხა'!$B$13)</f>
        <v>0</v>
      </c>
      <c r="H22" s="81">
        <v>60</v>
      </c>
      <c r="I22" s="78">
        <f>H22*(100%+'საერთო თანხა'!$B$13)</f>
        <v>0</v>
      </c>
      <c r="J22" s="82">
        <v>14.72</v>
      </c>
      <c r="K22" s="78">
        <f>J22*(100%+'საერთო თანხა'!$B$13)</f>
        <v>0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ht="33.75" customHeight="1" x14ac:dyDescent="0.2">
      <c r="A23" s="16">
        <v>19</v>
      </c>
      <c r="B23" s="14" t="s">
        <v>22</v>
      </c>
      <c r="C23" s="15" t="s">
        <v>7</v>
      </c>
      <c r="D23" s="81">
        <v>80</v>
      </c>
      <c r="E23" s="78">
        <f>D23*(100%+'საერთო თანხა'!$B$13)</f>
        <v>0</v>
      </c>
      <c r="F23" s="80">
        <v>30</v>
      </c>
      <c r="G23" s="78">
        <f>F23*(100%+'საერთო თანხა'!$B$13)</f>
        <v>0</v>
      </c>
      <c r="H23" s="81">
        <v>78.48</v>
      </c>
      <c r="I23" s="78">
        <f>H23*(100%+'საერთო თანხა'!$B$13)</f>
        <v>0</v>
      </c>
      <c r="J23" s="82">
        <v>29.43</v>
      </c>
      <c r="K23" s="78">
        <f>J23*(100%+'საერთო თანხა'!$B$13)</f>
        <v>0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ht="33.75" customHeight="1" x14ac:dyDescent="0.2">
      <c r="A24" s="16">
        <v>20</v>
      </c>
      <c r="B24" s="14" t="s">
        <v>23</v>
      </c>
      <c r="C24" s="15" t="s">
        <v>7</v>
      </c>
      <c r="D24" s="81">
        <v>35.32</v>
      </c>
      <c r="E24" s="78">
        <f>D24*(100%+'საერთო თანხა'!$B$13)</f>
        <v>0</v>
      </c>
      <c r="F24" s="80">
        <v>30</v>
      </c>
      <c r="G24" s="78">
        <f>F24*(100%+'საერთო თანხა'!$B$13)</f>
        <v>0</v>
      </c>
      <c r="H24" s="81">
        <v>78.48</v>
      </c>
      <c r="I24" s="78">
        <f>H24*(100%+'საერთო თანხა'!$B$13)</f>
        <v>0</v>
      </c>
      <c r="J24" s="82">
        <v>29.43</v>
      </c>
      <c r="K24" s="78">
        <f>J24*(100%+'საერთო თანხა'!$B$13)</f>
        <v>0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ht="33.75" customHeight="1" x14ac:dyDescent="0.2">
      <c r="A25" s="16">
        <v>21</v>
      </c>
      <c r="B25" s="14" t="s">
        <v>24</v>
      </c>
      <c r="C25" s="15" t="s">
        <v>7</v>
      </c>
      <c r="D25" s="81">
        <v>58.86</v>
      </c>
      <c r="E25" s="78">
        <f>D25*(100%+'საერთო თანხა'!$B$13)</f>
        <v>0</v>
      </c>
      <c r="F25" s="80">
        <v>30</v>
      </c>
      <c r="G25" s="78">
        <f>F25*(100%+'საერთო თანხა'!$B$13)</f>
        <v>0</v>
      </c>
      <c r="H25" s="81">
        <v>58.86</v>
      </c>
      <c r="I25" s="78">
        <f>H25*(100%+'საერთო თანხა'!$B$13)</f>
        <v>0</v>
      </c>
      <c r="J25" s="82">
        <v>29.43</v>
      </c>
      <c r="K25" s="78">
        <f>J25*(100%+'საერთო თანხა'!$B$13)</f>
        <v>0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24" ht="33.75" customHeight="1" x14ac:dyDescent="0.2">
      <c r="A26" s="16">
        <v>22</v>
      </c>
      <c r="B26" s="14" t="s">
        <v>25</v>
      </c>
      <c r="C26" s="15" t="s">
        <v>7</v>
      </c>
      <c r="D26" s="81">
        <v>49.05</v>
      </c>
      <c r="E26" s="78">
        <f>D26*(100%+'საერთო თანხა'!$B$13)</f>
        <v>0</v>
      </c>
      <c r="F26" s="80">
        <v>30</v>
      </c>
      <c r="G26" s="78">
        <f>F26*(100%+'საერთო თანხა'!$B$13)</f>
        <v>0</v>
      </c>
      <c r="H26" s="81">
        <v>68.67</v>
      </c>
      <c r="I26" s="78">
        <f>H26*(100%+'საერთო თანხა'!$B$13)</f>
        <v>0</v>
      </c>
      <c r="J26" s="82">
        <v>29.43</v>
      </c>
      <c r="K26" s="78">
        <f>J26*(100%+'საერთო თანხა'!$B$13)</f>
        <v>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24" ht="33.75" customHeight="1" x14ac:dyDescent="0.2">
      <c r="A27" s="16">
        <v>23</v>
      </c>
      <c r="B27" s="14" t="s">
        <v>26</v>
      </c>
      <c r="C27" s="15" t="s">
        <v>7</v>
      </c>
      <c r="D27" s="81">
        <v>68.67</v>
      </c>
      <c r="E27" s="78">
        <f>D27*(100%+'საერთო თანხა'!$B$13)</f>
        <v>0</v>
      </c>
      <c r="F27" s="80">
        <v>30</v>
      </c>
      <c r="G27" s="78">
        <f>F27*(100%+'საერთო თანხა'!$B$13)</f>
        <v>0</v>
      </c>
      <c r="H27" s="81">
        <v>78.48</v>
      </c>
      <c r="I27" s="78">
        <f>H27*(100%+'საერთო თანხა'!$B$13)</f>
        <v>0</v>
      </c>
      <c r="J27" s="82">
        <v>29.43</v>
      </c>
      <c r="K27" s="78">
        <f>J27*(100%+'საერთო თანხა'!$B$13)</f>
        <v>0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4" ht="33.75" customHeight="1" x14ac:dyDescent="0.2">
      <c r="A28" s="16">
        <v>24</v>
      </c>
      <c r="B28" s="14" t="s">
        <v>27</v>
      </c>
      <c r="C28" s="15" t="s">
        <v>7</v>
      </c>
      <c r="D28" s="81">
        <v>29.43</v>
      </c>
      <c r="E28" s="78">
        <f>D28*(100%+'საერთო თანხა'!$B$13)</f>
        <v>0</v>
      </c>
      <c r="F28" s="80">
        <v>20</v>
      </c>
      <c r="G28" s="78">
        <f>F28*(100%+'საერთო თანხა'!$B$13)</f>
        <v>0</v>
      </c>
      <c r="H28" s="81">
        <v>68.67</v>
      </c>
      <c r="I28" s="78">
        <f>H28*(100%+'საერთო თანხა'!$B$13)</f>
        <v>0</v>
      </c>
      <c r="J28" s="82">
        <v>19.62</v>
      </c>
      <c r="K28" s="78">
        <f>J28*(100%+'საერთო თანხა'!$B$13)</f>
        <v>0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ht="33.75" customHeight="1" x14ac:dyDescent="0.2">
      <c r="A29" s="16">
        <v>25</v>
      </c>
      <c r="B29" s="14" t="s">
        <v>28</v>
      </c>
      <c r="C29" s="15" t="s">
        <v>7</v>
      </c>
      <c r="D29" s="81">
        <v>19.62</v>
      </c>
      <c r="E29" s="78">
        <f>D29*(100%+'საერთო თანხა'!$B$13)</f>
        <v>0</v>
      </c>
      <c r="F29" s="80">
        <v>20</v>
      </c>
      <c r="G29" s="78">
        <f>F29*(100%+'საერთო თანხა'!$B$13)</f>
        <v>0</v>
      </c>
      <c r="H29" s="81">
        <v>58.86</v>
      </c>
      <c r="I29" s="78">
        <f>H29*(100%+'საერთო თანხა'!$B$13)</f>
        <v>0</v>
      </c>
      <c r="J29" s="82">
        <v>19.62</v>
      </c>
      <c r="K29" s="78">
        <f>J29*(100%+'საერთო თანხა'!$B$13)</f>
        <v>0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ht="33.75" customHeight="1" x14ac:dyDescent="0.2">
      <c r="A30" s="16">
        <v>26</v>
      </c>
      <c r="B30" s="14" t="s">
        <v>29</v>
      </c>
      <c r="C30" s="15" t="s">
        <v>7</v>
      </c>
      <c r="D30" s="81">
        <v>117.72</v>
      </c>
      <c r="E30" s="78">
        <f>D30*(100%+'საერთო თანხა'!$B$13)</f>
        <v>0</v>
      </c>
      <c r="F30" s="80">
        <v>20</v>
      </c>
      <c r="G30" s="78">
        <f>F30*(100%+'საერთო თანხა'!$B$13)</f>
        <v>0</v>
      </c>
      <c r="H30" s="81">
        <v>147.16</v>
      </c>
      <c r="I30" s="78">
        <f>H30*(100%+'საერთო თანხა'!$B$13)</f>
        <v>0</v>
      </c>
      <c r="J30" s="82">
        <v>14.72</v>
      </c>
      <c r="K30" s="78">
        <f>J30*(100%+'საერთო თანხა'!$B$13)</f>
        <v>0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ht="33.75" customHeight="1" x14ac:dyDescent="0.2">
      <c r="A31" s="16">
        <v>27</v>
      </c>
      <c r="B31" s="14" t="s">
        <v>30</v>
      </c>
      <c r="C31" s="15" t="s">
        <v>7</v>
      </c>
      <c r="D31" s="81">
        <v>117.72</v>
      </c>
      <c r="E31" s="78">
        <f>D31*(100%+'საერთო თანხა'!$B$13)</f>
        <v>0</v>
      </c>
      <c r="F31" s="80">
        <v>20</v>
      </c>
      <c r="G31" s="78">
        <f>F31*(100%+'საერთო თანხა'!$B$13)</f>
        <v>0</v>
      </c>
      <c r="H31" s="81">
        <v>147.16</v>
      </c>
      <c r="I31" s="78">
        <f>H31*(100%+'საერთო თანხა'!$B$13)</f>
        <v>0</v>
      </c>
      <c r="J31" s="82">
        <v>14.72</v>
      </c>
      <c r="K31" s="78">
        <f>J31*(100%+'საერთო თანხა'!$B$13)</f>
        <v>0</v>
      </c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ht="33.75" customHeight="1" x14ac:dyDescent="0.2">
      <c r="A32" s="16">
        <v>28</v>
      </c>
      <c r="B32" s="14" t="s">
        <v>31</v>
      </c>
      <c r="C32" s="15" t="s">
        <v>7</v>
      </c>
      <c r="D32" s="81">
        <v>68.67</v>
      </c>
      <c r="E32" s="78">
        <f>D32*(100%+'საერთო თანხა'!$B$13)</f>
        <v>0</v>
      </c>
      <c r="F32" s="80">
        <v>20</v>
      </c>
      <c r="G32" s="78">
        <f>F32*(100%+'საერთო თანხა'!$B$13)</f>
        <v>0</v>
      </c>
      <c r="H32" s="81">
        <v>73.58</v>
      </c>
      <c r="I32" s="78">
        <f>H32*(100%+'საერთო თანხა'!$B$13)</f>
        <v>0</v>
      </c>
      <c r="J32" s="83">
        <v>29.43</v>
      </c>
      <c r="K32" s="78">
        <f>J32*(100%+'საერთო თანხა'!$B$13)</f>
        <v>0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ht="33.75" customHeight="1" x14ac:dyDescent="0.2">
      <c r="A33" s="16">
        <v>29</v>
      </c>
      <c r="B33" s="14" t="s">
        <v>32</v>
      </c>
      <c r="C33" s="15" t="s">
        <v>7</v>
      </c>
      <c r="D33" s="81">
        <v>68.67</v>
      </c>
      <c r="E33" s="78">
        <f>D33*(100%+'საერთო თანხა'!$B$13)</f>
        <v>0</v>
      </c>
      <c r="F33" s="80">
        <v>20</v>
      </c>
      <c r="G33" s="78">
        <f>F33*(100%+'საერთო თანხა'!$B$13)</f>
        <v>0</v>
      </c>
      <c r="H33" s="81">
        <v>73.58</v>
      </c>
      <c r="I33" s="78">
        <f>H33*(100%+'საერთო თანხა'!$B$13)</f>
        <v>0</v>
      </c>
      <c r="J33" s="82">
        <v>29.43</v>
      </c>
      <c r="K33" s="78">
        <f>J33*(100%+'საერთო თანხა'!$B$13)</f>
        <v>0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ht="33.75" customHeight="1" x14ac:dyDescent="0.2">
      <c r="A34" s="16">
        <v>30</v>
      </c>
      <c r="B34" s="14" t="s">
        <v>33</v>
      </c>
      <c r="C34" s="15" t="s">
        <v>7</v>
      </c>
      <c r="D34" s="81">
        <v>127.54</v>
      </c>
      <c r="E34" s="78">
        <f>D34*(100%+'საერთო თანხა'!$B$13)</f>
        <v>0</v>
      </c>
      <c r="F34" s="80">
        <v>20</v>
      </c>
      <c r="G34" s="78">
        <f>F34*(100%+'საერთო თანხა'!$B$13)</f>
        <v>0</v>
      </c>
      <c r="H34" s="81">
        <v>137.35</v>
      </c>
      <c r="I34" s="78">
        <f>H34*(100%+'საერთო თანხა'!$B$13)</f>
        <v>0</v>
      </c>
      <c r="J34" s="82">
        <v>29.43</v>
      </c>
      <c r="K34" s="78">
        <f>J34*(100%+'საერთო თანხა'!$B$13)</f>
        <v>0</v>
      </c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ht="33.75" customHeight="1" x14ac:dyDescent="0.2">
      <c r="A35" s="16">
        <v>31</v>
      </c>
      <c r="B35" s="14" t="s">
        <v>34</v>
      </c>
      <c r="C35" s="15" t="s">
        <v>7</v>
      </c>
      <c r="D35" s="81">
        <v>147.16</v>
      </c>
      <c r="E35" s="78">
        <f>D35*(100%+'საერთო თანხა'!$B$13)</f>
        <v>0</v>
      </c>
      <c r="F35" s="80">
        <v>20</v>
      </c>
      <c r="G35" s="78">
        <f>F35*(100%+'საერთო თანხა'!$B$13)</f>
        <v>0</v>
      </c>
      <c r="H35" s="81">
        <v>137.35</v>
      </c>
      <c r="I35" s="78">
        <f>H35*(100%+'საერთო თანხა'!$B$13)</f>
        <v>0</v>
      </c>
      <c r="J35" s="82">
        <v>29.43</v>
      </c>
      <c r="K35" s="78">
        <f>J35*(100%+'საერთო თანხა'!$B$13)</f>
        <v>0</v>
      </c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ht="33.75" customHeight="1" x14ac:dyDescent="0.2">
      <c r="A36" s="16">
        <v>32</v>
      </c>
      <c r="B36" s="14" t="s">
        <v>35</v>
      </c>
      <c r="C36" s="15" t="s">
        <v>7</v>
      </c>
      <c r="D36" s="81">
        <v>147.16</v>
      </c>
      <c r="E36" s="78">
        <f>D36*(100%+'საერთო თანხა'!$B$13)</f>
        <v>0</v>
      </c>
      <c r="F36" s="80">
        <v>20</v>
      </c>
      <c r="G36" s="78">
        <f>F36*(100%+'საერთო თანხა'!$B$13)</f>
        <v>0</v>
      </c>
      <c r="H36" s="81">
        <v>147.16</v>
      </c>
      <c r="I36" s="78">
        <f>H36*(100%+'საერთო თანხა'!$B$13)</f>
        <v>0</v>
      </c>
      <c r="J36" s="83">
        <v>29.43</v>
      </c>
      <c r="K36" s="78">
        <f>J36*(100%+'საერთო თანხა'!$B$13)</f>
        <v>0</v>
      </c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ht="33.75" customHeight="1" x14ac:dyDescent="0.2">
      <c r="A37" s="16">
        <v>33</v>
      </c>
      <c r="B37" s="14" t="s">
        <v>36</v>
      </c>
      <c r="C37" s="15" t="s">
        <v>7</v>
      </c>
      <c r="D37" s="81">
        <v>127.54</v>
      </c>
      <c r="E37" s="78">
        <f>D37*(100%+'საერთო თანხა'!$B$13)</f>
        <v>0</v>
      </c>
      <c r="F37" s="80">
        <v>20</v>
      </c>
      <c r="G37" s="78">
        <f>F37*(100%+'საერთო თანხა'!$B$13)</f>
        <v>0</v>
      </c>
      <c r="H37" s="81">
        <v>127.54</v>
      </c>
      <c r="I37" s="78">
        <f>H37*(100%+'საერთო თანხა'!$B$13)</f>
        <v>0</v>
      </c>
      <c r="J37" s="82">
        <v>29.43</v>
      </c>
      <c r="K37" s="78">
        <f>J37*(100%+'საერთო თანხა'!$B$13)</f>
        <v>0</v>
      </c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ht="33.75" customHeight="1" x14ac:dyDescent="0.2">
      <c r="A38" s="16">
        <v>34</v>
      </c>
      <c r="B38" s="14" t="s">
        <v>37</v>
      </c>
      <c r="C38" s="15" t="s">
        <v>7</v>
      </c>
      <c r="D38" s="81">
        <v>19.62</v>
      </c>
      <c r="E38" s="78">
        <f>D38*(100%+'საერთო თანხა'!$B$13)</f>
        <v>0</v>
      </c>
      <c r="F38" s="80">
        <v>20</v>
      </c>
      <c r="G38" s="78">
        <f>F38*(100%+'საერთო თანხა'!$B$13)</f>
        <v>0</v>
      </c>
      <c r="H38" s="81">
        <v>29.43</v>
      </c>
      <c r="I38" s="78">
        <f>H38*(100%+'საერთო თანხა'!$B$13)</f>
        <v>0</v>
      </c>
      <c r="J38" s="82">
        <v>19.62</v>
      </c>
      <c r="K38" s="78">
        <f>J38*(100%+'საერთო თანხა'!$B$13)</f>
        <v>0</v>
      </c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4" ht="33.75" customHeight="1" x14ac:dyDescent="0.2">
      <c r="A39" s="16">
        <v>35</v>
      </c>
      <c r="B39" s="14" t="s">
        <v>38</v>
      </c>
      <c r="C39" s="15" t="s">
        <v>7</v>
      </c>
      <c r="D39" s="81">
        <v>29.43</v>
      </c>
      <c r="E39" s="78">
        <f>D39*(100%+'საერთო თანხა'!$B$13)</f>
        <v>0</v>
      </c>
      <c r="F39" s="80">
        <v>20</v>
      </c>
      <c r="G39" s="78">
        <f>F39*(100%+'საერთო თანხა'!$B$13)</f>
        <v>0</v>
      </c>
      <c r="H39" s="81">
        <v>39.24</v>
      </c>
      <c r="I39" s="78">
        <f>H39*(100%+'საერთო თანხა'!$B$13)</f>
        <v>0</v>
      </c>
      <c r="J39" s="82">
        <v>19.62</v>
      </c>
      <c r="K39" s="78">
        <f>J39*(100%+'საერთო თანხა'!$B$13)</f>
        <v>0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ht="33.75" customHeight="1" x14ac:dyDescent="0.2">
      <c r="A40" s="16">
        <v>36</v>
      </c>
      <c r="B40" s="14" t="s">
        <v>39</v>
      </c>
      <c r="C40" s="15" t="s">
        <v>7</v>
      </c>
      <c r="D40" s="81">
        <v>117.72</v>
      </c>
      <c r="E40" s="78">
        <f>D40*(100%+'საერთო თანხა'!$B$13)</f>
        <v>0</v>
      </c>
      <c r="F40" s="80">
        <v>29.43</v>
      </c>
      <c r="G40" s="78">
        <f>F40*(100%+'საერთო თანხა'!$B$13)</f>
        <v>0</v>
      </c>
      <c r="H40" s="81">
        <v>112.82</v>
      </c>
      <c r="I40" s="78">
        <f>H40*(100%+'საერთო თანხა'!$B$13)</f>
        <v>0</v>
      </c>
      <c r="J40" s="82">
        <v>29.43</v>
      </c>
      <c r="K40" s="78">
        <f>J40*(100%+'საერთო თანხა'!$B$13)</f>
        <v>0</v>
      </c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24" ht="33.75" customHeight="1" x14ac:dyDescent="0.2">
      <c r="A41" s="16">
        <v>37</v>
      </c>
      <c r="B41" s="14" t="s">
        <v>40</v>
      </c>
      <c r="C41" s="15" t="s">
        <v>7</v>
      </c>
      <c r="D41" s="81">
        <v>117.72</v>
      </c>
      <c r="E41" s="78">
        <f>D41*(100%+'საერთო თანხა'!$B$13)</f>
        <v>0</v>
      </c>
      <c r="F41" s="80">
        <v>29.43</v>
      </c>
      <c r="G41" s="78">
        <f>F41*(100%+'საერთო თანხა'!$B$13)</f>
        <v>0</v>
      </c>
      <c r="H41" s="81">
        <v>78.48</v>
      </c>
      <c r="I41" s="78">
        <f>H41*(100%+'საერთო თანხა'!$B$13)</f>
        <v>0</v>
      </c>
      <c r="J41" s="82">
        <v>29.43</v>
      </c>
      <c r="K41" s="78">
        <f>J41*(100%+'საერთო თანხა'!$B$13)</f>
        <v>0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</row>
    <row r="42" spans="1:24" ht="33.75" customHeight="1" x14ac:dyDescent="0.2">
      <c r="A42" s="16">
        <v>38</v>
      </c>
      <c r="B42" s="14" t="s">
        <v>41</v>
      </c>
      <c r="C42" s="15" t="s">
        <v>7</v>
      </c>
      <c r="D42" s="81">
        <v>88.29</v>
      </c>
      <c r="E42" s="78">
        <f>D42*(100%+'საერთო თანხა'!$B$13)</f>
        <v>0</v>
      </c>
      <c r="F42" s="80">
        <v>34.340000000000003</v>
      </c>
      <c r="G42" s="78">
        <f>F42*(100%+'საერთო თანხა'!$B$13)</f>
        <v>0</v>
      </c>
      <c r="H42" s="81">
        <v>78.48</v>
      </c>
      <c r="I42" s="78">
        <f>H42*(100%+'საერთო თანხა'!$B$13)</f>
        <v>0</v>
      </c>
      <c r="J42" s="82">
        <v>29.43</v>
      </c>
      <c r="K42" s="78">
        <f>J42*(100%+'საერთო თანხა'!$B$13)</f>
        <v>0</v>
      </c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ht="33.75" customHeight="1" x14ac:dyDescent="0.2">
      <c r="A43" s="16">
        <v>39</v>
      </c>
      <c r="B43" s="14" t="s">
        <v>43</v>
      </c>
      <c r="C43" s="15" t="s">
        <v>7</v>
      </c>
      <c r="D43" s="81">
        <v>49.05</v>
      </c>
      <c r="E43" s="78">
        <f>D43*(100%+'საერთო თანხა'!$B$13)</f>
        <v>0</v>
      </c>
      <c r="F43" s="80">
        <v>19.62</v>
      </c>
      <c r="G43" s="78">
        <f>F43*(100%+'საერთო თანხა'!$B$13)</f>
        <v>0</v>
      </c>
      <c r="H43" s="81">
        <v>49.05</v>
      </c>
      <c r="I43" s="78">
        <f>H43*(100%+'საერთო თანხა'!$B$13)</f>
        <v>0</v>
      </c>
      <c r="J43" s="82">
        <v>19.62</v>
      </c>
      <c r="K43" s="78">
        <f>J43*(100%+'საერთო თანხა'!$B$13)</f>
        <v>0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ht="33.75" customHeight="1" x14ac:dyDescent="0.2">
      <c r="A44" s="16">
        <v>40</v>
      </c>
      <c r="B44" s="14" t="s">
        <v>44</v>
      </c>
      <c r="C44" s="15" t="s">
        <v>7</v>
      </c>
      <c r="D44" s="81">
        <v>68.67</v>
      </c>
      <c r="E44" s="78">
        <f>D44*(100%+'საერთო თანხა'!$B$13)</f>
        <v>0</v>
      </c>
      <c r="F44" s="80">
        <v>29.43</v>
      </c>
      <c r="G44" s="78">
        <f>F44*(100%+'საერთო თანხა'!$B$13)</f>
        <v>0</v>
      </c>
      <c r="H44" s="81">
        <v>73.58</v>
      </c>
      <c r="I44" s="78">
        <f>H44*(100%+'საერთო თანხა'!$B$13)</f>
        <v>0</v>
      </c>
      <c r="J44" s="83">
        <v>29.43</v>
      </c>
      <c r="K44" s="78">
        <f>J44*(100%+'საერთო თანხა'!$B$13)</f>
        <v>0</v>
      </c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</row>
    <row r="45" spans="1:24" ht="33.75" customHeight="1" x14ac:dyDescent="0.2">
      <c r="A45" s="16">
        <v>41</v>
      </c>
      <c r="B45" s="14" t="s">
        <v>47</v>
      </c>
      <c r="C45" s="15" t="s">
        <v>7</v>
      </c>
      <c r="D45" s="81">
        <v>49.05</v>
      </c>
      <c r="E45" s="78">
        <f>D45*(100%+'საერთო თანხა'!$B$13)</f>
        <v>0</v>
      </c>
      <c r="F45" s="80">
        <v>39.24</v>
      </c>
      <c r="G45" s="78">
        <f>F45*(100%+'საერთო თანხა'!$B$13)</f>
        <v>0</v>
      </c>
      <c r="H45" s="81">
        <v>49.05</v>
      </c>
      <c r="I45" s="78">
        <f>H45*(100%+'საერთო თანხა'!$B$13)</f>
        <v>0</v>
      </c>
      <c r="J45" s="82">
        <v>29.43</v>
      </c>
      <c r="K45" s="78">
        <f>J45*(100%+'საერთო თანხა'!$B$13)</f>
        <v>0</v>
      </c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</row>
    <row r="46" spans="1:24" ht="33.75" customHeight="1" x14ac:dyDescent="0.2">
      <c r="A46" s="16">
        <v>42</v>
      </c>
      <c r="B46" s="14" t="s">
        <v>48</v>
      </c>
      <c r="C46" s="15" t="s">
        <v>7</v>
      </c>
      <c r="D46" s="81">
        <v>29.43</v>
      </c>
      <c r="E46" s="78">
        <f>D46*(100%+'საერთო თანხა'!$B$13)</f>
        <v>0</v>
      </c>
      <c r="F46" s="80">
        <v>19.62</v>
      </c>
      <c r="G46" s="78">
        <f>F46*(100%+'საერთო თანხა'!$B$13)</f>
        <v>0</v>
      </c>
      <c r="H46" s="81">
        <v>29.43</v>
      </c>
      <c r="I46" s="78">
        <f>H46*(100%+'საერთო თანხა'!$B$13)</f>
        <v>0</v>
      </c>
      <c r="J46" s="82">
        <v>19.62</v>
      </c>
      <c r="K46" s="78">
        <f>J46*(100%+'საერთო თანხა'!$B$13)</f>
        <v>0</v>
      </c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4" ht="33.75" customHeight="1" x14ac:dyDescent="0.2">
      <c r="A47" s="16">
        <v>43</v>
      </c>
      <c r="B47" s="14" t="s">
        <v>49</v>
      </c>
      <c r="C47" s="15" t="s">
        <v>7</v>
      </c>
      <c r="D47" s="81">
        <v>24.53</v>
      </c>
      <c r="E47" s="78">
        <f>D47*(100%+'საერთო თანხა'!$B$13)</f>
        <v>0</v>
      </c>
      <c r="F47" s="80">
        <v>9.81</v>
      </c>
      <c r="G47" s="78">
        <f>F47*(100%+'საერთო თანხა'!$B$13)</f>
        <v>0</v>
      </c>
      <c r="H47" s="81">
        <v>24.53</v>
      </c>
      <c r="I47" s="78">
        <f>H47*(100%+'საერთო თანხა'!$B$13)</f>
        <v>0</v>
      </c>
      <c r="J47" s="82">
        <v>9.81</v>
      </c>
      <c r="K47" s="78">
        <f>J47*(100%+'საერთო თანხა'!$B$13)</f>
        <v>0</v>
      </c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</row>
    <row r="48" spans="1:24" ht="33.75" customHeight="1" x14ac:dyDescent="0.2">
      <c r="A48" s="16">
        <v>44</v>
      </c>
      <c r="B48" s="14" t="s">
        <v>50</v>
      </c>
      <c r="C48" s="15" t="s">
        <v>7</v>
      </c>
      <c r="D48" s="81">
        <v>14.72</v>
      </c>
      <c r="E48" s="78">
        <f>D48*(100%+'საერთო თანხა'!$B$13)</f>
        <v>0</v>
      </c>
      <c r="F48" s="80">
        <v>9.81</v>
      </c>
      <c r="G48" s="78">
        <f>F48*(100%+'საერთო თანხა'!$B$13)</f>
        <v>0</v>
      </c>
      <c r="H48" s="81">
        <v>14.72</v>
      </c>
      <c r="I48" s="78">
        <f>H48*(100%+'საერთო თანხა'!$B$13)</f>
        <v>0</v>
      </c>
      <c r="J48" s="82">
        <v>9.81</v>
      </c>
      <c r="K48" s="78">
        <f>J48*(100%+'საერთო თანხა'!$B$13)</f>
        <v>0</v>
      </c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spans="1:24" ht="33.75" customHeight="1" x14ac:dyDescent="0.2">
      <c r="A49" s="16">
        <v>45</v>
      </c>
      <c r="B49" s="14" t="s">
        <v>51</v>
      </c>
      <c r="C49" s="15" t="s">
        <v>7</v>
      </c>
      <c r="D49" s="81">
        <v>9.81</v>
      </c>
      <c r="E49" s="78">
        <f>D49*(100%+'საერთო თანხა'!$B$13)</f>
        <v>0</v>
      </c>
      <c r="F49" s="80">
        <v>4.91</v>
      </c>
      <c r="G49" s="78">
        <f>F49*(100%+'საერთო თანხა'!$B$13)</f>
        <v>0</v>
      </c>
      <c r="H49" s="81">
        <v>9.81</v>
      </c>
      <c r="I49" s="78">
        <f>H49*(100%+'საერთო თანხა'!$B$13)</f>
        <v>0</v>
      </c>
      <c r="J49" s="82">
        <v>4.91</v>
      </c>
      <c r="K49" s="78">
        <f>J49*(100%+'საერთო თანხა'!$B$13)</f>
        <v>0</v>
      </c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</row>
    <row r="50" spans="1:24" ht="33.75" customHeight="1" x14ac:dyDescent="0.2">
      <c r="A50" s="16">
        <v>46</v>
      </c>
      <c r="B50" s="14" t="s">
        <v>52</v>
      </c>
      <c r="C50" s="15" t="s">
        <v>7</v>
      </c>
      <c r="D50" s="81">
        <v>29.43</v>
      </c>
      <c r="E50" s="78">
        <f>D50*(100%+'საერთო თანხა'!$B$13)</f>
        <v>0</v>
      </c>
      <c r="F50" s="80">
        <v>4.91</v>
      </c>
      <c r="G50" s="78">
        <f>F50*(100%+'საერთო თანხა'!$B$13)</f>
        <v>0</v>
      </c>
      <c r="H50" s="81">
        <v>44.15</v>
      </c>
      <c r="I50" s="78">
        <f>H50*(100%+'საერთო თანხა'!$B$13)</f>
        <v>0</v>
      </c>
      <c r="J50" s="82">
        <v>4.91</v>
      </c>
      <c r="K50" s="78">
        <f>J50*(100%+'საერთო თანხა'!$B$13)</f>
        <v>0</v>
      </c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:24" ht="33.75" customHeight="1" x14ac:dyDescent="0.2">
      <c r="A51" s="16">
        <v>47</v>
      </c>
      <c r="B51" s="17" t="s">
        <v>53</v>
      </c>
      <c r="C51" s="15" t="s">
        <v>7</v>
      </c>
      <c r="D51" s="81">
        <v>49.05</v>
      </c>
      <c r="E51" s="78">
        <f>D51*(100%+'საერთო თანხა'!$B$13)</f>
        <v>0</v>
      </c>
      <c r="F51" s="80">
        <v>9.81</v>
      </c>
      <c r="G51" s="78">
        <f>F51*(100%+'საერთო თანხა'!$B$13)</f>
        <v>0</v>
      </c>
      <c r="H51" s="81">
        <v>63.77</v>
      </c>
      <c r="I51" s="78">
        <f>H51*(100%+'საერთო თანხა'!$B$13)</f>
        <v>0</v>
      </c>
      <c r="J51" s="82">
        <v>9.81</v>
      </c>
      <c r="K51" s="78">
        <f>J51*(100%+'საერთო თანხა'!$B$13)</f>
        <v>0</v>
      </c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:24" ht="33.75" customHeight="1" x14ac:dyDescent="0.2">
      <c r="A52" s="16">
        <v>48</v>
      </c>
      <c r="B52" s="17" t="s">
        <v>54</v>
      </c>
      <c r="C52" s="15" t="s">
        <v>7</v>
      </c>
      <c r="D52" s="81">
        <v>39.24</v>
      </c>
      <c r="E52" s="78">
        <f>D52*(100%+'საერთო თანხა'!$B$13)</f>
        <v>0</v>
      </c>
      <c r="F52" s="80">
        <v>9.81</v>
      </c>
      <c r="G52" s="78">
        <f>F52*(100%+'საერთო თანხა'!$B$13)</f>
        <v>0</v>
      </c>
      <c r="H52" s="81">
        <v>58.86</v>
      </c>
      <c r="I52" s="78">
        <f>H52*(100%+'საერთო თანხა'!$B$13)</f>
        <v>0</v>
      </c>
      <c r="J52" s="82">
        <v>9.81</v>
      </c>
      <c r="K52" s="78">
        <f>J52*(100%+'საერთო თანხა'!$B$13)</f>
        <v>0</v>
      </c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spans="1:24" ht="33.75" customHeight="1" x14ac:dyDescent="0.2">
      <c r="A53" s="16">
        <v>49</v>
      </c>
      <c r="B53" s="14" t="s">
        <v>55</v>
      </c>
      <c r="C53" s="15" t="s">
        <v>7</v>
      </c>
      <c r="D53" s="81">
        <v>24.53</v>
      </c>
      <c r="E53" s="78">
        <f>D53*(100%+'საერთო თანხა'!$B$13)</f>
        <v>0</v>
      </c>
      <c r="F53" s="80">
        <v>14.72</v>
      </c>
      <c r="G53" s="78">
        <f>F53*(100%+'საერთო თანხა'!$B$13)</f>
        <v>0</v>
      </c>
      <c r="H53" s="81">
        <v>39.24</v>
      </c>
      <c r="I53" s="78">
        <f>H53*(100%+'საერთო თანხა'!$B$13)</f>
        <v>0</v>
      </c>
      <c r="J53" s="82">
        <v>19.62</v>
      </c>
      <c r="K53" s="78">
        <f>J53*(100%+'საერთო თანხა'!$B$13)</f>
        <v>0</v>
      </c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:24" ht="33.75" customHeight="1" x14ac:dyDescent="0.2">
      <c r="A54" s="16">
        <v>50</v>
      </c>
      <c r="B54" s="14" t="s">
        <v>56</v>
      </c>
      <c r="C54" s="15" t="s">
        <v>7</v>
      </c>
      <c r="D54" s="81">
        <v>68.67</v>
      </c>
      <c r="E54" s="78">
        <f>D54*(100%+'საერთო თანხა'!$B$13)</f>
        <v>0</v>
      </c>
      <c r="F54" s="80">
        <v>44.15</v>
      </c>
      <c r="G54" s="78">
        <f>F54*(100%+'საერთო თანხა'!$B$13)</f>
        <v>0</v>
      </c>
      <c r="H54" s="81">
        <v>68.67</v>
      </c>
      <c r="I54" s="78">
        <f>H54*(100%+'საერთო თანხა'!$B$13)</f>
        <v>0</v>
      </c>
      <c r="J54" s="82">
        <v>44.15</v>
      </c>
      <c r="K54" s="78">
        <f>J54*(100%+'საერთო თანხა'!$B$13)</f>
        <v>0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ht="33.75" customHeight="1" x14ac:dyDescent="0.2">
      <c r="A55" s="16">
        <v>51</v>
      </c>
      <c r="B55" s="14" t="s">
        <v>57</v>
      </c>
      <c r="C55" s="15" t="s">
        <v>7</v>
      </c>
      <c r="D55" s="81">
        <v>44.15</v>
      </c>
      <c r="E55" s="78">
        <f>D55*(100%+'საერთო თანხა'!$B$13)</f>
        <v>0</v>
      </c>
      <c r="F55" s="80">
        <v>14.72</v>
      </c>
      <c r="G55" s="78">
        <f>F55*(100%+'საერთო თანხა'!$B$13)</f>
        <v>0</v>
      </c>
      <c r="H55" s="81">
        <v>39.24</v>
      </c>
      <c r="I55" s="78">
        <f>H55*(100%+'საერთო თანხა'!$B$13)</f>
        <v>0</v>
      </c>
      <c r="J55" s="82">
        <v>14.72</v>
      </c>
      <c r="K55" s="78">
        <f>J55*(100%+'საერთო თანხა'!$B$13)</f>
        <v>0</v>
      </c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 ht="33.75" customHeight="1" x14ac:dyDescent="0.2">
      <c r="A56" s="16">
        <v>52</v>
      </c>
      <c r="B56" s="14" t="s">
        <v>58</v>
      </c>
      <c r="C56" s="15" t="s">
        <v>7</v>
      </c>
      <c r="D56" s="81">
        <v>58.86</v>
      </c>
      <c r="E56" s="78">
        <f>D56*(100%+'საერთო თანხა'!$B$13)</f>
        <v>0</v>
      </c>
      <c r="F56" s="80">
        <v>34.340000000000003</v>
      </c>
      <c r="G56" s="78">
        <f>F56*(100%+'საერთო თანხა'!$B$13)</f>
        <v>0</v>
      </c>
      <c r="H56" s="81">
        <v>58.86</v>
      </c>
      <c r="I56" s="78">
        <f>H56*(100%+'საერთო თანხა'!$B$13)</f>
        <v>0</v>
      </c>
      <c r="J56" s="82">
        <v>34.340000000000003</v>
      </c>
      <c r="K56" s="78">
        <f>J56*(100%+'საერთო თანხა'!$B$13)</f>
        <v>0</v>
      </c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:24" ht="33.75" customHeight="1" x14ac:dyDescent="0.2">
      <c r="A57" s="16">
        <v>53</v>
      </c>
      <c r="B57" s="14" t="s">
        <v>59</v>
      </c>
      <c r="C57" s="15" t="s">
        <v>7</v>
      </c>
      <c r="D57" s="81">
        <v>88.29</v>
      </c>
      <c r="E57" s="78">
        <f>D57*(100%+'საერთო თანხა'!$B$13)</f>
        <v>0</v>
      </c>
      <c r="F57" s="80">
        <v>29.43</v>
      </c>
      <c r="G57" s="78">
        <f>F57*(100%+'საერთო თანხა'!$B$13)</f>
        <v>0</v>
      </c>
      <c r="H57" s="81">
        <v>78.48</v>
      </c>
      <c r="I57" s="78">
        <f>H57*(100%+'საერთო თანხა'!$B$13)</f>
        <v>0</v>
      </c>
      <c r="J57" s="82">
        <v>29.43</v>
      </c>
      <c r="K57" s="78">
        <f>J57*(100%+'საერთო თანხა'!$B$13)</f>
        <v>0</v>
      </c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:24" ht="33.75" customHeight="1" x14ac:dyDescent="0.2">
      <c r="A58" s="16">
        <v>54</v>
      </c>
      <c r="B58" s="14" t="s">
        <v>60</v>
      </c>
      <c r="C58" s="15" t="s">
        <v>7</v>
      </c>
      <c r="D58" s="81">
        <v>19.62</v>
      </c>
      <c r="E58" s="78">
        <f>D58*(100%+'საერთო თანხა'!$B$13)</f>
        <v>0</v>
      </c>
      <c r="F58" s="80">
        <v>9.81</v>
      </c>
      <c r="G58" s="78">
        <f>F58*(100%+'საერთო თანხა'!$B$13)</f>
        <v>0</v>
      </c>
      <c r="H58" s="81">
        <v>19.62</v>
      </c>
      <c r="I58" s="78">
        <f>H58*(100%+'საერთო თანხა'!$B$13)</f>
        <v>0</v>
      </c>
      <c r="J58" s="82">
        <v>9.81</v>
      </c>
      <c r="K58" s="78">
        <f>J58*(100%+'საერთო თანხა'!$B$13)</f>
        <v>0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ht="33.75" customHeight="1" x14ac:dyDescent="0.2">
      <c r="A59" s="16">
        <v>55</v>
      </c>
      <c r="B59" s="14" t="s">
        <v>61</v>
      </c>
      <c r="C59" s="15" t="s">
        <v>7</v>
      </c>
      <c r="D59" s="81">
        <v>78.48</v>
      </c>
      <c r="E59" s="78">
        <f>D59*(100%+'საერთო თანხა'!$B$13)</f>
        <v>0</v>
      </c>
      <c r="F59" s="80">
        <v>19.62</v>
      </c>
      <c r="G59" s="78">
        <f>F59*(100%+'საერთო თანხა'!$B$13)</f>
        <v>0</v>
      </c>
      <c r="H59" s="81">
        <v>78.48</v>
      </c>
      <c r="I59" s="78">
        <f>H59*(100%+'საერთო თანხა'!$B$13)</f>
        <v>0</v>
      </c>
      <c r="J59" s="82">
        <v>19.62</v>
      </c>
      <c r="K59" s="78">
        <f>J59*(100%+'საერთო თანხა'!$B$13)</f>
        <v>0</v>
      </c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ht="33.75" customHeight="1" x14ac:dyDescent="0.2">
      <c r="A60" s="16">
        <v>56</v>
      </c>
      <c r="B60" s="14" t="s">
        <v>62</v>
      </c>
      <c r="C60" s="15" t="s">
        <v>7</v>
      </c>
      <c r="D60" s="81">
        <v>44.15</v>
      </c>
      <c r="E60" s="78">
        <f>D60*(100%+'საერთო თანხა'!$B$13)</f>
        <v>0</v>
      </c>
      <c r="F60" s="80">
        <v>9.81</v>
      </c>
      <c r="G60" s="78">
        <f>F60*(100%+'საერთო თანხა'!$B$13)</f>
        <v>0</v>
      </c>
      <c r="H60" s="81">
        <v>49.05</v>
      </c>
      <c r="I60" s="78">
        <f>H60*(100%+'საერთო თანხა'!$B$13)</f>
        <v>0</v>
      </c>
      <c r="J60" s="82">
        <v>9.81</v>
      </c>
      <c r="K60" s="78">
        <f>J60*(100%+'საერთო თანხა'!$B$13)</f>
        <v>0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:24" ht="33.75" customHeight="1" x14ac:dyDescent="0.2">
      <c r="A61" s="16">
        <v>57</v>
      </c>
      <c r="B61" s="14" t="s">
        <v>247</v>
      </c>
      <c r="C61" s="15" t="s">
        <v>115</v>
      </c>
      <c r="D61" s="81">
        <v>147.16</v>
      </c>
      <c r="E61" s="78">
        <f>D61*(100%+'საერთო თანხა'!$B$13)</f>
        <v>0</v>
      </c>
      <c r="F61" s="80">
        <v>24.53</v>
      </c>
      <c r="G61" s="78">
        <f>F61*(100%+'საერთო თანხა'!$B$13)</f>
        <v>0</v>
      </c>
      <c r="H61" s="81">
        <v>196.21</v>
      </c>
      <c r="I61" s="78">
        <f>H61*(100%+'საერთო თანხა'!$B$13)</f>
        <v>0</v>
      </c>
      <c r="J61" s="82">
        <v>19.62</v>
      </c>
      <c r="K61" s="78">
        <f>J61*(100%+'საერთო თანხა'!$B$13)</f>
        <v>0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24" ht="33.75" customHeight="1" x14ac:dyDescent="0.2">
      <c r="A62" s="16">
        <v>58</v>
      </c>
      <c r="B62" s="14" t="s">
        <v>63</v>
      </c>
      <c r="C62" s="15" t="s">
        <v>7</v>
      </c>
      <c r="D62" s="81">
        <v>73.58</v>
      </c>
      <c r="E62" s="78">
        <f>D62*(100%+'საერთო თანხა'!$B$13)</f>
        <v>0</v>
      </c>
      <c r="F62" s="80">
        <v>19.62</v>
      </c>
      <c r="G62" s="78">
        <f>F62*(100%+'საერთო თანხა'!$B$13)</f>
        <v>0</v>
      </c>
      <c r="H62" s="81">
        <v>29.43</v>
      </c>
      <c r="I62" s="78">
        <f>H62*(100%+'საერთო თანხა'!$B$13)</f>
        <v>0</v>
      </c>
      <c r="J62" s="82">
        <v>19.62</v>
      </c>
      <c r="K62" s="78">
        <f>J62*(100%+'საერთო თანხა'!$B$13)</f>
        <v>0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ht="33.75" customHeight="1" x14ac:dyDescent="0.2">
      <c r="A63" s="16">
        <v>59</v>
      </c>
      <c r="B63" s="18" t="s">
        <v>64</v>
      </c>
      <c r="C63" s="15" t="s">
        <v>7</v>
      </c>
      <c r="D63" s="81">
        <v>68.67</v>
      </c>
      <c r="E63" s="78">
        <f>D63*(100%+'საერთო თანხა'!$B$13)</f>
        <v>0</v>
      </c>
      <c r="F63" s="80">
        <v>29.43</v>
      </c>
      <c r="G63" s="78">
        <f>F63*(100%+'საერთო თანხა'!$B$13)</f>
        <v>0</v>
      </c>
      <c r="H63" s="81">
        <v>58.86</v>
      </c>
      <c r="I63" s="78">
        <f>H63*(100%+'საერთო თანხა'!$B$13)</f>
        <v>0</v>
      </c>
      <c r="J63" s="82">
        <v>29.43</v>
      </c>
      <c r="K63" s="78">
        <f>J63*(100%+'საერთო თანხა'!$B$13)</f>
        <v>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ht="33.75" customHeight="1" x14ac:dyDescent="0.2">
      <c r="A64" s="16">
        <v>60</v>
      </c>
      <c r="B64" s="14" t="s">
        <v>65</v>
      </c>
      <c r="C64" s="15" t="s">
        <v>7</v>
      </c>
      <c r="D64" s="81">
        <v>53.96</v>
      </c>
      <c r="E64" s="78">
        <f>D64*(100%+'საერთო თანხა'!$B$13)</f>
        <v>0</v>
      </c>
      <c r="F64" s="80">
        <v>4.91</v>
      </c>
      <c r="G64" s="78">
        <f>F64*(100%+'საერთო თანხა'!$B$13)</f>
        <v>0</v>
      </c>
      <c r="H64" s="81">
        <v>53.96</v>
      </c>
      <c r="I64" s="78">
        <f>H64*(100%+'საერთო თანხა'!$B$13)</f>
        <v>0</v>
      </c>
      <c r="J64" s="82">
        <v>4.91</v>
      </c>
      <c r="K64" s="78">
        <f>J64*(100%+'საერთო თანხა'!$B$13)</f>
        <v>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ht="33.75" customHeight="1" x14ac:dyDescent="0.2">
      <c r="A65" s="16">
        <v>61</v>
      </c>
      <c r="B65" s="14" t="s">
        <v>66</v>
      </c>
      <c r="C65" s="15" t="s">
        <v>7</v>
      </c>
      <c r="D65" s="81">
        <v>49.05</v>
      </c>
      <c r="E65" s="78">
        <f>D65*(100%+'საერთო თანხა'!$B$13)</f>
        <v>0</v>
      </c>
      <c r="F65" s="80">
        <v>19.62</v>
      </c>
      <c r="G65" s="78">
        <f>F65*(100%+'საერთო თანხა'!$B$13)</f>
        <v>0</v>
      </c>
      <c r="H65" s="81">
        <v>49.05</v>
      </c>
      <c r="I65" s="78">
        <f>H65*(100%+'საერთო თანხა'!$B$13)</f>
        <v>0</v>
      </c>
      <c r="J65" s="82">
        <v>29.43</v>
      </c>
      <c r="K65" s="78">
        <f>J65*(100%+'საერთო თანხა'!$B$13)</f>
        <v>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33.75" customHeight="1" x14ac:dyDescent="0.2">
      <c r="A66" s="16">
        <v>62</v>
      </c>
      <c r="B66" s="14" t="s">
        <v>67</v>
      </c>
      <c r="C66" s="15" t="s">
        <v>7</v>
      </c>
      <c r="D66" s="81">
        <v>98.1</v>
      </c>
      <c r="E66" s="78">
        <f>D66*(100%+'საერთო თანხა'!$B$13)</f>
        <v>0</v>
      </c>
      <c r="F66" s="80">
        <v>53.96</v>
      </c>
      <c r="G66" s="78">
        <f>F66*(100%+'საერთო თანხა'!$B$13)</f>
        <v>0</v>
      </c>
      <c r="H66" s="81">
        <v>117.72</v>
      </c>
      <c r="I66" s="78">
        <f>H66*(100%+'საერთო თანხა'!$B$13)</f>
        <v>0</v>
      </c>
      <c r="J66" s="82">
        <v>58.86</v>
      </c>
      <c r="K66" s="78">
        <f>J66*(100%+'საერთო თანხა'!$B$13)</f>
        <v>0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ht="33.75" customHeight="1" x14ac:dyDescent="0.2">
      <c r="A67" s="16">
        <v>63</v>
      </c>
      <c r="B67" s="14" t="s">
        <v>68</v>
      </c>
      <c r="C67" s="15" t="s">
        <v>7</v>
      </c>
      <c r="D67" s="81">
        <v>39.24</v>
      </c>
      <c r="E67" s="78">
        <f>D67*(100%+'საერთო თანხა'!$B$13)</f>
        <v>0</v>
      </c>
      <c r="F67" s="80">
        <v>39.24</v>
      </c>
      <c r="G67" s="78">
        <f>F67*(100%+'საერთო თანხა'!$B$13)</f>
        <v>0</v>
      </c>
      <c r="H67" s="81">
        <v>58.86</v>
      </c>
      <c r="I67" s="78">
        <f>H67*(100%+'საერთო თანხა'!$B$13)</f>
        <v>0</v>
      </c>
      <c r="J67" s="82">
        <v>39.24</v>
      </c>
      <c r="K67" s="78">
        <f>J67*(100%+'საერთო თანხა'!$B$13)</f>
        <v>0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ht="33.75" customHeight="1" x14ac:dyDescent="0.2">
      <c r="A68" s="16">
        <v>64</v>
      </c>
      <c r="B68" s="19" t="s">
        <v>69</v>
      </c>
      <c r="C68" s="15" t="s">
        <v>7</v>
      </c>
      <c r="D68" s="81">
        <v>112.82</v>
      </c>
      <c r="E68" s="78">
        <f>D68*(100%+'საერთო თანხა'!$B$13)</f>
        <v>0</v>
      </c>
      <c r="F68" s="80">
        <v>29.43</v>
      </c>
      <c r="G68" s="78">
        <f>F68*(100%+'საერთო თანხა'!$B$13)</f>
        <v>0</v>
      </c>
      <c r="H68" s="81">
        <v>112.82</v>
      </c>
      <c r="I68" s="78">
        <f>H68*(100%+'საერთო თანხა'!$B$13)</f>
        <v>0</v>
      </c>
      <c r="J68" s="82">
        <v>29.43</v>
      </c>
      <c r="K68" s="78">
        <f>J68*(100%+'საერთო თანხა'!$B$13)</f>
        <v>0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:24" ht="33.75" customHeight="1" x14ac:dyDescent="0.2">
      <c r="A69" s="16">
        <v>65</v>
      </c>
      <c r="B69" s="19" t="s">
        <v>70</v>
      </c>
      <c r="C69" s="15" t="s">
        <v>7</v>
      </c>
      <c r="D69" s="81">
        <v>49.05</v>
      </c>
      <c r="E69" s="78">
        <f>D69*(100%+'საერთო თანხა'!$B$13)</f>
        <v>0</v>
      </c>
      <c r="F69" s="80">
        <v>34.340000000000003</v>
      </c>
      <c r="G69" s="78">
        <f>F69*(100%+'საერთო თანხა'!$B$13)</f>
        <v>0</v>
      </c>
      <c r="H69" s="81">
        <v>58.86</v>
      </c>
      <c r="I69" s="78">
        <f>H69*(100%+'საერთო თანხა'!$B$13)</f>
        <v>0</v>
      </c>
      <c r="J69" s="82">
        <v>29.43</v>
      </c>
      <c r="K69" s="78">
        <f>J69*(100%+'საერთო თანხა'!$B$13)</f>
        <v>0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</row>
    <row r="70" spans="1:24" ht="33.75" customHeight="1" x14ac:dyDescent="0.2">
      <c r="A70" s="16">
        <v>66</v>
      </c>
      <c r="B70" s="19" t="s">
        <v>71</v>
      </c>
      <c r="C70" s="15" t="s">
        <v>7</v>
      </c>
      <c r="D70" s="81">
        <v>63.77</v>
      </c>
      <c r="E70" s="78">
        <f>D70*(100%+'საერთო თანხა'!$B$13)</f>
        <v>0</v>
      </c>
      <c r="F70" s="80">
        <v>44.15</v>
      </c>
      <c r="G70" s="78">
        <f>F70*(100%+'საერთო თანხა'!$B$13)</f>
        <v>0</v>
      </c>
      <c r="H70" s="81">
        <v>58.86</v>
      </c>
      <c r="I70" s="78">
        <f>H70*(100%+'საერთო თანხა'!$B$13)</f>
        <v>0</v>
      </c>
      <c r="J70" s="82">
        <v>39.24</v>
      </c>
      <c r="K70" s="78">
        <f>J70*(100%+'საერთო თანხა'!$B$13)</f>
        <v>0</v>
      </c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ht="33.75" customHeight="1" x14ac:dyDescent="0.2">
      <c r="A71" s="16">
        <v>67</v>
      </c>
      <c r="B71" s="19" t="s">
        <v>72</v>
      </c>
      <c r="C71" s="15" t="s">
        <v>7</v>
      </c>
      <c r="D71" s="81">
        <v>112.82</v>
      </c>
      <c r="E71" s="78">
        <f>D71*(100%+'საერთო თანხა'!$B$13)</f>
        <v>0</v>
      </c>
      <c r="F71" s="80">
        <v>29.43</v>
      </c>
      <c r="G71" s="78">
        <f>F71*(100%+'საერთო თანხა'!$B$13)</f>
        <v>0</v>
      </c>
      <c r="H71" s="81">
        <v>112.82</v>
      </c>
      <c r="I71" s="78">
        <f>H71*(100%+'საერთო თანხა'!$B$13)</f>
        <v>0</v>
      </c>
      <c r="J71" s="82">
        <v>29.43</v>
      </c>
      <c r="K71" s="78">
        <f>J71*(100%+'საერთო თანხა'!$B$13)</f>
        <v>0</v>
      </c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</row>
    <row r="72" spans="1:24" ht="33.75" customHeight="1" x14ac:dyDescent="0.2">
      <c r="A72" s="16">
        <v>68</v>
      </c>
      <c r="B72" s="14" t="s">
        <v>73</v>
      </c>
      <c r="C72" s="15" t="s">
        <v>7</v>
      </c>
      <c r="D72" s="81">
        <v>39.24</v>
      </c>
      <c r="E72" s="78">
        <f>D72*(100%+'საერთო თანხა'!$B$13)</f>
        <v>0</v>
      </c>
      <c r="F72" s="80">
        <v>29.43</v>
      </c>
      <c r="G72" s="78">
        <f>F72*(100%+'საერთო თანხა'!$B$13)</f>
        <v>0</v>
      </c>
      <c r="H72" s="81">
        <v>49.05</v>
      </c>
      <c r="I72" s="78">
        <f>H72*(100%+'საერთო თანხა'!$B$13)</f>
        <v>0</v>
      </c>
      <c r="J72" s="82">
        <v>29.43</v>
      </c>
      <c r="K72" s="78">
        <f>J72*(100%+'საერთო თანხა'!$B$13)</f>
        <v>0</v>
      </c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ht="33.75" customHeight="1" x14ac:dyDescent="0.2">
      <c r="A73" s="16">
        <v>69</v>
      </c>
      <c r="B73" s="14" t="s">
        <v>74</v>
      </c>
      <c r="C73" s="15" t="s">
        <v>7</v>
      </c>
      <c r="D73" s="81">
        <v>73.58</v>
      </c>
      <c r="E73" s="78">
        <f>D73*(100%+'საერთო თანხა'!$B$13)</f>
        <v>0</v>
      </c>
      <c r="F73" s="80">
        <v>29.43</v>
      </c>
      <c r="G73" s="78">
        <f>F73*(100%+'საერთო თანხა'!$B$13)</f>
        <v>0</v>
      </c>
      <c r="H73" s="81">
        <v>78.48</v>
      </c>
      <c r="I73" s="78">
        <f>H73*(100%+'საერთო თანხა'!$B$13)</f>
        <v>0</v>
      </c>
      <c r="J73" s="82">
        <v>29.43</v>
      </c>
      <c r="K73" s="78">
        <f>J73*(100%+'საერთო თანხა'!$B$13)</f>
        <v>0</v>
      </c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</row>
    <row r="74" spans="1:24" ht="33.75" customHeight="1" x14ac:dyDescent="0.2">
      <c r="A74" s="16">
        <v>70</v>
      </c>
      <c r="B74" s="14" t="s">
        <v>75</v>
      </c>
      <c r="C74" s="15" t="s">
        <v>7</v>
      </c>
      <c r="D74" s="81">
        <v>68.67</v>
      </c>
      <c r="E74" s="78">
        <f>D74*(100%+'საერთო თანხა'!$B$13)</f>
        <v>0</v>
      </c>
      <c r="F74" s="80">
        <v>29.43</v>
      </c>
      <c r="G74" s="78">
        <f>F74*(100%+'საერთო თანხა'!$B$13)</f>
        <v>0</v>
      </c>
      <c r="H74" s="81">
        <v>73.58</v>
      </c>
      <c r="I74" s="78">
        <f>H74*(100%+'საერთო თანხა'!$B$13)</f>
        <v>0</v>
      </c>
      <c r="J74" s="82">
        <v>29.43</v>
      </c>
      <c r="K74" s="78">
        <f>J74*(100%+'საერთო თანხა'!$B$13)</f>
        <v>0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ht="33.75" customHeight="1" x14ac:dyDescent="0.2">
      <c r="A75" s="16">
        <v>71</v>
      </c>
      <c r="B75" s="14" t="s">
        <v>76</v>
      </c>
      <c r="C75" s="15" t="s">
        <v>7</v>
      </c>
      <c r="D75" s="81">
        <v>63.77</v>
      </c>
      <c r="E75" s="78">
        <f>D75*(100%+'საერთო თანხა'!$B$13)</f>
        <v>0</v>
      </c>
      <c r="F75" s="80">
        <v>29.43</v>
      </c>
      <c r="G75" s="78">
        <f>F75*(100%+'საერთო თანხა'!$B$13)</f>
        <v>0</v>
      </c>
      <c r="H75" s="81">
        <v>63.77</v>
      </c>
      <c r="I75" s="78">
        <f>H75*(100%+'საერთო თანხა'!$B$13)</f>
        <v>0</v>
      </c>
      <c r="J75" s="82">
        <v>29.43</v>
      </c>
      <c r="K75" s="78">
        <f>J75*(100%+'საერთო თანხა'!$B$13)</f>
        <v>0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ht="33.75" customHeight="1" x14ac:dyDescent="0.2">
      <c r="A76" s="16">
        <v>72</v>
      </c>
      <c r="B76" s="14" t="s">
        <v>77</v>
      </c>
      <c r="C76" s="15" t="s">
        <v>7</v>
      </c>
      <c r="D76" s="81">
        <v>14.72</v>
      </c>
      <c r="E76" s="78">
        <f>D76*(100%+'საერთო თანხა'!$B$13)</f>
        <v>0</v>
      </c>
      <c r="F76" s="80">
        <v>9.81</v>
      </c>
      <c r="G76" s="78">
        <f>F76*(100%+'საერთო თანხა'!$B$13)</f>
        <v>0</v>
      </c>
      <c r="H76" s="81">
        <v>14.72</v>
      </c>
      <c r="I76" s="78">
        <f>H76*(100%+'საერთო თანხა'!$B$13)</f>
        <v>0</v>
      </c>
      <c r="J76" s="82">
        <v>9.81</v>
      </c>
      <c r="K76" s="78">
        <f>J76*(100%+'საერთო თანხა'!$B$13)</f>
        <v>0</v>
      </c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ht="33.75" customHeight="1" x14ac:dyDescent="0.2">
      <c r="A77" s="16">
        <v>73</v>
      </c>
      <c r="B77" s="14" t="s">
        <v>78</v>
      </c>
      <c r="C77" s="15" t="s">
        <v>7</v>
      </c>
      <c r="D77" s="81">
        <v>44.15</v>
      </c>
      <c r="E77" s="78">
        <f>D77*(100%+'საერთო თანხა'!$B$13)</f>
        <v>0</v>
      </c>
      <c r="F77" s="80">
        <v>14.72</v>
      </c>
      <c r="G77" s="78">
        <f>F77*(100%+'საერთო თანხა'!$B$13)</f>
        <v>0</v>
      </c>
      <c r="H77" s="81">
        <v>63.77</v>
      </c>
      <c r="I77" s="78">
        <f>H77*(100%+'საერთო თანხა'!$B$13)</f>
        <v>0</v>
      </c>
      <c r="J77" s="82">
        <v>19.62</v>
      </c>
      <c r="K77" s="78">
        <f>J77*(100%+'საერთო თანხა'!$B$13)</f>
        <v>0</v>
      </c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</row>
    <row r="78" spans="1:24" ht="33.75" customHeight="1" x14ac:dyDescent="0.2">
      <c r="A78" s="16">
        <v>74</v>
      </c>
      <c r="B78" s="14" t="s">
        <v>79</v>
      </c>
      <c r="C78" s="15" t="s">
        <v>7</v>
      </c>
      <c r="D78" s="81">
        <v>49.05</v>
      </c>
      <c r="E78" s="78">
        <f>D78*(100%+'საერთო თანხა'!$B$13)</f>
        <v>0</v>
      </c>
      <c r="F78" s="80">
        <v>9.81</v>
      </c>
      <c r="G78" s="78">
        <f>F78*(100%+'საერთო თანხა'!$B$13)</f>
        <v>0</v>
      </c>
      <c r="H78" s="81">
        <v>49.05</v>
      </c>
      <c r="I78" s="78">
        <f>H78*(100%+'საერთო თანხა'!$B$13)</f>
        <v>0</v>
      </c>
      <c r="J78" s="82">
        <v>9.81</v>
      </c>
      <c r="K78" s="78">
        <f>J78*(100%+'საერთო თანხა'!$B$13)</f>
        <v>0</v>
      </c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</row>
    <row r="79" spans="1:24" ht="33.75" customHeight="1" x14ac:dyDescent="0.2">
      <c r="A79" s="16">
        <v>75</v>
      </c>
      <c r="B79" s="14" t="s">
        <v>80</v>
      </c>
      <c r="C79" s="15" t="s">
        <v>7</v>
      </c>
      <c r="D79" s="81">
        <v>78.48</v>
      </c>
      <c r="E79" s="78">
        <f>D79*(100%+'საერთო თანხა'!$B$13)</f>
        <v>0</v>
      </c>
      <c r="F79" s="80">
        <v>29.43</v>
      </c>
      <c r="G79" s="78">
        <f>F79*(100%+'საერთო თანხა'!$B$13)</f>
        <v>0</v>
      </c>
      <c r="H79" s="81">
        <v>78.48</v>
      </c>
      <c r="I79" s="78">
        <f>H79*(100%+'საერთო თანხა'!$B$13)</f>
        <v>0</v>
      </c>
      <c r="J79" s="82">
        <v>29.43</v>
      </c>
      <c r="K79" s="78">
        <f>J79*(100%+'საერთო თანხა'!$B$13)</f>
        <v>0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ht="33.75" customHeight="1" x14ac:dyDescent="0.2">
      <c r="A80" s="16">
        <v>76</v>
      </c>
      <c r="B80" s="14" t="s">
        <v>81</v>
      </c>
      <c r="C80" s="15" t="s">
        <v>7</v>
      </c>
      <c r="D80" s="81">
        <v>58.86</v>
      </c>
      <c r="E80" s="78">
        <f>D80*(100%+'საერთო თანხა'!$B$13)</f>
        <v>0</v>
      </c>
      <c r="F80" s="80">
        <v>29.43</v>
      </c>
      <c r="G80" s="78">
        <f>F80*(100%+'საერთო თანხა'!$B$13)</f>
        <v>0</v>
      </c>
      <c r="H80" s="81">
        <v>63.77</v>
      </c>
      <c r="I80" s="78">
        <f>H80*(100%+'საერთო თანხა'!$B$13)</f>
        <v>0</v>
      </c>
      <c r="J80" s="82">
        <v>34.340000000000003</v>
      </c>
      <c r="K80" s="78">
        <f>J80*(100%+'საერთო თანხა'!$B$13)</f>
        <v>0</v>
      </c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</row>
    <row r="81" spans="1:24" ht="33.75" customHeight="1" x14ac:dyDescent="0.2">
      <c r="A81" s="16">
        <v>77</v>
      </c>
      <c r="B81" s="14" t="s">
        <v>82</v>
      </c>
      <c r="C81" s="15" t="s">
        <v>7</v>
      </c>
      <c r="D81" s="81">
        <v>19.62</v>
      </c>
      <c r="E81" s="78">
        <f>D81*(100%+'საერთო თანხა'!$B$13)</f>
        <v>0</v>
      </c>
      <c r="F81" s="80">
        <v>1.96</v>
      </c>
      <c r="G81" s="78">
        <f>F81*(100%+'საერთო თანხა'!$B$13)</f>
        <v>0</v>
      </c>
      <c r="H81" s="81">
        <v>19.62</v>
      </c>
      <c r="I81" s="78">
        <f>H81*(100%+'საერთო თანხა'!$B$13)</f>
        <v>0</v>
      </c>
      <c r="J81" s="82">
        <v>1.96</v>
      </c>
      <c r="K81" s="78">
        <f>J81*(100%+'საერთო თანხა'!$B$13)</f>
        <v>0</v>
      </c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:24" ht="33.75" customHeight="1" x14ac:dyDescent="0.2">
      <c r="A82" s="16">
        <v>78</v>
      </c>
      <c r="B82" s="14" t="s">
        <v>83</v>
      </c>
      <c r="C82" s="15" t="s">
        <v>7</v>
      </c>
      <c r="D82" s="81">
        <v>49.05</v>
      </c>
      <c r="E82" s="78">
        <f>D82*(100%+'საერთო თანხა'!$B$13)</f>
        <v>0</v>
      </c>
      <c r="F82" s="80">
        <v>9.81</v>
      </c>
      <c r="G82" s="78">
        <f>F82*(100%+'საერთო თანხა'!$B$13)</f>
        <v>0</v>
      </c>
      <c r="H82" s="81">
        <v>49.05</v>
      </c>
      <c r="I82" s="78">
        <f>H82*(100%+'საერთო თანხა'!$B$13)</f>
        <v>0</v>
      </c>
      <c r="J82" s="82">
        <v>9.81</v>
      </c>
      <c r="K82" s="78">
        <f>J82*(100%+'საერთო თანხა'!$B$13)</f>
        <v>0</v>
      </c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</row>
    <row r="83" spans="1:24" ht="33.75" customHeight="1" x14ac:dyDescent="0.2">
      <c r="A83" s="16">
        <v>79</v>
      </c>
      <c r="B83" s="14" t="s">
        <v>84</v>
      </c>
      <c r="C83" s="15" t="s">
        <v>7</v>
      </c>
      <c r="D83" s="81">
        <v>53.96</v>
      </c>
      <c r="E83" s="78">
        <f>D83*(100%+'საერთო თანხა'!$B$13)</f>
        <v>0</v>
      </c>
      <c r="F83" s="80">
        <v>9.81</v>
      </c>
      <c r="G83" s="78">
        <f>F83*(100%+'საერთო თანხა'!$B$13)</f>
        <v>0</v>
      </c>
      <c r="H83" s="81">
        <v>58.86</v>
      </c>
      <c r="I83" s="78">
        <f>H83*(100%+'საერთო თანხა'!$B$13)</f>
        <v>0</v>
      </c>
      <c r="J83" s="83">
        <v>9.81</v>
      </c>
      <c r="K83" s="78">
        <f>J83*(100%+'საერთო თანხა'!$B$13)</f>
        <v>0</v>
      </c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ht="33.75" customHeight="1" x14ac:dyDescent="0.2">
      <c r="A84" s="16">
        <v>80</v>
      </c>
      <c r="B84" s="14" t="s">
        <v>85</v>
      </c>
      <c r="C84" s="15" t="s">
        <v>7</v>
      </c>
      <c r="D84" s="81">
        <v>49.05</v>
      </c>
      <c r="E84" s="78">
        <f>D84*(100%+'საერთო თანხა'!$B$13)</f>
        <v>0</v>
      </c>
      <c r="F84" s="80">
        <v>9.81</v>
      </c>
      <c r="G84" s="78">
        <f>F84*(100%+'საერთო თანხა'!$B$13)</f>
        <v>0</v>
      </c>
      <c r="H84" s="81">
        <v>49.05</v>
      </c>
      <c r="I84" s="78">
        <f>H84*(100%+'საერთო თანხა'!$B$13)</f>
        <v>0</v>
      </c>
      <c r="J84" s="83">
        <v>9.81</v>
      </c>
      <c r="K84" s="78">
        <f>J84*(100%+'საერთო თანხა'!$B$13)</f>
        <v>0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ht="33.75" customHeight="1" x14ac:dyDescent="0.2">
      <c r="A85" s="16">
        <v>81</v>
      </c>
      <c r="B85" s="14" t="s">
        <v>86</v>
      </c>
      <c r="C85" s="15" t="s">
        <v>7</v>
      </c>
      <c r="D85" s="81">
        <v>24.53</v>
      </c>
      <c r="E85" s="78">
        <f>D85*(100%+'საერთო თანხა'!$B$13)</f>
        <v>0</v>
      </c>
      <c r="F85" s="80">
        <v>19.62</v>
      </c>
      <c r="G85" s="78">
        <f>F85*(100%+'საერთო თანხა'!$B$13)</f>
        <v>0</v>
      </c>
      <c r="H85" s="81">
        <v>29.43</v>
      </c>
      <c r="I85" s="78">
        <f>H85*(100%+'საერთო თანხა'!$B$13)</f>
        <v>0</v>
      </c>
      <c r="J85" s="83">
        <v>19.62</v>
      </c>
      <c r="K85" s="78">
        <f>J85*(100%+'საერთო თანხა'!$B$13)</f>
        <v>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ht="33.75" customHeight="1" x14ac:dyDescent="0.2">
      <c r="A86" s="16">
        <v>82</v>
      </c>
      <c r="B86" s="14" t="s">
        <v>87</v>
      </c>
      <c r="C86" s="15" t="s">
        <v>7</v>
      </c>
      <c r="D86" s="81">
        <v>58.86</v>
      </c>
      <c r="E86" s="78">
        <f>D86*(100%+'საერთო თანხა'!$B$13)</f>
        <v>0</v>
      </c>
      <c r="F86" s="80">
        <v>19.62</v>
      </c>
      <c r="G86" s="78">
        <f>F86*(100%+'საერთო თანხა'!$B$13)</f>
        <v>0</v>
      </c>
      <c r="H86" s="81">
        <v>29.43</v>
      </c>
      <c r="I86" s="78">
        <f>H86*(100%+'საერთო თანხა'!$B$13)</f>
        <v>0</v>
      </c>
      <c r="J86" s="83">
        <v>19.62</v>
      </c>
      <c r="K86" s="78">
        <f>J86*(100%+'საერთო თანხა'!$B$13)</f>
        <v>0</v>
      </c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:24" ht="33.75" customHeight="1" x14ac:dyDescent="0.2">
      <c r="A87" s="16">
        <v>83</v>
      </c>
      <c r="B87" s="14" t="s">
        <v>88</v>
      </c>
      <c r="C87" s="15" t="s">
        <v>7</v>
      </c>
      <c r="D87" s="81">
        <v>19.62</v>
      </c>
      <c r="E87" s="78">
        <f>D87*(100%+'საერთო თანხა'!$B$13)</f>
        <v>0</v>
      </c>
      <c r="F87" s="80">
        <v>19.62</v>
      </c>
      <c r="G87" s="78">
        <f>F87*(100%+'საერთო თანხა'!$B$13)</f>
        <v>0</v>
      </c>
      <c r="H87" s="81">
        <v>19.62</v>
      </c>
      <c r="I87" s="78">
        <f>H87*(100%+'საერთო თანხა'!$B$13)</f>
        <v>0</v>
      </c>
      <c r="J87" s="83">
        <v>19.62</v>
      </c>
      <c r="K87" s="78">
        <f>J87*(100%+'საერთო თანხა'!$B$13)</f>
        <v>0</v>
      </c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:24" ht="33.75" customHeight="1" x14ac:dyDescent="0.2">
      <c r="A88" s="16">
        <v>84</v>
      </c>
      <c r="B88" s="14" t="s">
        <v>89</v>
      </c>
      <c r="C88" s="15" t="s">
        <v>7</v>
      </c>
      <c r="D88" s="81">
        <v>117.72</v>
      </c>
      <c r="E88" s="78">
        <f>D88*(100%+'საერთო თანხა'!$B$13)</f>
        <v>0</v>
      </c>
      <c r="F88" s="80">
        <v>49.05</v>
      </c>
      <c r="G88" s="78">
        <f>F88*(100%+'საერთო თანხა'!$B$13)</f>
        <v>0</v>
      </c>
      <c r="H88" s="81">
        <v>127.54</v>
      </c>
      <c r="I88" s="78">
        <f>H88*(100%+'საერთო თანხა'!$B$13)</f>
        <v>0</v>
      </c>
      <c r="J88" s="83">
        <v>49.05</v>
      </c>
      <c r="K88" s="78">
        <f>J88*(100%+'საერთო თანხა'!$B$13)</f>
        <v>0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ht="33.75" customHeight="1" x14ac:dyDescent="0.2">
      <c r="A89" s="16">
        <v>85</v>
      </c>
      <c r="B89" s="14" t="s">
        <v>90</v>
      </c>
      <c r="C89" s="15" t="s">
        <v>7</v>
      </c>
      <c r="D89" s="81">
        <v>24.53</v>
      </c>
      <c r="E89" s="78">
        <f>D89*(100%+'საერთო თანხა'!$B$13)</f>
        <v>0</v>
      </c>
      <c r="F89" s="80">
        <v>9.81</v>
      </c>
      <c r="G89" s="78">
        <f>F89*(100%+'საერთო თანხა'!$B$13)</f>
        <v>0</v>
      </c>
      <c r="H89" s="81">
        <v>24.53</v>
      </c>
      <c r="I89" s="78">
        <f>H89*(100%+'საერთო თანხა'!$B$13)</f>
        <v>0</v>
      </c>
      <c r="J89" s="83">
        <v>9.81</v>
      </c>
      <c r="K89" s="78">
        <f>J89*(100%+'საერთო თანხა'!$B$13)</f>
        <v>0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ht="33.75" customHeight="1" x14ac:dyDescent="0.2">
      <c r="A90" s="16">
        <v>86</v>
      </c>
      <c r="B90" s="14" t="s">
        <v>91</v>
      </c>
      <c r="C90" s="15" t="s">
        <v>7</v>
      </c>
      <c r="D90" s="81">
        <v>39.24</v>
      </c>
      <c r="E90" s="78">
        <f>D90*(100%+'საერთო თანხა'!$B$13)</f>
        <v>0</v>
      </c>
      <c r="F90" s="80">
        <v>24.53</v>
      </c>
      <c r="G90" s="78">
        <f>F90*(100%+'საერთო თანხა'!$B$13)</f>
        <v>0</v>
      </c>
      <c r="H90" s="81">
        <v>49.05</v>
      </c>
      <c r="I90" s="78">
        <f>H90*(100%+'საერთო თანხა'!$B$13)</f>
        <v>0</v>
      </c>
      <c r="J90" s="83">
        <v>19.62</v>
      </c>
      <c r="K90" s="78">
        <f>J90*(100%+'საერთო თანხა'!$B$13)</f>
        <v>0</v>
      </c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ht="33.75" customHeight="1" x14ac:dyDescent="0.2">
      <c r="A91" s="16">
        <v>87</v>
      </c>
      <c r="B91" s="14" t="s">
        <v>92</v>
      </c>
      <c r="C91" s="15" t="s">
        <v>7</v>
      </c>
      <c r="D91" s="81">
        <v>24.53</v>
      </c>
      <c r="E91" s="78">
        <f>D91*(100%+'საერთო თანხა'!$B$13)</f>
        <v>0</v>
      </c>
      <c r="F91" s="80">
        <v>9.81</v>
      </c>
      <c r="G91" s="78">
        <f>F91*(100%+'საერთო თანხა'!$B$13)</f>
        <v>0</v>
      </c>
      <c r="H91" s="81">
        <v>34.340000000000003</v>
      </c>
      <c r="I91" s="78">
        <f>H91*(100%+'საერთო თანხა'!$B$13)</f>
        <v>0</v>
      </c>
      <c r="J91" s="83">
        <v>9.81</v>
      </c>
      <c r="K91" s="78">
        <f>J91*(100%+'საერთო თანხა'!$B$13)</f>
        <v>0</v>
      </c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ht="33.75" customHeight="1" x14ac:dyDescent="0.2">
      <c r="A92" s="16">
        <v>88</v>
      </c>
      <c r="B92" s="14" t="s">
        <v>93</v>
      </c>
      <c r="C92" s="15" t="s">
        <v>7</v>
      </c>
      <c r="D92" s="81">
        <v>39.24</v>
      </c>
      <c r="E92" s="78">
        <f>D92*(100%+'საერთო თანხა'!$B$13)</f>
        <v>0</v>
      </c>
      <c r="F92" s="80">
        <v>24.53</v>
      </c>
      <c r="G92" s="78">
        <f>F92*(100%+'საერთო თანხა'!$B$13)</f>
        <v>0</v>
      </c>
      <c r="H92" s="81">
        <v>44.15</v>
      </c>
      <c r="I92" s="78">
        <f>H92*(100%+'საერთო თანხა'!$B$13)</f>
        <v>0</v>
      </c>
      <c r="J92" s="83">
        <v>24.53</v>
      </c>
      <c r="K92" s="78">
        <f>J92*(100%+'საერთო თანხა'!$B$13)</f>
        <v>0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ht="33.75" customHeight="1" x14ac:dyDescent="0.2">
      <c r="A93" s="16">
        <v>89</v>
      </c>
      <c r="B93" s="14" t="s">
        <v>94</v>
      </c>
      <c r="C93" s="15" t="s">
        <v>7</v>
      </c>
      <c r="D93" s="81">
        <v>44.15</v>
      </c>
      <c r="E93" s="78">
        <f>D93*(100%+'საერთო თანხა'!$B$13)</f>
        <v>0</v>
      </c>
      <c r="F93" s="80">
        <v>9.81</v>
      </c>
      <c r="G93" s="78">
        <f>F93*(100%+'საერთო თანხა'!$B$13)</f>
        <v>0</v>
      </c>
      <c r="H93" s="81">
        <v>44.15</v>
      </c>
      <c r="I93" s="78">
        <f>H93*(100%+'საერთო თანხა'!$B$13)</f>
        <v>0</v>
      </c>
      <c r="J93" s="83">
        <v>9.81</v>
      </c>
      <c r="K93" s="78">
        <f>J93*(100%+'საერთო თანხა'!$B$13)</f>
        <v>0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ht="33.75" customHeight="1" x14ac:dyDescent="0.2">
      <c r="A94" s="16">
        <v>90</v>
      </c>
      <c r="B94" s="14" t="s">
        <v>95</v>
      </c>
      <c r="C94" s="15" t="s">
        <v>7</v>
      </c>
      <c r="D94" s="81">
        <v>78.48</v>
      </c>
      <c r="E94" s="78">
        <f>D94*(100%+'საერთო თანხა'!$B$13)</f>
        <v>0</v>
      </c>
      <c r="F94" s="80">
        <v>19.62</v>
      </c>
      <c r="G94" s="78">
        <f>F94*(100%+'საერთო თანხა'!$B$13)</f>
        <v>0</v>
      </c>
      <c r="H94" s="81">
        <v>68.67</v>
      </c>
      <c r="I94" s="78">
        <f>H94*(100%+'საერთო თანხა'!$B$13)</f>
        <v>0</v>
      </c>
      <c r="J94" s="83">
        <v>19.62</v>
      </c>
      <c r="K94" s="78">
        <f>J94*(100%+'საერთო თანხა'!$B$13)</f>
        <v>0</v>
      </c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</row>
    <row r="95" spans="1:24" ht="33.75" customHeight="1" x14ac:dyDescent="0.2">
      <c r="A95" s="16">
        <v>91</v>
      </c>
      <c r="B95" s="14" t="s">
        <v>96</v>
      </c>
      <c r="C95" s="15" t="s">
        <v>7</v>
      </c>
      <c r="D95" s="81">
        <v>39.24</v>
      </c>
      <c r="E95" s="78">
        <f>D95*(100%+'საერთო თანხა'!$B$13)</f>
        <v>0</v>
      </c>
      <c r="F95" s="80">
        <v>29.43</v>
      </c>
      <c r="G95" s="78">
        <f>F95*(100%+'საერთო თანხა'!$B$13)</f>
        <v>0</v>
      </c>
      <c r="H95" s="81">
        <v>39.24</v>
      </c>
      <c r="I95" s="78">
        <f>H95*(100%+'საერთო თანხა'!$B$13)</f>
        <v>0</v>
      </c>
      <c r="J95" s="83">
        <v>19.62</v>
      </c>
      <c r="K95" s="78">
        <f>J95*(100%+'საერთო თანხა'!$B$13)</f>
        <v>0</v>
      </c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</row>
    <row r="96" spans="1:24" ht="33.75" customHeight="1" x14ac:dyDescent="0.2">
      <c r="A96" s="16">
        <v>92</v>
      </c>
      <c r="B96" s="14" t="s">
        <v>97</v>
      </c>
      <c r="C96" s="15" t="s">
        <v>7</v>
      </c>
      <c r="D96" s="81">
        <v>49.05</v>
      </c>
      <c r="E96" s="78">
        <f>D96*(100%+'საერთო თანხა'!$B$13)</f>
        <v>0</v>
      </c>
      <c r="F96" s="80">
        <v>19.62</v>
      </c>
      <c r="G96" s="78">
        <f>F96*(100%+'საერთო თანხა'!$B$13)</f>
        <v>0</v>
      </c>
      <c r="H96" s="81">
        <v>49.05</v>
      </c>
      <c r="I96" s="78">
        <f>H96*(100%+'საერთო თანხა'!$B$13)</f>
        <v>0</v>
      </c>
      <c r="J96" s="83">
        <v>19.62</v>
      </c>
      <c r="K96" s="78">
        <f>J96*(100%+'საერთო თანხა'!$B$13)</f>
        <v>0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</row>
    <row r="97" spans="1:24" ht="33.75" customHeight="1" x14ac:dyDescent="0.2">
      <c r="A97" s="16">
        <v>93</v>
      </c>
      <c r="B97" s="14" t="s">
        <v>98</v>
      </c>
      <c r="C97" s="15" t="s">
        <v>7</v>
      </c>
      <c r="D97" s="81">
        <v>24.53</v>
      </c>
      <c r="E97" s="78">
        <f>D97*(100%+'საერთო თანხა'!$B$13)</f>
        <v>0</v>
      </c>
      <c r="F97" s="80">
        <v>9.81</v>
      </c>
      <c r="G97" s="78">
        <f>F97*(100%+'საერთო თანხა'!$B$13)</f>
        <v>0</v>
      </c>
      <c r="H97" s="81">
        <v>24.53</v>
      </c>
      <c r="I97" s="78">
        <f>H97*(100%+'საერთო თანხა'!$B$13)</f>
        <v>0</v>
      </c>
      <c r="J97" s="83">
        <v>9.81</v>
      </c>
      <c r="K97" s="78">
        <f>J97*(100%+'საერთო თანხა'!$B$13)</f>
        <v>0</v>
      </c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</row>
    <row r="98" spans="1:24" ht="33.75" customHeight="1" x14ac:dyDescent="0.2">
      <c r="A98" s="16">
        <v>94</v>
      </c>
      <c r="B98" s="14" t="s">
        <v>99</v>
      </c>
      <c r="C98" s="15" t="s">
        <v>7</v>
      </c>
      <c r="D98" s="81">
        <v>49.05</v>
      </c>
      <c r="E98" s="78">
        <f>D98*(100%+'საერთო თანხა'!$B$13)</f>
        <v>0</v>
      </c>
      <c r="F98" s="80">
        <v>34.340000000000003</v>
      </c>
      <c r="G98" s="78">
        <f>F98*(100%+'საერთო თანხა'!$B$13)</f>
        <v>0</v>
      </c>
      <c r="H98" s="81">
        <v>53.96</v>
      </c>
      <c r="I98" s="78">
        <f>H98*(100%+'საერთო თანხა'!$B$13)</f>
        <v>0</v>
      </c>
      <c r="J98" s="83">
        <v>34.340000000000003</v>
      </c>
      <c r="K98" s="78">
        <f>J98*(100%+'საერთო თანხა'!$B$13)</f>
        <v>0</v>
      </c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</row>
    <row r="99" spans="1:24" ht="33.75" customHeight="1" x14ac:dyDescent="0.2">
      <c r="A99" s="16">
        <v>95</v>
      </c>
      <c r="B99" s="14" t="s">
        <v>100</v>
      </c>
      <c r="C99" s="15" t="s">
        <v>7</v>
      </c>
      <c r="D99" s="81">
        <v>156.97</v>
      </c>
      <c r="E99" s="78">
        <f>D99*(100%+'საერთო თანხა'!$B$13)</f>
        <v>0</v>
      </c>
      <c r="F99" s="80">
        <v>68.67</v>
      </c>
      <c r="G99" s="78">
        <f>F99*(100%+'საერთო თანხა'!$B$13)</f>
        <v>0</v>
      </c>
      <c r="H99" s="81">
        <v>147.16</v>
      </c>
      <c r="I99" s="78">
        <f>H99*(100%+'საერთო თანხა'!$B$13)</f>
        <v>0</v>
      </c>
      <c r="J99" s="83">
        <v>68.67</v>
      </c>
      <c r="K99" s="78">
        <f>J99*(100%+'საერთო თანხა'!$B$13)</f>
        <v>0</v>
      </c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</row>
    <row r="100" spans="1:24" ht="33.75" customHeight="1" x14ac:dyDescent="0.2">
      <c r="A100" s="16">
        <v>96</v>
      </c>
      <c r="B100" s="14" t="s">
        <v>101</v>
      </c>
      <c r="C100" s="15" t="s">
        <v>7</v>
      </c>
      <c r="D100" s="81">
        <v>117.72</v>
      </c>
      <c r="E100" s="78">
        <f>D100*(100%+'საერთო თანხა'!$B$13)</f>
        <v>0</v>
      </c>
      <c r="F100" s="80">
        <v>49.05</v>
      </c>
      <c r="G100" s="78">
        <f>F100*(100%+'საერთო თანხა'!$B$13)</f>
        <v>0</v>
      </c>
      <c r="H100" s="81">
        <v>127.54</v>
      </c>
      <c r="I100" s="78">
        <f>H100*(100%+'საერთო თანხა'!$B$13)</f>
        <v>0</v>
      </c>
      <c r="J100" s="83">
        <v>49.05</v>
      </c>
      <c r="K100" s="78">
        <f>J100*(100%+'საერთო თანხა'!$B$13)</f>
        <v>0</v>
      </c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</row>
    <row r="101" spans="1:24" ht="33.75" customHeight="1" x14ac:dyDescent="0.2">
      <c r="A101" s="16">
        <v>97</v>
      </c>
      <c r="B101" s="14" t="s">
        <v>102</v>
      </c>
      <c r="C101" s="15" t="s">
        <v>3</v>
      </c>
      <c r="D101" s="81">
        <v>19.62</v>
      </c>
      <c r="E101" s="78">
        <f>D101*(100%+'საერთო თანხა'!$B$13)</f>
        <v>0</v>
      </c>
      <c r="F101" s="80">
        <v>1.96</v>
      </c>
      <c r="G101" s="78">
        <f>F101*(100%+'საერთო თანხა'!$B$13)</f>
        <v>0</v>
      </c>
      <c r="H101" s="81">
        <v>19.62</v>
      </c>
      <c r="I101" s="78">
        <f>H101*(100%+'საერთო თანხა'!$B$13)</f>
        <v>0</v>
      </c>
      <c r="J101" s="83">
        <v>1.96</v>
      </c>
      <c r="K101" s="78">
        <f>J101*(100%+'საერთო თანხა'!$B$13)</f>
        <v>0</v>
      </c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</row>
    <row r="102" spans="1:24" ht="33.75" customHeight="1" x14ac:dyDescent="0.2">
      <c r="A102" s="16">
        <v>98</v>
      </c>
      <c r="B102" s="14" t="s">
        <v>103</v>
      </c>
      <c r="C102" s="15" t="s">
        <v>7</v>
      </c>
      <c r="D102" s="81">
        <v>68.67</v>
      </c>
      <c r="E102" s="78">
        <f>D102*(100%+'საერთო თანხა'!$B$13)</f>
        <v>0</v>
      </c>
      <c r="F102" s="80">
        <v>19.62</v>
      </c>
      <c r="G102" s="78">
        <f>F102*(100%+'საერთო თანხა'!$B$13)</f>
        <v>0</v>
      </c>
      <c r="H102" s="81">
        <v>73.58</v>
      </c>
      <c r="I102" s="78">
        <f>H102*(100%+'საერთო თანხა'!$B$13)</f>
        <v>0</v>
      </c>
      <c r="J102" s="83">
        <v>19.62</v>
      </c>
      <c r="K102" s="78">
        <f>J102*(100%+'საერთო თანხა'!$B$13)</f>
        <v>0</v>
      </c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</row>
    <row r="103" spans="1:24" ht="33.75" customHeight="1" x14ac:dyDescent="0.2">
      <c r="A103" s="16">
        <v>99</v>
      </c>
      <c r="B103" s="14" t="s">
        <v>104</v>
      </c>
      <c r="C103" s="15" t="s">
        <v>7</v>
      </c>
      <c r="D103" s="81">
        <v>24.53</v>
      </c>
      <c r="E103" s="78">
        <f>D103*(100%+'საერთო თანხა'!$B$13)</f>
        <v>0</v>
      </c>
      <c r="F103" s="80">
        <v>19.62</v>
      </c>
      <c r="G103" s="78">
        <f>F103*(100%+'საერთო თანხა'!$B$13)</f>
        <v>0</v>
      </c>
      <c r="H103" s="81">
        <v>24.53</v>
      </c>
      <c r="I103" s="78">
        <f>H103*(100%+'საერთო თანხა'!$B$13)</f>
        <v>0</v>
      </c>
      <c r="J103" s="83">
        <v>19.62</v>
      </c>
      <c r="K103" s="78">
        <f>J103*(100%+'საერთო თანხა'!$B$13)</f>
        <v>0</v>
      </c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</row>
    <row r="104" spans="1:24" ht="33.75" customHeight="1" x14ac:dyDescent="0.2">
      <c r="A104" s="16">
        <v>100</v>
      </c>
      <c r="B104" s="14" t="s">
        <v>105</v>
      </c>
      <c r="C104" s="15" t="s">
        <v>7</v>
      </c>
      <c r="D104" s="81">
        <v>44.15</v>
      </c>
      <c r="E104" s="78">
        <f>D104*(100%+'საერთო თანხა'!$B$13)</f>
        <v>0</v>
      </c>
      <c r="F104" s="80">
        <v>29.43</v>
      </c>
      <c r="G104" s="78">
        <f>F104*(100%+'საერთო თანხა'!$B$13)</f>
        <v>0</v>
      </c>
      <c r="H104" s="81">
        <v>44.15</v>
      </c>
      <c r="I104" s="78">
        <f>H104*(100%+'საერთო თანხა'!$B$13)</f>
        <v>0</v>
      </c>
      <c r="J104" s="83">
        <v>29.43</v>
      </c>
      <c r="K104" s="78">
        <f>J104*(100%+'საერთო თანხა'!$B$13)</f>
        <v>0</v>
      </c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</row>
    <row r="105" spans="1:24" ht="33.75" customHeight="1" x14ac:dyDescent="0.2">
      <c r="A105" s="16">
        <v>101</v>
      </c>
      <c r="B105" s="14" t="s">
        <v>106</v>
      </c>
      <c r="C105" s="15" t="s">
        <v>7</v>
      </c>
      <c r="D105" s="81">
        <v>245.26</v>
      </c>
      <c r="E105" s="78">
        <f>D105*(100%+'საერთო თანხა'!$B$13)</f>
        <v>0</v>
      </c>
      <c r="F105" s="80">
        <v>39.24</v>
      </c>
      <c r="G105" s="78">
        <f>F105*(100%+'საერთო თანხა'!$B$13)</f>
        <v>0</v>
      </c>
      <c r="H105" s="81">
        <v>225.64</v>
      </c>
      <c r="I105" s="78">
        <f>H105*(100%+'საერთო თანხა'!$B$13)</f>
        <v>0</v>
      </c>
      <c r="J105" s="83">
        <v>39.24</v>
      </c>
      <c r="K105" s="78">
        <f>J105*(100%+'საერთო თანხა'!$B$13)</f>
        <v>0</v>
      </c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</row>
    <row r="106" spans="1:24" ht="33.75" customHeight="1" x14ac:dyDescent="0.2">
      <c r="A106" s="16">
        <v>102</v>
      </c>
      <c r="B106" s="14" t="s">
        <v>107</v>
      </c>
      <c r="C106" s="15" t="s">
        <v>7</v>
      </c>
      <c r="D106" s="81">
        <v>58.86</v>
      </c>
      <c r="E106" s="78">
        <f>D106*(100%+'საერთო თანხა'!$B$13)</f>
        <v>0</v>
      </c>
      <c r="F106" s="80">
        <v>9.81</v>
      </c>
      <c r="G106" s="78">
        <f>F106*(100%+'საერთო თანხა'!$B$13)</f>
        <v>0</v>
      </c>
      <c r="H106" s="81">
        <v>58.86</v>
      </c>
      <c r="I106" s="78">
        <f>H106*(100%+'საერთო თანხა'!$B$13)</f>
        <v>0</v>
      </c>
      <c r="J106" s="82">
        <v>9.81</v>
      </c>
      <c r="K106" s="78">
        <f>J106*(100%+'საერთო თანხა'!$B$13)</f>
        <v>0</v>
      </c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</row>
    <row r="107" spans="1:24" ht="33.75" customHeight="1" x14ac:dyDescent="0.2">
      <c r="A107" s="16">
        <v>103</v>
      </c>
      <c r="B107" s="14" t="s">
        <v>108</v>
      </c>
      <c r="C107" s="15" t="s">
        <v>7</v>
      </c>
      <c r="D107" s="81">
        <v>14.72</v>
      </c>
      <c r="E107" s="78">
        <f>D107*(100%+'საერთო თანხა'!$B$13)</f>
        <v>0</v>
      </c>
      <c r="F107" s="80">
        <v>4.91</v>
      </c>
      <c r="G107" s="78">
        <f>F107*(100%+'საერთო თანხა'!$B$13)</f>
        <v>0</v>
      </c>
      <c r="H107" s="81">
        <v>14.72</v>
      </c>
      <c r="I107" s="78">
        <f>H107*(100%+'საერთო თანხა'!$B$13)</f>
        <v>0</v>
      </c>
      <c r="J107" s="82">
        <v>4.91</v>
      </c>
      <c r="K107" s="78">
        <f>J107*(100%+'საერთო თანხა'!$B$13)</f>
        <v>0</v>
      </c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</row>
    <row r="108" spans="1:24" ht="33.75" customHeight="1" x14ac:dyDescent="0.2">
      <c r="A108" s="16">
        <v>104</v>
      </c>
      <c r="B108" s="14" t="s">
        <v>109</v>
      </c>
      <c r="C108" s="15" t="s">
        <v>7</v>
      </c>
      <c r="D108" s="81">
        <v>0.98</v>
      </c>
      <c r="E108" s="78">
        <f>D108*(100%+'საერთო თანხა'!$B$13)</f>
        <v>0</v>
      </c>
      <c r="F108" s="80">
        <v>4.91</v>
      </c>
      <c r="G108" s="78">
        <f>F108*(100%+'საერთო თანხა'!$B$13)</f>
        <v>0</v>
      </c>
      <c r="H108" s="81">
        <v>0.98</v>
      </c>
      <c r="I108" s="78">
        <f>H108*(100%+'საერთო თანხა'!$B$13)</f>
        <v>0</v>
      </c>
      <c r="J108" s="82">
        <v>4.91</v>
      </c>
      <c r="K108" s="78">
        <f>J108*(100%+'საერთო თანხა'!$B$13)</f>
        <v>0</v>
      </c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</row>
    <row r="109" spans="1:24" ht="33.75" customHeight="1" x14ac:dyDescent="0.2">
      <c r="A109" s="16">
        <v>105</v>
      </c>
      <c r="B109" s="14" t="s">
        <v>110</v>
      </c>
      <c r="C109" s="15" t="s">
        <v>7</v>
      </c>
      <c r="D109" s="81">
        <v>0.98</v>
      </c>
      <c r="E109" s="78">
        <f>D109*(100%+'საერთო თანხა'!$B$13)</f>
        <v>0</v>
      </c>
      <c r="F109" s="80">
        <v>4.91</v>
      </c>
      <c r="G109" s="78">
        <f>F109*(100%+'საერთო თანხა'!$B$13)</f>
        <v>0</v>
      </c>
      <c r="H109" s="81">
        <v>0.98</v>
      </c>
      <c r="I109" s="78">
        <f>H109*(100%+'საერთო თანხა'!$B$13)</f>
        <v>0</v>
      </c>
      <c r="J109" s="82">
        <v>4.91</v>
      </c>
      <c r="K109" s="78">
        <f>J109*(100%+'საერთო თანხა'!$B$13)</f>
        <v>0</v>
      </c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</row>
    <row r="110" spans="1:24" ht="33.75" customHeight="1" x14ac:dyDescent="0.2">
      <c r="A110" s="16">
        <v>106</v>
      </c>
      <c r="B110" s="14" t="s">
        <v>111</v>
      </c>
      <c r="C110" s="15" t="s">
        <v>7</v>
      </c>
      <c r="D110" s="81">
        <v>6.87</v>
      </c>
      <c r="E110" s="78">
        <f>D110*(100%+'საერთო თანხა'!$B$13)</f>
        <v>0</v>
      </c>
      <c r="F110" s="80">
        <v>4.91</v>
      </c>
      <c r="G110" s="78">
        <f>F110*(100%+'საერთო თანხა'!$B$13)</f>
        <v>0</v>
      </c>
      <c r="H110" s="81">
        <v>6.87</v>
      </c>
      <c r="I110" s="78">
        <f>H110*(100%+'საერთო თანხა'!$B$13)</f>
        <v>0</v>
      </c>
      <c r="J110" s="82">
        <v>4.91</v>
      </c>
      <c r="K110" s="78">
        <f>J110*(100%+'საერთო თანხა'!$B$13)</f>
        <v>0</v>
      </c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</row>
    <row r="111" spans="1:24" ht="33.75" customHeight="1" x14ac:dyDescent="0.2">
      <c r="A111" s="16">
        <v>107</v>
      </c>
      <c r="B111" s="14" t="s">
        <v>112</v>
      </c>
      <c r="C111" s="15" t="s">
        <v>113</v>
      </c>
      <c r="D111" s="81">
        <v>12.75</v>
      </c>
      <c r="E111" s="78">
        <f>D111*(100%+'საერთო თანხა'!$B$13)</f>
        <v>0</v>
      </c>
      <c r="F111" s="80">
        <v>14.72</v>
      </c>
      <c r="G111" s="78">
        <f>F111*(100%+'საერთო თანხა'!$B$13)</f>
        <v>0</v>
      </c>
      <c r="H111" s="81">
        <v>12.75</v>
      </c>
      <c r="I111" s="78">
        <f>H111*(100%+'საერთო თანხა'!$B$13)</f>
        <v>0</v>
      </c>
      <c r="J111" s="82">
        <v>14.72</v>
      </c>
      <c r="K111" s="78">
        <f>J111*(100%+'საერთო თანხა'!$B$13)</f>
        <v>0</v>
      </c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</row>
    <row r="112" spans="1:24" ht="33.75" customHeight="1" x14ac:dyDescent="0.2">
      <c r="A112" s="16">
        <v>108</v>
      </c>
      <c r="B112" s="14" t="s">
        <v>114</v>
      </c>
      <c r="C112" s="15" t="s">
        <v>115</v>
      </c>
      <c r="D112" s="81">
        <v>7.85</v>
      </c>
      <c r="E112" s="78">
        <f>D112*(100%+'საერთო თანხა'!$B$13)</f>
        <v>0</v>
      </c>
      <c r="F112" s="80">
        <v>4.91</v>
      </c>
      <c r="G112" s="78">
        <f>F112*(100%+'საერთო თანხა'!$B$13)</f>
        <v>0</v>
      </c>
      <c r="H112" s="81">
        <v>7.85</v>
      </c>
      <c r="I112" s="78">
        <f>H112*(100%+'საერთო თანხა'!$B$13)</f>
        <v>0</v>
      </c>
      <c r="J112" s="82">
        <v>4.91</v>
      </c>
      <c r="K112" s="78">
        <f>J112*(100%+'საერთო თანხა'!$B$13)</f>
        <v>0</v>
      </c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</row>
    <row r="113" spans="1:24" ht="33.75" customHeight="1" x14ac:dyDescent="0.2">
      <c r="A113" s="16">
        <v>109</v>
      </c>
      <c r="B113" s="14" t="s">
        <v>116</v>
      </c>
      <c r="C113" s="15" t="s">
        <v>7</v>
      </c>
      <c r="D113" s="81">
        <v>7.85</v>
      </c>
      <c r="E113" s="78">
        <f>D113*(100%+'საერთო თანხა'!$B$13)</f>
        <v>0</v>
      </c>
      <c r="F113" s="80">
        <v>4.91</v>
      </c>
      <c r="G113" s="78">
        <f>F113*(100%+'საერთო თანხა'!$B$13)</f>
        <v>0</v>
      </c>
      <c r="H113" s="81">
        <v>7.85</v>
      </c>
      <c r="I113" s="78">
        <f>H113*(100%+'საერთო თანხა'!$B$13)</f>
        <v>0</v>
      </c>
      <c r="J113" s="82">
        <v>4.91</v>
      </c>
      <c r="K113" s="78">
        <f>J113*(100%+'საერთო თანხა'!$B$13)</f>
        <v>0</v>
      </c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</row>
    <row r="114" spans="1:24" ht="33.75" customHeight="1" x14ac:dyDescent="0.2">
      <c r="A114" s="16">
        <v>110</v>
      </c>
      <c r="B114" s="14" t="s">
        <v>117</v>
      </c>
      <c r="C114" s="15" t="s">
        <v>7</v>
      </c>
      <c r="D114" s="81">
        <v>6.87</v>
      </c>
      <c r="E114" s="78">
        <f>D114*(100%+'საერთო თანხა'!$B$13)</f>
        <v>0</v>
      </c>
      <c r="F114" s="80">
        <v>4.91</v>
      </c>
      <c r="G114" s="78">
        <f>F114*(100%+'საერთო თანხა'!$B$13)</f>
        <v>0</v>
      </c>
      <c r="H114" s="81">
        <v>6.87</v>
      </c>
      <c r="I114" s="78">
        <f>H114*(100%+'საერთო თანხა'!$B$13)</f>
        <v>0</v>
      </c>
      <c r="J114" s="82">
        <v>4.91</v>
      </c>
      <c r="K114" s="78">
        <f>J114*(100%+'საერთო თანხა'!$B$13)</f>
        <v>0</v>
      </c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</row>
    <row r="115" spans="1:24" ht="33.75" customHeight="1" x14ac:dyDescent="0.2">
      <c r="A115" s="16">
        <v>111</v>
      </c>
      <c r="B115" s="14" t="s">
        <v>271</v>
      </c>
      <c r="C115" s="15" t="s">
        <v>7</v>
      </c>
      <c r="D115" s="81">
        <v>7.85</v>
      </c>
      <c r="E115" s="78">
        <f>D115*(100%+'საერთო თანხა'!$B$13)</f>
        <v>0</v>
      </c>
      <c r="F115" s="80">
        <v>4.91</v>
      </c>
      <c r="G115" s="78">
        <f>F115*(100%+'საერთო თანხა'!$B$13)</f>
        <v>0</v>
      </c>
      <c r="H115" s="81">
        <v>7.85</v>
      </c>
      <c r="I115" s="78">
        <f>H115*(100%+'საერთო თანხა'!$B$13)</f>
        <v>0</v>
      </c>
      <c r="J115" s="82">
        <v>4.91</v>
      </c>
      <c r="K115" s="78">
        <f>J115*(100%+'საერთო თანხა'!$B$13)</f>
        <v>0</v>
      </c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</row>
    <row r="116" spans="1:24" ht="33.75" customHeight="1" x14ac:dyDescent="0.2">
      <c r="A116" s="16">
        <v>112</v>
      </c>
      <c r="B116" s="14" t="s">
        <v>119</v>
      </c>
      <c r="C116" s="15" t="s">
        <v>7</v>
      </c>
      <c r="D116" s="81">
        <v>7.85</v>
      </c>
      <c r="E116" s="78">
        <f>D116*(100%+'საერთო თანხა'!$B$13)</f>
        <v>0</v>
      </c>
      <c r="F116" s="80">
        <v>4.91</v>
      </c>
      <c r="G116" s="78">
        <f>F116*(100%+'საერთო თანხა'!$B$13)</f>
        <v>0</v>
      </c>
      <c r="H116" s="81">
        <v>7.85</v>
      </c>
      <c r="I116" s="78">
        <f>H116*(100%+'საერთო თანხა'!$B$13)</f>
        <v>0</v>
      </c>
      <c r="J116" s="82">
        <v>4.91</v>
      </c>
      <c r="K116" s="78">
        <f>J116*(100%+'საერთო თანხა'!$B$13)</f>
        <v>0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</row>
    <row r="117" spans="1:24" ht="33.75" customHeight="1" x14ac:dyDescent="0.2">
      <c r="A117" s="16">
        <v>113</v>
      </c>
      <c r="B117" s="14" t="s">
        <v>120</v>
      </c>
      <c r="C117" s="15" t="s">
        <v>7</v>
      </c>
      <c r="D117" s="81">
        <v>11.77</v>
      </c>
      <c r="E117" s="78">
        <f>D117*(100%+'საერთო თანხა'!$B$13)</f>
        <v>0</v>
      </c>
      <c r="F117" s="80">
        <v>4.91</v>
      </c>
      <c r="G117" s="78">
        <f>F117*(100%+'საერთო თანხა'!$B$13)</f>
        <v>0</v>
      </c>
      <c r="H117" s="81">
        <v>11.77</v>
      </c>
      <c r="I117" s="78">
        <f>H117*(100%+'საერთო თანხა'!$B$13)</f>
        <v>0</v>
      </c>
      <c r="J117" s="82">
        <v>4.91</v>
      </c>
      <c r="K117" s="78">
        <f>J117*(100%+'საერთო თანხა'!$B$13)</f>
        <v>0</v>
      </c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</row>
    <row r="118" spans="1:24" ht="33.75" customHeight="1" x14ac:dyDescent="0.2">
      <c r="A118" s="16">
        <v>114</v>
      </c>
      <c r="B118" s="14" t="s">
        <v>121</v>
      </c>
      <c r="C118" s="20" t="s">
        <v>115</v>
      </c>
      <c r="D118" s="81">
        <v>49.05</v>
      </c>
      <c r="E118" s="78">
        <f>D118*(100%+'საერთო თანხა'!$B$13)</f>
        <v>0</v>
      </c>
      <c r="F118" s="80">
        <v>9.81</v>
      </c>
      <c r="G118" s="78">
        <f>F118*(100%+'საერთო თანხა'!$B$13)</f>
        <v>0</v>
      </c>
      <c r="H118" s="81">
        <v>49.05</v>
      </c>
      <c r="I118" s="78">
        <f>H118*(100%+'საერთო თანხა'!$B$13)</f>
        <v>0</v>
      </c>
      <c r="J118" s="82">
        <v>9.81</v>
      </c>
      <c r="K118" s="78">
        <f>J118*(100%+'საერთო თანხა'!$B$13)</f>
        <v>0</v>
      </c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</row>
    <row r="119" spans="1:24" ht="33.75" customHeight="1" x14ac:dyDescent="0.2">
      <c r="A119" s="16">
        <v>115</v>
      </c>
      <c r="B119" s="14" t="s">
        <v>122</v>
      </c>
      <c r="C119" s="20" t="s">
        <v>115</v>
      </c>
      <c r="D119" s="81">
        <v>24.53</v>
      </c>
      <c r="E119" s="78">
        <f>D119*(100%+'საერთო თანხა'!$B$13)</f>
        <v>0</v>
      </c>
      <c r="F119" s="80">
        <v>9.81</v>
      </c>
      <c r="G119" s="78">
        <f>F119*(100%+'საერთო თანხა'!$B$13)</f>
        <v>0</v>
      </c>
      <c r="H119" s="81">
        <v>24.53</v>
      </c>
      <c r="I119" s="78">
        <f>H119*(100%+'საერთო თანხა'!$B$13)</f>
        <v>0</v>
      </c>
      <c r="J119" s="82">
        <v>9.81</v>
      </c>
      <c r="K119" s="78">
        <f>J119*(100%+'საერთო თანხა'!$B$13)</f>
        <v>0</v>
      </c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</row>
    <row r="120" spans="1:24" ht="33.75" customHeight="1" x14ac:dyDescent="0.2">
      <c r="A120" s="16">
        <v>116</v>
      </c>
      <c r="B120" s="14" t="s">
        <v>123</v>
      </c>
      <c r="C120" s="20" t="s">
        <v>124</v>
      </c>
      <c r="D120" s="81">
        <v>0.98</v>
      </c>
      <c r="E120" s="78">
        <f>D120*(100%+'საერთო თანხა'!$B$13)</f>
        <v>0</v>
      </c>
      <c r="F120" s="80">
        <v>0.98</v>
      </c>
      <c r="G120" s="78">
        <f>F120*(100%+'საერთო თანხა'!$B$13)</f>
        <v>0</v>
      </c>
      <c r="H120" s="81">
        <v>0.98</v>
      </c>
      <c r="I120" s="78">
        <f>H120*(100%+'საერთო თანხა'!$B$13)</f>
        <v>0</v>
      </c>
      <c r="J120" s="82">
        <v>0.98</v>
      </c>
      <c r="K120" s="78">
        <f>J120*(100%+'საერთო თანხა'!$B$13)</f>
        <v>0</v>
      </c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</row>
    <row r="121" spans="1:24" ht="33.75" customHeight="1" x14ac:dyDescent="0.2">
      <c r="A121" s="16">
        <v>117</v>
      </c>
      <c r="B121" s="14" t="s">
        <v>125</v>
      </c>
      <c r="C121" s="20" t="s">
        <v>124</v>
      </c>
      <c r="D121" s="81">
        <v>0.98</v>
      </c>
      <c r="E121" s="78">
        <f>D121*(100%+'საერთო თანხა'!$B$13)</f>
        <v>0</v>
      </c>
      <c r="F121" s="80">
        <v>0.98</v>
      </c>
      <c r="G121" s="78">
        <f>F121*(100%+'საერთო თანხა'!$B$13)</f>
        <v>0</v>
      </c>
      <c r="H121" s="81">
        <v>0.98</v>
      </c>
      <c r="I121" s="78">
        <f>H121*(100%+'საერთო თანხა'!$B$13)</f>
        <v>0</v>
      </c>
      <c r="J121" s="82">
        <v>0.98</v>
      </c>
      <c r="K121" s="78">
        <f>J121*(100%+'საერთო თანხა'!$B$13)</f>
        <v>0</v>
      </c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</row>
    <row r="122" spans="1:24" ht="33.75" customHeight="1" x14ac:dyDescent="0.2">
      <c r="A122" s="16">
        <v>118</v>
      </c>
      <c r="B122" s="19" t="s">
        <v>126</v>
      </c>
      <c r="C122" s="21" t="s">
        <v>115</v>
      </c>
      <c r="D122" s="74">
        <v>58.86</v>
      </c>
      <c r="E122" s="78">
        <f>D122*(100%+'საერთო თანხა'!$B$13)</f>
        <v>0</v>
      </c>
      <c r="F122" s="74">
        <v>19.62</v>
      </c>
      <c r="G122" s="78">
        <f>F122*(100%+'საერთო თანხა'!$B$13)</f>
        <v>0</v>
      </c>
      <c r="H122" s="81">
        <v>78.48</v>
      </c>
      <c r="I122" s="78">
        <f>H122*(100%+'საერთო თანხა'!$B$13)</f>
        <v>0</v>
      </c>
      <c r="J122" s="82">
        <v>19.62</v>
      </c>
      <c r="K122" s="78">
        <f>J122*(100%+'საერთო თანხა'!$B$13)</f>
        <v>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ht="33.75" customHeight="1" x14ac:dyDescent="0.2">
      <c r="A123" s="16">
        <v>119</v>
      </c>
      <c r="B123" s="14" t="s">
        <v>127</v>
      </c>
      <c r="C123" s="20" t="s">
        <v>115</v>
      </c>
      <c r="D123" s="81">
        <v>3.92</v>
      </c>
      <c r="E123" s="78">
        <f>D123*(100%+'საერთო თანხა'!$B$13)</f>
        <v>0</v>
      </c>
      <c r="F123" s="80">
        <v>4.91</v>
      </c>
      <c r="G123" s="78">
        <f>F123*(100%+'საერთო თანხა'!$B$13)</f>
        <v>0</v>
      </c>
      <c r="H123" s="81">
        <v>3.92</v>
      </c>
      <c r="I123" s="78">
        <f>H123*(100%+'საერთო თანხა'!$B$13)</f>
        <v>0</v>
      </c>
      <c r="J123" s="82">
        <v>4.91</v>
      </c>
      <c r="K123" s="78">
        <f>J123*(100%+'საერთო თანხა'!$B$13)</f>
        <v>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ht="33.75" customHeight="1" x14ac:dyDescent="0.2">
      <c r="A124" s="16">
        <v>120</v>
      </c>
      <c r="B124" s="14" t="s">
        <v>128</v>
      </c>
      <c r="C124" s="20" t="s">
        <v>115</v>
      </c>
      <c r="D124" s="81">
        <v>3.92</v>
      </c>
      <c r="E124" s="78">
        <f>D124*(100%+'საერთო თანხა'!$B$13)</f>
        <v>0</v>
      </c>
      <c r="F124" s="80">
        <v>0.98</v>
      </c>
      <c r="G124" s="78">
        <f>F124*(100%+'საერთო თანხა'!$B$13)</f>
        <v>0</v>
      </c>
      <c r="H124" s="81">
        <v>3.92</v>
      </c>
      <c r="I124" s="78">
        <f>H124*(100%+'საერთო თანხა'!$B$13)</f>
        <v>0</v>
      </c>
      <c r="J124" s="82">
        <v>0.98</v>
      </c>
      <c r="K124" s="78">
        <f>J124*(100%+'საერთო თანხა'!$B$13)</f>
        <v>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:24" ht="33.75" customHeight="1" x14ac:dyDescent="0.2">
      <c r="A125" s="16">
        <v>121</v>
      </c>
      <c r="B125" s="14" t="s">
        <v>129</v>
      </c>
      <c r="C125" s="20" t="s">
        <v>115</v>
      </c>
      <c r="D125" s="74">
        <v>0</v>
      </c>
      <c r="E125" s="78">
        <f>D125*(100%+'საერთო თანხა'!$B$13)</f>
        <v>0</v>
      </c>
      <c r="F125" s="80">
        <v>9.81</v>
      </c>
      <c r="G125" s="78">
        <f>F125*(100%+'საერთო თანხა'!$B$13)</f>
        <v>0</v>
      </c>
      <c r="H125" s="74">
        <v>0</v>
      </c>
      <c r="I125" s="78">
        <f>H125*(100%+'საერთო თანხა'!$B$13)</f>
        <v>0</v>
      </c>
      <c r="J125" s="82">
        <v>9.81</v>
      </c>
      <c r="K125" s="78">
        <f>J125*(100%+'საერთო თანხა'!$B$13)</f>
        <v>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ht="33.75" customHeight="1" x14ac:dyDescent="0.2">
      <c r="A126" s="16">
        <v>122</v>
      </c>
      <c r="B126" s="14" t="s">
        <v>130</v>
      </c>
      <c r="C126" s="20"/>
      <c r="D126" s="74">
        <v>0</v>
      </c>
      <c r="E126" s="78">
        <f>D126*(100%+'საერთო თანხა'!$B$13)</f>
        <v>0</v>
      </c>
      <c r="F126" s="80">
        <v>39.24</v>
      </c>
      <c r="G126" s="78">
        <f>F126*(100%+'საერთო თანხა'!$B$13)</f>
        <v>0</v>
      </c>
      <c r="H126" s="74">
        <v>0</v>
      </c>
      <c r="I126" s="78">
        <f>H126*(100%+'საერთო თანხა'!$B$13)</f>
        <v>0</v>
      </c>
      <c r="J126" s="82">
        <v>39.24</v>
      </c>
      <c r="K126" s="78">
        <f>J126*(100%+'საერთო თანხა'!$B$13)</f>
        <v>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</row>
    <row r="127" spans="1:24" ht="33.75" customHeight="1" x14ac:dyDescent="0.2">
      <c r="A127" s="16">
        <v>123</v>
      </c>
      <c r="B127" s="14" t="s">
        <v>131</v>
      </c>
      <c r="C127" s="20"/>
      <c r="D127" s="74">
        <v>0</v>
      </c>
      <c r="E127" s="78">
        <f>D127*(100%+'საერთო თანხა'!$B$13)</f>
        <v>0</v>
      </c>
      <c r="F127" s="80">
        <v>29.43</v>
      </c>
      <c r="G127" s="78">
        <f>F127*(100%+'საერთო თანხა'!$B$13)</f>
        <v>0</v>
      </c>
      <c r="H127" s="74">
        <v>0</v>
      </c>
      <c r="I127" s="78">
        <f>H127*(100%+'საერთო თანხა'!$B$13)</f>
        <v>0</v>
      </c>
      <c r="J127" s="82">
        <v>29.43</v>
      </c>
      <c r="K127" s="78">
        <f>J127*(100%+'საერთო თანხა'!$B$13)</f>
        <v>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</row>
    <row r="128" spans="1:24" ht="33.75" customHeight="1" x14ac:dyDescent="0.2">
      <c r="A128" s="16">
        <v>124</v>
      </c>
      <c r="B128" s="14" t="s">
        <v>132</v>
      </c>
      <c r="C128" s="20" t="s">
        <v>133</v>
      </c>
      <c r="D128" s="74">
        <v>0</v>
      </c>
      <c r="E128" s="78">
        <f>D128*(100%+'საერთო თანხა'!$B$13)</f>
        <v>0</v>
      </c>
      <c r="F128" s="80">
        <v>29.43</v>
      </c>
      <c r="G128" s="78">
        <f>F128*(100%+'საერთო თანხა'!$B$13)</f>
        <v>0</v>
      </c>
      <c r="H128" s="74">
        <v>0</v>
      </c>
      <c r="I128" s="78">
        <f>H128*(100%+'საერთო თანხა'!$B$13)</f>
        <v>0</v>
      </c>
      <c r="J128" s="82">
        <v>29.43</v>
      </c>
      <c r="K128" s="78">
        <f>J128*(100%+'საერთო თანხა'!$B$13)</f>
        <v>0</v>
      </c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ht="33.75" customHeight="1" x14ac:dyDescent="0.2">
      <c r="A129" s="16">
        <v>125</v>
      </c>
      <c r="B129" s="14" t="s">
        <v>134</v>
      </c>
      <c r="C129" s="20" t="s">
        <v>133</v>
      </c>
      <c r="D129" s="74">
        <v>0</v>
      </c>
      <c r="E129" s="78">
        <f>D129*(100%+'საერთო თანხა'!$B$13)</f>
        <v>0</v>
      </c>
      <c r="F129" s="80">
        <v>29.43</v>
      </c>
      <c r="G129" s="78">
        <f>F129*(100%+'საერთო თანხა'!$B$13)</f>
        <v>0</v>
      </c>
      <c r="H129" s="74">
        <v>0</v>
      </c>
      <c r="I129" s="78">
        <f>H129*(100%+'საერთო თანხა'!$B$13)</f>
        <v>0</v>
      </c>
      <c r="J129" s="82">
        <v>29.43</v>
      </c>
      <c r="K129" s="78">
        <f>J129*(100%+'საერთო თანხა'!$B$13)</f>
        <v>0</v>
      </c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ht="33.75" customHeight="1" x14ac:dyDescent="0.2">
      <c r="A130" s="16">
        <v>126</v>
      </c>
      <c r="B130" s="14" t="s">
        <v>135</v>
      </c>
      <c r="C130" s="20"/>
      <c r="D130" s="74">
        <v>0</v>
      </c>
      <c r="E130" s="78">
        <f>D130*(100%+'საერთო თანხა'!$B$13)</f>
        <v>0</v>
      </c>
      <c r="F130" s="80">
        <v>29.43</v>
      </c>
      <c r="G130" s="78">
        <f>F130*(100%+'საერთო თანხა'!$B$13)</f>
        <v>0</v>
      </c>
      <c r="H130" s="74">
        <v>0</v>
      </c>
      <c r="I130" s="78">
        <f>H130*(100%+'საერთო თანხა'!$B$13)</f>
        <v>0</v>
      </c>
      <c r="J130" s="82">
        <v>29.43</v>
      </c>
      <c r="K130" s="78">
        <f>J130*(100%+'საერთო თანხა'!$B$13)</f>
        <v>0</v>
      </c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</row>
    <row r="131" spans="1:24" ht="33.75" customHeight="1" x14ac:dyDescent="0.2">
      <c r="A131" s="16">
        <v>127</v>
      </c>
      <c r="B131" s="14" t="s">
        <v>136</v>
      </c>
      <c r="C131" s="20" t="s">
        <v>137</v>
      </c>
      <c r="D131" s="74">
        <v>0</v>
      </c>
      <c r="E131" s="78">
        <f>D131*(100%+'საერთო თანხა'!$B$13)</f>
        <v>0</v>
      </c>
      <c r="F131" s="80">
        <v>2.94</v>
      </c>
      <c r="G131" s="78">
        <f>F131*(100%+'საერთო თანხა'!$B$13)</f>
        <v>0</v>
      </c>
      <c r="H131" s="74">
        <v>0</v>
      </c>
      <c r="I131" s="78">
        <f>H131*(100%+'საერთო თანხა'!$B$13)</f>
        <v>0</v>
      </c>
      <c r="J131" s="82">
        <v>2.94</v>
      </c>
      <c r="K131" s="78">
        <f>J131*(100%+'საერთო თანხა'!$B$13)</f>
        <v>0</v>
      </c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:24" ht="33.75" customHeight="1" x14ac:dyDescent="0.2">
      <c r="A132" s="16">
        <v>128</v>
      </c>
      <c r="B132" s="14" t="s">
        <v>138</v>
      </c>
      <c r="C132" s="20" t="s">
        <v>137</v>
      </c>
      <c r="D132" s="74">
        <v>0</v>
      </c>
      <c r="E132" s="78">
        <f>D132*(100%+'საერთო თანხა'!$B$13)</f>
        <v>0</v>
      </c>
      <c r="F132" s="80">
        <v>2.4500000000000002</v>
      </c>
      <c r="G132" s="78">
        <f>F132*(100%+'საერთო თანხა'!$B$13)</f>
        <v>0</v>
      </c>
      <c r="H132" s="74">
        <v>0</v>
      </c>
      <c r="I132" s="78">
        <f>H132*(100%+'საერთო თანხა'!$B$13)</f>
        <v>0</v>
      </c>
      <c r="J132" s="82">
        <v>2.4500000000000002</v>
      </c>
      <c r="K132" s="78">
        <f>J132*(100%+'საერთო თანხა'!$B$13)</f>
        <v>0</v>
      </c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</row>
    <row r="133" spans="1:24" ht="33.75" customHeight="1" x14ac:dyDescent="0.2">
      <c r="A133" s="16">
        <v>129</v>
      </c>
      <c r="B133" s="14" t="s">
        <v>139</v>
      </c>
      <c r="C133" s="20" t="s">
        <v>115</v>
      </c>
      <c r="D133" s="74">
        <v>0</v>
      </c>
      <c r="E133" s="78">
        <f>D133*(100%+'საერთო თანხა'!$B$13)</f>
        <v>0</v>
      </c>
      <c r="F133" s="80">
        <v>24.53</v>
      </c>
      <c r="G133" s="78">
        <f>F133*(100%+'საერთო თანხა'!$B$13)</f>
        <v>0</v>
      </c>
      <c r="H133" s="74">
        <v>0</v>
      </c>
      <c r="I133" s="78">
        <f>H133*(100%+'საერთო თანხა'!$B$13)</f>
        <v>0</v>
      </c>
      <c r="J133" s="82">
        <v>24.53</v>
      </c>
      <c r="K133" s="78">
        <f>J133*(100%+'საერთო თანხა'!$B$13)</f>
        <v>0</v>
      </c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</row>
    <row r="134" spans="1:24" ht="33.75" customHeight="1" x14ac:dyDescent="0.2">
      <c r="A134" s="16">
        <v>130</v>
      </c>
      <c r="B134" s="14" t="s">
        <v>140</v>
      </c>
      <c r="C134" s="20"/>
      <c r="D134" s="74">
        <v>0</v>
      </c>
      <c r="E134" s="78">
        <f>D134*(100%+'საერთო თანხა'!$B$13)</f>
        <v>0</v>
      </c>
      <c r="F134" s="80">
        <v>19.62</v>
      </c>
      <c r="G134" s="78">
        <f>F134*(100%+'საერთო თანხა'!$B$13)</f>
        <v>0</v>
      </c>
      <c r="H134" s="74">
        <v>0</v>
      </c>
      <c r="I134" s="78">
        <f>H134*(100%+'საერთო თანხა'!$B$13)</f>
        <v>0</v>
      </c>
      <c r="J134" s="82">
        <v>19.62</v>
      </c>
      <c r="K134" s="78">
        <f>J134*(100%+'საერთო თანხა'!$B$13)</f>
        <v>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ht="33.75" customHeight="1" x14ac:dyDescent="0.2">
      <c r="A135" s="16">
        <v>131</v>
      </c>
      <c r="B135" s="14" t="s">
        <v>141</v>
      </c>
      <c r="C135" s="20"/>
      <c r="D135" s="74">
        <v>0</v>
      </c>
      <c r="E135" s="78">
        <f>D135*(100%+'საერთო თანხა'!$B$13)</f>
        <v>0</v>
      </c>
      <c r="F135" s="80">
        <v>14.72</v>
      </c>
      <c r="G135" s="78">
        <f>F135*(100%+'საერთო თანხა'!$B$13)</f>
        <v>0</v>
      </c>
      <c r="H135" s="74">
        <v>0</v>
      </c>
      <c r="I135" s="78">
        <f>H135*(100%+'საერთო თანხა'!$B$13)</f>
        <v>0</v>
      </c>
      <c r="J135" s="82">
        <v>14.72</v>
      </c>
      <c r="K135" s="78">
        <f>J135*(100%+'საერთო თანხა'!$B$13)</f>
        <v>0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ht="33.75" customHeight="1" x14ac:dyDescent="0.2">
      <c r="A136" s="16">
        <v>132</v>
      </c>
      <c r="B136" s="14" t="s">
        <v>142</v>
      </c>
      <c r="C136" s="20"/>
      <c r="D136" s="74">
        <v>0</v>
      </c>
      <c r="E136" s="78">
        <f>D136*(100%+'საერთო თანხა'!$B$13)</f>
        <v>0</v>
      </c>
      <c r="F136" s="80">
        <v>14.72</v>
      </c>
      <c r="G136" s="78">
        <f>F136*(100%+'საერთო თანხა'!$B$13)</f>
        <v>0</v>
      </c>
      <c r="H136" s="74">
        <v>0</v>
      </c>
      <c r="I136" s="78">
        <f>H136*(100%+'საერთო თანხა'!$B$13)</f>
        <v>0</v>
      </c>
      <c r="J136" s="82">
        <v>14.72</v>
      </c>
      <c r="K136" s="78">
        <f>J136*(100%+'საერთო თანხა'!$B$13)</f>
        <v>0</v>
      </c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</row>
    <row r="137" spans="1:24" ht="33.75" customHeight="1" x14ac:dyDescent="0.2">
      <c r="A137" s="16">
        <v>133</v>
      </c>
      <c r="B137" s="14" t="s">
        <v>143</v>
      </c>
      <c r="C137" s="20"/>
      <c r="D137" s="74">
        <v>0</v>
      </c>
      <c r="E137" s="78">
        <f>D137*(100%+'საერთო თანხა'!$B$13)</f>
        <v>0</v>
      </c>
      <c r="F137" s="80">
        <v>117.72</v>
      </c>
      <c r="G137" s="78">
        <f>F137*(100%+'საერთო თანხა'!$B$13)</f>
        <v>0</v>
      </c>
      <c r="H137" s="74">
        <v>0</v>
      </c>
      <c r="I137" s="78">
        <f>H137*(100%+'საერთო თანხა'!$B$13)</f>
        <v>0</v>
      </c>
      <c r="J137" s="82">
        <v>98.1</v>
      </c>
      <c r="K137" s="78">
        <f>J137*(100%+'საერთო თანხა'!$B$13)</f>
        <v>0</v>
      </c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</row>
    <row r="138" spans="1:24" ht="33.75" customHeight="1" x14ac:dyDescent="0.2">
      <c r="A138" s="16">
        <v>134</v>
      </c>
      <c r="B138" s="14" t="s">
        <v>144</v>
      </c>
      <c r="C138" s="20"/>
      <c r="D138" s="74">
        <v>0</v>
      </c>
      <c r="E138" s="78">
        <f>D138*(100%+'საერთო თანხა'!$B$13)</f>
        <v>0</v>
      </c>
      <c r="F138" s="80">
        <v>127.54</v>
      </c>
      <c r="G138" s="78">
        <f>F138*(100%+'საერთო თანხა'!$B$13)</f>
        <v>0</v>
      </c>
      <c r="H138" s="74">
        <v>0</v>
      </c>
      <c r="I138" s="78">
        <f>H138*(100%+'საერთო თანხა'!$B$13)</f>
        <v>0</v>
      </c>
      <c r="J138" s="82">
        <v>127.54</v>
      </c>
      <c r="K138" s="78">
        <f>J138*(100%+'საერთო თანხა'!$B$13)</f>
        <v>0</v>
      </c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</row>
    <row r="139" spans="1:24" ht="33.75" customHeight="1" x14ac:dyDescent="0.2">
      <c r="A139" s="16">
        <v>135</v>
      </c>
      <c r="B139" s="14" t="s">
        <v>145</v>
      </c>
      <c r="C139" s="20" t="s">
        <v>115</v>
      </c>
      <c r="D139" s="74">
        <v>0</v>
      </c>
      <c r="E139" s="78">
        <f>D139*(100%+'საერთო თანხა'!$B$13)</f>
        <v>0</v>
      </c>
      <c r="F139" s="80">
        <v>44.15</v>
      </c>
      <c r="G139" s="78">
        <f>F139*(100%+'საერთო თანხა'!$B$13)</f>
        <v>0</v>
      </c>
      <c r="H139" s="74">
        <v>0</v>
      </c>
      <c r="I139" s="78">
        <f>H139*(100%+'საერთო თანხა'!$B$13)</f>
        <v>0</v>
      </c>
      <c r="J139" s="82">
        <v>44.15</v>
      </c>
      <c r="K139" s="78">
        <f>J139*(100%+'საერთო თანხა'!$B$13)</f>
        <v>0</v>
      </c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</row>
    <row r="140" spans="1:24" ht="33.75" customHeight="1" x14ac:dyDescent="0.2">
      <c r="A140" s="16">
        <v>136</v>
      </c>
      <c r="B140" s="14" t="s">
        <v>146</v>
      </c>
      <c r="C140" s="20"/>
      <c r="D140" s="74">
        <v>0</v>
      </c>
      <c r="E140" s="78">
        <f>D140*(100%+'საერთო თანხა'!$B$13)</f>
        <v>0</v>
      </c>
      <c r="F140" s="80">
        <v>68.67</v>
      </c>
      <c r="G140" s="78">
        <f>F140*(100%+'საერთო თანხა'!$B$13)</f>
        <v>0</v>
      </c>
      <c r="H140" s="74">
        <v>0</v>
      </c>
      <c r="I140" s="78">
        <f>H140*(100%+'საერთო თანხა'!$B$13)</f>
        <v>0</v>
      </c>
      <c r="J140" s="82">
        <v>68.67</v>
      </c>
      <c r="K140" s="78">
        <f>J140*(100%+'საერთო თანხა'!$B$13)</f>
        <v>0</v>
      </c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</row>
    <row r="141" spans="1:24" ht="33.75" customHeight="1" x14ac:dyDescent="0.2">
      <c r="A141" s="16">
        <v>137</v>
      </c>
      <c r="B141" s="14" t="s">
        <v>147</v>
      </c>
      <c r="C141" s="20" t="s">
        <v>124</v>
      </c>
      <c r="D141" s="81">
        <v>58.86</v>
      </c>
      <c r="E141" s="78">
        <f>D141*(100%+'საერთო თანხა'!$B$13)</f>
        <v>0</v>
      </c>
      <c r="F141" s="74">
        <v>0</v>
      </c>
      <c r="G141" s="78">
        <f>F141*(100%+'საერთო თანხა'!$B$13)</f>
        <v>0</v>
      </c>
      <c r="H141" s="81">
        <v>39.24</v>
      </c>
      <c r="I141" s="78">
        <f>H141*(100%+'საერთო თანხა'!$B$13)</f>
        <v>0</v>
      </c>
      <c r="J141" s="82">
        <v>0</v>
      </c>
      <c r="K141" s="78">
        <f>J141*(100%+'საერთო თანხა'!$B$13)</f>
        <v>0</v>
      </c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</row>
    <row r="142" spans="1:24" ht="33.75" customHeight="1" x14ac:dyDescent="0.2">
      <c r="A142" s="16">
        <v>138</v>
      </c>
      <c r="B142" s="14" t="s">
        <v>149</v>
      </c>
      <c r="C142" s="20" t="s">
        <v>115</v>
      </c>
      <c r="D142" s="81">
        <v>53.96</v>
      </c>
      <c r="E142" s="78">
        <f>D142*(100%+'საერთო თანხა'!$B$13)</f>
        <v>0</v>
      </c>
      <c r="F142" s="80">
        <v>29.43</v>
      </c>
      <c r="G142" s="78">
        <f>F142*(100%+'საერთო თანხა'!$B$13)</f>
        <v>0</v>
      </c>
      <c r="H142" s="81">
        <v>44.15</v>
      </c>
      <c r="I142" s="78">
        <f>H142*(100%+'საერთო თანხა'!$B$13)</f>
        <v>0</v>
      </c>
      <c r="J142" s="82">
        <v>29.43</v>
      </c>
      <c r="K142" s="78">
        <f>J142*(100%+'საერთო თანხა'!$B$13)</f>
        <v>0</v>
      </c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</row>
    <row r="143" spans="1:24" ht="33.75" customHeight="1" x14ac:dyDescent="0.2">
      <c r="A143" s="16">
        <v>139</v>
      </c>
      <c r="B143" s="14" t="s">
        <v>150</v>
      </c>
      <c r="C143" s="20" t="s">
        <v>115</v>
      </c>
      <c r="D143" s="81">
        <v>44.15</v>
      </c>
      <c r="E143" s="78">
        <f>D143*(100%+'საერთო თანხა'!$B$13)</f>
        <v>0</v>
      </c>
      <c r="F143" s="80">
        <v>29.43</v>
      </c>
      <c r="G143" s="78">
        <f>F143*(100%+'საერთო თანხა'!$B$13)</f>
        <v>0</v>
      </c>
      <c r="H143" s="81">
        <v>44.15</v>
      </c>
      <c r="I143" s="78">
        <f>H143*(100%+'საერთო თანხა'!$B$13)</f>
        <v>0</v>
      </c>
      <c r="J143" s="82">
        <v>29.43</v>
      </c>
      <c r="K143" s="78">
        <f>J143*(100%+'საერთო თანხა'!$B$13)</f>
        <v>0</v>
      </c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</row>
    <row r="144" spans="1:24" ht="33.75" customHeight="1" x14ac:dyDescent="0.2">
      <c r="A144" s="16">
        <v>140</v>
      </c>
      <c r="B144" s="14" t="s">
        <v>151</v>
      </c>
      <c r="C144" s="20" t="s">
        <v>115</v>
      </c>
      <c r="D144" s="81">
        <v>68.67</v>
      </c>
      <c r="E144" s="78">
        <f>D144*(100%+'საერთო თანხა'!$B$13)</f>
        <v>0</v>
      </c>
      <c r="F144" s="80">
        <v>29.43</v>
      </c>
      <c r="G144" s="78">
        <f>F144*(100%+'საერთო თანხა'!$B$13)</f>
        <v>0</v>
      </c>
      <c r="H144" s="81">
        <v>39.24</v>
      </c>
      <c r="I144" s="78">
        <f>H144*(100%+'საერთო თანხა'!$B$13)</f>
        <v>0</v>
      </c>
      <c r="J144" s="82">
        <v>29.43</v>
      </c>
      <c r="K144" s="78">
        <f>J144*(100%+'საერთო თანხა'!$B$13)</f>
        <v>0</v>
      </c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</row>
    <row r="145" spans="1:24" ht="33.75" customHeight="1" x14ac:dyDescent="0.2">
      <c r="A145" s="16">
        <v>141</v>
      </c>
      <c r="B145" s="14" t="s">
        <v>152</v>
      </c>
      <c r="C145" s="20" t="s">
        <v>115</v>
      </c>
      <c r="D145" s="81">
        <v>44.15</v>
      </c>
      <c r="E145" s="78">
        <f>D145*(100%+'საერთო თანხა'!$B$13)</f>
        <v>0</v>
      </c>
      <c r="F145" s="80">
        <v>49.05</v>
      </c>
      <c r="G145" s="78">
        <f>F145*(100%+'საერთო თანხა'!$B$13)</f>
        <v>0</v>
      </c>
      <c r="H145" s="81">
        <v>44.15</v>
      </c>
      <c r="I145" s="78">
        <f>H145*(100%+'საერთო თანხა'!$B$13)</f>
        <v>0</v>
      </c>
      <c r="J145" s="82">
        <v>49.05</v>
      </c>
      <c r="K145" s="78">
        <f>J145*(100%+'საერთო თანხა'!$B$13)</f>
        <v>0</v>
      </c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</row>
    <row r="146" spans="1:24" ht="33.75" customHeight="1" x14ac:dyDescent="0.2">
      <c r="A146" s="16">
        <v>142</v>
      </c>
      <c r="B146" s="14" t="s">
        <v>153</v>
      </c>
      <c r="C146" s="20" t="s">
        <v>115</v>
      </c>
      <c r="D146" s="81">
        <v>117.72</v>
      </c>
      <c r="E146" s="78">
        <f>D146*(100%+'საერთო თანხა'!$B$13)</f>
        <v>0</v>
      </c>
      <c r="F146" s="80">
        <v>29.43</v>
      </c>
      <c r="G146" s="78">
        <f>F146*(100%+'საერთო თანხა'!$B$13)</f>
        <v>0</v>
      </c>
      <c r="H146" s="81">
        <v>117.72</v>
      </c>
      <c r="I146" s="78">
        <f>H146*(100%+'საერთო თანხა'!$B$13)</f>
        <v>0</v>
      </c>
      <c r="J146" s="82">
        <v>19.62</v>
      </c>
      <c r="K146" s="78">
        <f>J146*(100%+'საერთო თანხა'!$B$13)</f>
        <v>0</v>
      </c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</row>
    <row r="147" spans="1:24" ht="33.75" customHeight="1" x14ac:dyDescent="0.2">
      <c r="A147" s="16">
        <v>143</v>
      </c>
      <c r="B147" s="14" t="s">
        <v>154</v>
      </c>
      <c r="C147" s="20" t="s">
        <v>115</v>
      </c>
      <c r="D147" s="81">
        <v>68.67</v>
      </c>
      <c r="E147" s="78">
        <f>D147*(100%+'საერთო თანხა'!$B$13)</f>
        <v>0</v>
      </c>
      <c r="F147" s="80">
        <v>29.43</v>
      </c>
      <c r="G147" s="78">
        <f>F147*(100%+'საერთო თანხა'!$B$13)</f>
        <v>0</v>
      </c>
      <c r="H147" s="81">
        <v>68.67</v>
      </c>
      <c r="I147" s="78">
        <f>H147*(100%+'საერთო თანხა'!$B$13)</f>
        <v>0</v>
      </c>
      <c r="J147" s="82">
        <v>29.43</v>
      </c>
      <c r="K147" s="78">
        <f>J147*(100%+'საერთო თანხა'!$B$13)</f>
        <v>0</v>
      </c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</row>
    <row r="148" spans="1:24" ht="33.75" customHeight="1" x14ac:dyDescent="0.2">
      <c r="A148" s="16">
        <v>144</v>
      </c>
      <c r="B148" s="14" t="s">
        <v>155</v>
      </c>
      <c r="C148" s="20" t="s">
        <v>115</v>
      </c>
      <c r="D148" s="81">
        <v>53.96</v>
      </c>
      <c r="E148" s="78">
        <f>D148*(100%+'საერთო თანხა'!$B$13)</f>
        <v>0</v>
      </c>
      <c r="F148" s="80">
        <v>68.67</v>
      </c>
      <c r="G148" s="78">
        <f>F148*(100%+'საერთო თანხა'!$B$13)</f>
        <v>0</v>
      </c>
      <c r="H148" s="81">
        <v>49.05</v>
      </c>
      <c r="I148" s="78">
        <f>H148*(100%+'საერთო თანხა'!$B$13)</f>
        <v>0</v>
      </c>
      <c r="J148" s="82">
        <v>58.86</v>
      </c>
      <c r="K148" s="78">
        <f>J148*(100%+'საერთო თანხა'!$B$13)</f>
        <v>0</v>
      </c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</row>
    <row r="149" spans="1:24" ht="33.75" customHeight="1" x14ac:dyDescent="0.2">
      <c r="A149" s="16">
        <v>145</v>
      </c>
      <c r="B149" s="14" t="s">
        <v>156</v>
      </c>
      <c r="C149" s="20" t="s">
        <v>115</v>
      </c>
      <c r="D149" s="81">
        <v>1373.46</v>
      </c>
      <c r="E149" s="78">
        <f>D149*(100%+'საერთო თანხა'!$B$13)</f>
        <v>0</v>
      </c>
      <c r="F149" s="80">
        <v>147.16</v>
      </c>
      <c r="G149" s="78">
        <f>F149*(100%+'საერთო თანხა'!$B$13)</f>
        <v>0</v>
      </c>
      <c r="H149" s="81">
        <v>1177.25</v>
      </c>
      <c r="I149" s="78">
        <f>H149*(100%+'საერთო თანხა'!$B$13)</f>
        <v>0</v>
      </c>
      <c r="J149" s="82">
        <v>147.16</v>
      </c>
      <c r="K149" s="78">
        <f>J149*(100%+'საერთო თანხა'!$B$13)</f>
        <v>0</v>
      </c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</row>
    <row r="150" spans="1:24" ht="33.75" customHeight="1" x14ac:dyDescent="0.2">
      <c r="A150" s="16">
        <v>146</v>
      </c>
      <c r="B150" s="14" t="s">
        <v>157</v>
      </c>
      <c r="C150" s="20" t="s">
        <v>115</v>
      </c>
      <c r="D150" s="81">
        <v>39.24</v>
      </c>
      <c r="E150" s="78">
        <f>D150*(100%+'საერთო თანხა'!$B$13)</f>
        <v>0</v>
      </c>
      <c r="F150" s="80">
        <v>49.05</v>
      </c>
      <c r="G150" s="78">
        <f>F150*(100%+'საერთო თანხა'!$B$13)</f>
        <v>0</v>
      </c>
      <c r="H150" s="81">
        <v>39.24</v>
      </c>
      <c r="I150" s="78">
        <f>H150*(100%+'საერთო თანხა'!$B$13)</f>
        <v>0</v>
      </c>
      <c r="J150" s="82">
        <v>49.05</v>
      </c>
      <c r="K150" s="78">
        <f>J150*(100%+'საერთო თანხა'!$B$13)</f>
        <v>0</v>
      </c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</row>
    <row r="151" spans="1:24" ht="33.75" customHeight="1" x14ac:dyDescent="0.2">
      <c r="A151" s="16">
        <v>147</v>
      </c>
      <c r="B151" s="14" t="s">
        <v>158</v>
      </c>
      <c r="C151" s="20" t="s">
        <v>115</v>
      </c>
      <c r="D151" s="81">
        <v>39.24</v>
      </c>
      <c r="E151" s="78">
        <f>D151*(100%+'საერთო თანხა'!$B$13)</f>
        <v>0</v>
      </c>
      <c r="F151" s="80">
        <v>49.05</v>
      </c>
      <c r="G151" s="78">
        <f>F151*(100%+'საერთო თანხა'!$B$13)</f>
        <v>0</v>
      </c>
      <c r="H151" s="81">
        <v>39.24</v>
      </c>
      <c r="I151" s="78">
        <f>H151*(100%+'საერთო თანხა'!$B$13)</f>
        <v>0</v>
      </c>
      <c r="J151" s="82">
        <v>49.05</v>
      </c>
      <c r="K151" s="78">
        <f>J151*(100%+'საერთო თანხა'!$B$13)</f>
        <v>0</v>
      </c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</row>
    <row r="152" spans="1:24" ht="33.75" customHeight="1" x14ac:dyDescent="0.2">
      <c r="A152" s="16">
        <v>148</v>
      </c>
      <c r="B152" s="14" t="s">
        <v>159</v>
      </c>
      <c r="C152" s="20" t="s">
        <v>115</v>
      </c>
      <c r="D152" s="81">
        <v>29.43</v>
      </c>
      <c r="E152" s="78">
        <f>D152*(100%+'საერთო თანხა'!$B$13)</f>
        <v>0</v>
      </c>
      <c r="F152" s="80">
        <v>29.43</v>
      </c>
      <c r="G152" s="78">
        <f>F152*(100%+'საერთო თანხა'!$B$13)</f>
        <v>0</v>
      </c>
      <c r="H152" s="81">
        <v>24.53</v>
      </c>
      <c r="I152" s="78">
        <f>H152*(100%+'საერთო თანხა'!$B$13)</f>
        <v>0</v>
      </c>
      <c r="J152" s="82">
        <v>19.62</v>
      </c>
      <c r="K152" s="78">
        <f>J152*(100%+'საერთო თანხა'!$B$13)</f>
        <v>0</v>
      </c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</row>
    <row r="153" spans="1:24" ht="33.75" customHeight="1" x14ac:dyDescent="0.2">
      <c r="A153" s="16">
        <v>149</v>
      </c>
      <c r="B153" s="14" t="s">
        <v>160</v>
      </c>
      <c r="C153" s="20" t="s">
        <v>115</v>
      </c>
      <c r="D153" s="81">
        <v>24.53</v>
      </c>
      <c r="E153" s="78">
        <f>D153*(100%+'საერთო თანხა'!$B$13)</f>
        <v>0</v>
      </c>
      <c r="F153" s="80">
        <v>9.81</v>
      </c>
      <c r="G153" s="78">
        <f>F153*(100%+'საერთო თანხა'!$B$13)</f>
        <v>0</v>
      </c>
      <c r="H153" s="81">
        <v>24.53</v>
      </c>
      <c r="I153" s="78">
        <f>H153*(100%+'საერთო თანხა'!$B$13)</f>
        <v>0</v>
      </c>
      <c r="J153" s="82">
        <v>19.62</v>
      </c>
      <c r="K153" s="78">
        <f>J153*(100%+'საერთო თანხა'!$B$13)</f>
        <v>0</v>
      </c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spans="1:24" ht="33.75" customHeight="1" x14ac:dyDescent="0.2">
      <c r="A154" s="16">
        <v>150</v>
      </c>
      <c r="B154" s="14" t="s">
        <v>161</v>
      </c>
      <c r="C154" s="20" t="s">
        <v>115</v>
      </c>
      <c r="D154" s="81">
        <v>24.53</v>
      </c>
      <c r="E154" s="78">
        <f>D154*(100%+'საერთო თანხა'!$B$13)</f>
        <v>0</v>
      </c>
      <c r="F154" s="80">
        <v>9.81</v>
      </c>
      <c r="G154" s="78">
        <f>F154*(100%+'საერთო თანხა'!$B$13)</f>
        <v>0</v>
      </c>
      <c r="H154" s="81">
        <v>24.53</v>
      </c>
      <c r="I154" s="78">
        <f>H154*(100%+'საერთო თანხა'!$B$13)</f>
        <v>0</v>
      </c>
      <c r="J154" s="82">
        <v>9.81</v>
      </c>
      <c r="K154" s="78">
        <f>J154*(100%+'საერთო თანხა'!$B$13)</f>
        <v>0</v>
      </c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</row>
    <row r="155" spans="1:24" ht="33.75" customHeight="1" x14ac:dyDescent="0.2">
      <c r="A155" s="16">
        <v>151</v>
      </c>
      <c r="B155" s="14" t="s">
        <v>162</v>
      </c>
      <c r="C155" s="20"/>
      <c r="D155" s="74">
        <v>0</v>
      </c>
      <c r="E155" s="78">
        <f>D155*(100%+'საერთო თანხა'!$B$13)</f>
        <v>0</v>
      </c>
      <c r="F155" s="80">
        <v>24.53</v>
      </c>
      <c r="G155" s="78">
        <f>F155*(100%+'საერთო თანხა'!$B$13)</f>
        <v>0</v>
      </c>
      <c r="H155" s="74">
        <v>0</v>
      </c>
      <c r="I155" s="78">
        <f>H155*(100%+'საერთო თანხა'!$B$13)</f>
        <v>0</v>
      </c>
      <c r="J155" s="82">
        <v>24.53</v>
      </c>
      <c r="K155" s="78">
        <f>J155*(100%+'საერთო თანხა'!$B$13)</f>
        <v>0</v>
      </c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</row>
    <row r="156" spans="1:24" ht="33.75" customHeight="1" x14ac:dyDescent="0.2">
      <c r="A156" s="16">
        <v>152</v>
      </c>
      <c r="B156" s="14" t="s">
        <v>163</v>
      </c>
      <c r="C156" s="20"/>
      <c r="D156" s="74">
        <v>0</v>
      </c>
      <c r="E156" s="78">
        <f>D156*(100%+'საერთო თანხა'!$B$13)</f>
        <v>0</v>
      </c>
      <c r="F156" s="80">
        <v>44.15</v>
      </c>
      <c r="G156" s="78">
        <f>F156*(100%+'საერთო თანხა'!$B$13)</f>
        <v>0</v>
      </c>
      <c r="H156" s="74">
        <v>0</v>
      </c>
      <c r="I156" s="78">
        <f>H156*(100%+'საერთო თანხა'!$B$13)</f>
        <v>0</v>
      </c>
      <c r="J156" s="82">
        <v>44.15</v>
      </c>
      <c r="K156" s="78">
        <f>J156*(100%+'საერთო თანხა'!$B$13)</f>
        <v>0</v>
      </c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1:24" ht="33.75" customHeight="1" x14ac:dyDescent="0.2">
      <c r="A157" s="16">
        <v>153</v>
      </c>
      <c r="B157" s="14" t="s">
        <v>164</v>
      </c>
      <c r="C157" s="20"/>
      <c r="D157" s="74">
        <v>0</v>
      </c>
      <c r="E157" s="78">
        <f>D157*(100%+'საერთო თანხა'!$B$13)</f>
        <v>0</v>
      </c>
      <c r="F157" s="80">
        <v>49.05</v>
      </c>
      <c r="G157" s="78">
        <f>F157*(100%+'საერთო თანხა'!$B$13)</f>
        <v>0</v>
      </c>
      <c r="H157" s="74">
        <v>0</v>
      </c>
      <c r="I157" s="78">
        <f>H157*(100%+'საერთო თანხა'!$B$13)</f>
        <v>0</v>
      </c>
      <c r="J157" s="82">
        <v>49.05</v>
      </c>
      <c r="K157" s="78">
        <f>J157*(100%+'საერთო თანხა'!$B$13)</f>
        <v>0</v>
      </c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</row>
    <row r="158" spans="1:24" ht="33.75" customHeight="1" x14ac:dyDescent="0.2">
      <c r="A158" s="16">
        <v>154</v>
      </c>
      <c r="B158" s="14" t="s">
        <v>165</v>
      </c>
      <c r="C158" s="20" t="s">
        <v>115</v>
      </c>
      <c r="D158" s="81">
        <v>49.05</v>
      </c>
      <c r="E158" s="78">
        <f>D158*(100%+'საერთო თანხა'!$B$13)</f>
        <v>0</v>
      </c>
      <c r="F158" s="80">
        <v>29.43</v>
      </c>
      <c r="G158" s="78">
        <f>F158*(100%+'საერთო თანხა'!$B$13)</f>
        <v>0</v>
      </c>
      <c r="H158" s="81">
        <v>44.15</v>
      </c>
      <c r="I158" s="78">
        <f>H158*(100%+'საერთო თანხა'!$B$13)</f>
        <v>0</v>
      </c>
      <c r="J158" s="82">
        <v>29.43</v>
      </c>
      <c r="K158" s="78">
        <f>J158*(100%+'საერთო თანხა'!$B$13)</f>
        <v>0</v>
      </c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</row>
    <row r="159" spans="1:24" ht="33.75" customHeight="1" x14ac:dyDescent="0.2">
      <c r="A159" s="16">
        <v>156</v>
      </c>
      <c r="B159" s="14" t="s">
        <v>167</v>
      </c>
      <c r="C159" s="20"/>
      <c r="D159" s="74">
        <v>0</v>
      </c>
      <c r="E159" s="78">
        <f>D159*(100%+'საერთო თანხა'!$B$13)</f>
        <v>0</v>
      </c>
      <c r="F159" s="80">
        <v>49.05</v>
      </c>
      <c r="G159" s="78">
        <f>F159*(100%+'საერთო თანხა'!$B$13)</f>
        <v>0</v>
      </c>
      <c r="H159" s="74">
        <v>0</v>
      </c>
      <c r="I159" s="78">
        <f>H159*(100%+'საერთო თანხა'!$B$13)</f>
        <v>0</v>
      </c>
      <c r="J159" s="82">
        <v>49.05</v>
      </c>
      <c r="K159" s="78">
        <f>J159*(100%+'საერთო თანხა'!$B$13)</f>
        <v>0</v>
      </c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</row>
    <row r="160" spans="1:24" ht="33.75" customHeight="1" x14ac:dyDescent="0.2">
      <c r="A160" s="16">
        <v>157</v>
      </c>
      <c r="B160" s="14" t="s">
        <v>168</v>
      </c>
      <c r="C160" s="20"/>
      <c r="D160" s="74">
        <v>0</v>
      </c>
      <c r="E160" s="78">
        <f>D160*(100%+'საერთო თანხა'!$B$13)</f>
        <v>0</v>
      </c>
      <c r="F160" s="80">
        <v>117.72</v>
      </c>
      <c r="G160" s="78">
        <f>F160*(100%+'საერთო თანხა'!$B$13)</f>
        <v>0</v>
      </c>
      <c r="H160" s="74">
        <v>0</v>
      </c>
      <c r="I160" s="78">
        <f>H160*(100%+'საერთო თანხა'!$B$13)</f>
        <v>0</v>
      </c>
      <c r="J160" s="82">
        <v>117.72</v>
      </c>
      <c r="K160" s="78">
        <f>J160*(100%+'საერთო თანხა'!$B$13)</f>
        <v>0</v>
      </c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</row>
    <row r="161" spans="1:24" ht="33.75" customHeight="1" x14ac:dyDescent="0.2">
      <c r="A161" s="16">
        <v>158</v>
      </c>
      <c r="B161" s="14" t="s">
        <v>169</v>
      </c>
      <c r="C161" s="20" t="s">
        <v>115</v>
      </c>
      <c r="D161" s="81">
        <v>39.24</v>
      </c>
      <c r="E161" s="78">
        <f>D161*(100%+'საერთო თანხა'!$B$13)</f>
        <v>0</v>
      </c>
      <c r="F161" s="80">
        <v>19.62</v>
      </c>
      <c r="G161" s="78">
        <f>F161*(100%+'საერთო თანხა'!$B$13)</f>
        <v>0</v>
      </c>
      <c r="H161" s="81">
        <v>68.67</v>
      </c>
      <c r="I161" s="78">
        <f>H161*(100%+'საერთო თანხა'!$B$13)</f>
        <v>0</v>
      </c>
      <c r="J161" s="82">
        <v>19.62</v>
      </c>
      <c r="K161" s="78">
        <f>J161*(100%+'საერთო თანხა'!$B$13)</f>
        <v>0</v>
      </c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</row>
    <row r="162" spans="1:24" ht="33.75" customHeight="1" x14ac:dyDescent="0.2">
      <c r="A162" s="16">
        <v>159</v>
      </c>
      <c r="B162" s="14" t="s">
        <v>170</v>
      </c>
      <c r="C162" s="20"/>
      <c r="D162" s="74">
        <v>0</v>
      </c>
      <c r="E162" s="78">
        <f>D162*(100%+'საერთო თანხა'!$B$13)</f>
        <v>0</v>
      </c>
      <c r="F162" s="80">
        <v>14.72</v>
      </c>
      <c r="G162" s="78">
        <f>F162*(100%+'საერთო თანხა'!$B$13)</f>
        <v>0</v>
      </c>
      <c r="H162" s="74">
        <v>0</v>
      </c>
      <c r="I162" s="78">
        <f>H162*(100%+'საერთო თანხა'!$B$13)</f>
        <v>0</v>
      </c>
      <c r="J162" s="82">
        <v>14.72</v>
      </c>
      <c r="K162" s="78">
        <f>J162*(100%+'საერთო თანხა'!$B$13)</f>
        <v>0</v>
      </c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</row>
    <row r="163" spans="1:24" ht="33.75" customHeight="1" x14ac:dyDescent="0.2">
      <c r="A163" s="16">
        <v>160</v>
      </c>
      <c r="B163" s="22" t="s">
        <v>171</v>
      </c>
      <c r="C163" s="20" t="s">
        <v>115</v>
      </c>
      <c r="D163" s="81">
        <v>29.43</v>
      </c>
      <c r="E163" s="78">
        <f>D163*(100%+'საერთო თანხა'!$B$13)</f>
        <v>0</v>
      </c>
      <c r="F163" s="80">
        <v>9.81</v>
      </c>
      <c r="G163" s="78">
        <f>F163*(100%+'საერთო თანხა'!$B$13)</f>
        <v>0</v>
      </c>
      <c r="H163" s="81">
        <v>29.43</v>
      </c>
      <c r="I163" s="78">
        <f>H163*(100%+'საერთო თანხა'!$B$13)</f>
        <v>0</v>
      </c>
      <c r="J163" s="82">
        <v>9.81</v>
      </c>
      <c r="K163" s="78">
        <f>J163*(100%+'საერთო თანხა'!$B$13)</f>
        <v>0</v>
      </c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</row>
    <row r="164" spans="1:24" ht="33.75" customHeight="1" x14ac:dyDescent="0.2">
      <c r="A164" s="16">
        <v>161</v>
      </c>
      <c r="B164" s="38" t="s">
        <v>186</v>
      </c>
      <c r="C164" s="36" t="s">
        <v>115</v>
      </c>
      <c r="D164" s="81">
        <v>19.62</v>
      </c>
      <c r="E164" s="78">
        <f>D164*(100%+'საერთო თანხა'!$B$13)</f>
        <v>0</v>
      </c>
      <c r="F164" s="74">
        <v>0</v>
      </c>
      <c r="G164" s="78">
        <f>F164*(100%+'საერთო თანხა'!$B$13)</f>
        <v>0</v>
      </c>
      <c r="H164" s="81">
        <v>19.62</v>
      </c>
      <c r="I164" s="78">
        <f>H164*(100%+'საერთო თანხა'!$B$13)</f>
        <v>0</v>
      </c>
      <c r="J164" s="82">
        <v>0</v>
      </c>
      <c r="K164" s="78">
        <f>J164*(100%+'საერთო თანხა'!$B$13)</f>
        <v>0</v>
      </c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</row>
    <row r="165" spans="1:24" ht="33.75" customHeight="1" x14ac:dyDescent="0.2">
      <c r="A165" s="16">
        <v>162</v>
      </c>
      <c r="B165" s="38" t="s">
        <v>189</v>
      </c>
      <c r="C165" s="36" t="s">
        <v>115</v>
      </c>
      <c r="D165" s="81">
        <v>24.53</v>
      </c>
      <c r="E165" s="78">
        <f>D165*(100%+'საერთო თანხა'!$B$13)</f>
        <v>0</v>
      </c>
      <c r="F165" s="80">
        <v>19.62</v>
      </c>
      <c r="G165" s="78">
        <f>F165*(100%+'საერთო თანხა'!$B$13)</f>
        <v>0</v>
      </c>
      <c r="H165" s="81">
        <v>24.53</v>
      </c>
      <c r="I165" s="78">
        <f>H165*(100%+'საერთო თანხა'!$B$13)</f>
        <v>0</v>
      </c>
      <c r="J165" s="82">
        <v>19.62</v>
      </c>
      <c r="K165" s="78">
        <f>J165*(100%+'საერთო თანხა'!$B$13)</f>
        <v>0</v>
      </c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</row>
    <row r="166" spans="1:24" ht="33.75" customHeight="1" x14ac:dyDescent="0.2">
      <c r="A166" s="16">
        <v>163</v>
      </c>
      <c r="B166" s="38" t="s">
        <v>191</v>
      </c>
      <c r="C166" s="36" t="s">
        <v>115</v>
      </c>
      <c r="D166" s="81">
        <v>14.72</v>
      </c>
      <c r="E166" s="78">
        <f>D166*(100%+'საერთო თანხა'!$B$13)</f>
        <v>0</v>
      </c>
      <c r="F166" s="80">
        <v>0</v>
      </c>
      <c r="G166" s="78">
        <f>F166*(100%+'საერთო თანხა'!$B$13)</f>
        <v>0</v>
      </c>
      <c r="H166" s="81">
        <v>14.72</v>
      </c>
      <c r="I166" s="78">
        <f>H166*(100%+'საერთო თანხა'!$B$13)</f>
        <v>0</v>
      </c>
      <c r="J166" s="82">
        <v>0</v>
      </c>
      <c r="K166" s="78">
        <f>J166*(100%+'საერთო თანხა'!$B$13)</f>
        <v>0</v>
      </c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</row>
    <row r="167" spans="1:24" ht="33.75" customHeight="1" x14ac:dyDescent="0.2">
      <c r="A167" s="16">
        <v>164</v>
      </c>
      <c r="B167" s="38" t="s">
        <v>192</v>
      </c>
      <c r="C167" s="36" t="s">
        <v>115</v>
      </c>
      <c r="D167" s="81">
        <v>24.53</v>
      </c>
      <c r="E167" s="78">
        <f>D167*(100%+'საერთო თანხა'!$B$13)</f>
        <v>0</v>
      </c>
      <c r="F167" s="80">
        <v>19.62</v>
      </c>
      <c r="G167" s="78">
        <f>F167*(100%+'საერთო თანხა'!$B$13)</f>
        <v>0</v>
      </c>
      <c r="H167" s="81">
        <v>19.62</v>
      </c>
      <c r="I167" s="78">
        <f>H167*(100%+'საერთო თანხა'!$B$13)</f>
        <v>0</v>
      </c>
      <c r="J167" s="82">
        <v>19.62</v>
      </c>
      <c r="K167" s="78">
        <f>J167*(100%+'საერთო თანხა'!$B$13)</f>
        <v>0</v>
      </c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</row>
    <row r="168" spans="1:24" ht="33.75" customHeight="1" x14ac:dyDescent="0.2">
      <c r="A168" s="16">
        <v>165</v>
      </c>
      <c r="B168" s="38" t="s">
        <v>193</v>
      </c>
      <c r="C168" s="36" t="s">
        <v>115</v>
      </c>
      <c r="D168" s="81">
        <v>19.62</v>
      </c>
      <c r="E168" s="78">
        <f>D168*(100%+'საერთო თანხა'!$B$13)</f>
        <v>0</v>
      </c>
      <c r="F168" s="80">
        <v>19.62</v>
      </c>
      <c r="G168" s="78">
        <f>F168*(100%+'საერთო თანხა'!$B$13)</f>
        <v>0</v>
      </c>
      <c r="H168" s="81">
        <v>24.53</v>
      </c>
      <c r="I168" s="78">
        <f>H168*(100%+'საერთო თანხა'!$B$13)</f>
        <v>0</v>
      </c>
      <c r="J168" s="82">
        <v>19.62</v>
      </c>
      <c r="K168" s="78">
        <f>J168*(100%+'საერთო თანხა'!$B$13)</f>
        <v>0</v>
      </c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</row>
    <row r="169" spans="1:24" ht="33.75" customHeight="1" x14ac:dyDescent="0.2">
      <c r="A169" s="16">
        <v>166</v>
      </c>
      <c r="B169" s="38" t="s">
        <v>194</v>
      </c>
      <c r="C169" s="36" t="s">
        <v>115</v>
      </c>
      <c r="D169" s="74">
        <v>0</v>
      </c>
      <c r="E169" s="78">
        <f>D169*(100%+'საერთო თანხა'!$B$13)</f>
        <v>0</v>
      </c>
      <c r="F169" s="80">
        <v>49.05</v>
      </c>
      <c r="G169" s="78">
        <f>F169*(100%+'საერთო თანხა'!$B$13)</f>
        <v>0</v>
      </c>
      <c r="H169" s="74">
        <v>0</v>
      </c>
      <c r="I169" s="78">
        <f>H169*(100%+'საერთო თანხა'!$B$13)</f>
        <v>0</v>
      </c>
      <c r="J169" s="82">
        <v>49.05</v>
      </c>
      <c r="K169" s="78">
        <f>J169*(100%+'საერთო თანხა'!$B$13)</f>
        <v>0</v>
      </c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</row>
    <row r="170" spans="1:24" ht="33.75" customHeight="1" x14ac:dyDescent="0.2">
      <c r="A170" s="16">
        <v>167</v>
      </c>
      <c r="B170" s="38" t="s">
        <v>195</v>
      </c>
      <c r="C170" s="36" t="s">
        <v>115</v>
      </c>
      <c r="D170" s="81">
        <v>78.48</v>
      </c>
      <c r="E170" s="78">
        <f>D170*(100%+'საერთო თანხა'!$B$13)</f>
        <v>0</v>
      </c>
      <c r="F170" s="80">
        <v>49.05</v>
      </c>
      <c r="G170" s="78">
        <f>F170*(100%+'საერთო თანხა'!$B$13)</f>
        <v>0</v>
      </c>
      <c r="H170" s="81">
        <v>78.48</v>
      </c>
      <c r="I170" s="78">
        <f>H170*(100%+'საერთო თანხა'!$B$13)</f>
        <v>0</v>
      </c>
      <c r="J170" s="82">
        <v>49.05</v>
      </c>
      <c r="K170" s="78">
        <f>J170*(100%+'საერთო თანხა'!$B$13)</f>
        <v>0</v>
      </c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</row>
    <row r="171" spans="1:24" ht="33.75" customHeight="1" x14ac:dyDescent="0.2">
      <c r="A171" s="16">
        <v>177</v>
      </c>
      <c r="B171" s="38" t="s">
        <v>196</v>
      </c>
      <c r="C171" s="36" t="s">
        <v>115</v>
      </c>
      <c r="D171" s="81">
        <v>63.77</v>
      </c>
      <c r="E171" s="78">
        <f>D171*(100%+'საერთო თანხა'!$B$13)</f>
        <v>0</v>
      </c>
      <c r="F171" s="80">
        <v>29.43</v>
      </c>
      <c r="G171" s="78">
        <f>F171*(100%+'საერთო თანხა'!$B$13)</f>
        <v>0</v>
      </c>
      <c r="H171" s="81">
        <v>63.77</v>
      </c>
      <c r="I171" s="78">
        <f>H171*(100%+'საერთო თანხა'!$B$13)</f>
        <v>0</v>
      </c>
      <c r="J171" s="82">
        <v>29.43</v>
      </c>
      <c r="K171" s="78">
        <f>J171*(100%+'საერთო თანხა'!$B$13)</f>
        <v>0</v>
      </c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</row>
    <row r="172" spans="1:24" ht="33.75" customHeight="1" x14ac:dyDescent="0.2">
      <c r="A172" s="16">
        <v>178</v>
      </c>
      <c r="B172" s="38" t="s">
        <v>197</v>
      </c>
      <c r="C172" s="36" t="s">
        <v>115</v>
      </c>
      <c r="D172" s="74">
        <v>0</v>
      </c>
      <c r="E172" s="78">
        <f>D172*(100%+'საერთო თანხა'!$B$13)</f>
        <v>0</v>
      </c>
      <c r="F172" s="80">
        <v>98.1</v>
      </c>
      <c r="G172" s="78">
        <f>F172*(100%+'საერთო თანხა'!$B$13)</f>
        <v>0</v>
      </c>
      <c r="H172" s="74">
        <v>0</v>
      </c>
      <c r="I172" s="78">
        <f>H172*(100%+'საერთო თანხა'!$B$13)</f>
        <v>0</v>
      </c>
      <c r="J172" s="82">
        <v>98.1</v>
      </c>
      <c r="K172" s="78">
        <f>J172*(100%+'საერთო თანხა'!$B$13)</f>
        <v>0</v>
      </c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</row>
    <row r="173" spans="1:24" ht="33.75" customHeight="1" x14ac:dyDescent="0.2">
      <c r="A173" s="16">
        <v>183</v>
      </c>
      <c r="B173" s="38" t="s">
        <v>202</v>
      </c>
      <c r="C173" s="36" t="s">
        <v>115</v>
      </c>
      <c r="D173" s="81">
        <v>58.86</v>
      </c>
      <c r="E173" s="78">
        <f>D173*(100%+'საერთო თანხა'!$B$13)</f>
        <v>0</v>
      </c>
      <c r="F173" s="80">
        <v>9.81</v>
      </c>
      <c r="G173" s="78">
        <f>F173*(100%+'საერთო თანხა'!$B$13)</f>
        <v>0</v>
      </c>
      <c r="H173" s="81">
        <v>58.86</v>
      </c>
      <c r="I173" s="78">
        <f>H173*(100%+'საერთო თანხა'!$B$13)</f>
        <v>0</v>
      </c>
      <c r="J173" s="82">
        <v>9.81</v>
      </c>
      <c r="K173" s="78">
        <f>J173*(100%+'საერთო თანხა'!$B$13)</f>
        <v>0</v>
      </c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</row>
    <row r="174" spans="1:24" ht="33.75" customHeight="1" x14ac:dyDescent="0.2">
      <c r="A174" s="16">
        <v>185</v>
      </c>
      <c r="B174" s="38" t="s">
        <v>203</v>
      </c>
      <c r="C174" s="36" t="s">
        <v>115</v>
      </c>
      <c r="D174" s="81">
        <v>490.52</v>
      </c>
      <c r="E174" s="78">
        <f>D174*(100%+'საერთო თანხა'!$B$13)</f>
        <v>0</v>
      </c>
      <c r="F174" s="80">
        <v>29.43</v>
      </c>
      <c r="G174" s="78">
        <f>F174*(100%+'საერთო თანხა'!$B$13)</f>
        <v>0</v>
      </c>
      <c r="H174" s="81">
        <v>490.52</v>
      </c>
      <c r="I174" s="78">
        <f>H174*(100%+'საერთო თანხა'!$B$13)</f>
        <v>0</v>
      </c>
      <c r="J174" s="82">
        <v>29.43</v>
      </c>
      <c r="K174" s="78">
        <f>J174*(100%+'საერთო თანხა'!$B$13)</f>
        <v>0</v>
      </c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</row>
    <row r="175" spans="1:24" ht="33.75" customHeight="1" x14ac:dyDescent="0.2">
      <c r="A175" s="16">
        <v>186</v>
      </c>
      <c r="B175" s="38" t="s">
        <v>204</v>
      </c>
      <c r="C175" s="36" t="s">
        <v>115</v>
      </c>
      <c r="D175" s="81">
        <v>58.86</v>
      </c>
      <c r="E175" s="78">
        <f>D175*(100%+'საერთო თანხა'!$B$13)</f>
        <v>0</v>
      </c>
      <c r="F175" s="80">
        <v>34.340000000000003</v>
      </c>
      <c r="G175" s="78">
        <f>F175*(100%+'საერთო თანხა'!$B$13)</f>
        <v>0</v>
      </c>
      <c r="H175" s="81">
        <v>53.96</v>
      </c>
      <c r="I175" s="78">
        <f>H175*(100%+'საერთო თანხა'!$B$13)</f>
        <v>0</v>
      </c>
      <c r="J175" s="82">
        <v>34.340000000000003</v>
      </c>
      <c r="K175" s="78">
        <f>J175*(100%+'საერთო თანხა'!$B$13)</f>
        <v>0</v>
      </c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</row>
    <row r="176" spans="1:24" ht="33.75" customHeight="1" x14ac:dyDescent="0.2">
      <c r="A176" s="16">
        <v>187</v>
      </c>
      <c r="B176" s="38" t="s">
        <v>205</v>
      </c>
      <c r="C176" s="36" t="s">
        <v>115</v>
      </c>
      <c r="D176" s="81">
        <v>343.36</v>
      </c>
      <c r="E176" s="78">
        <f>D176*(100%+'საერთო თანხა'!$B$13)</f>
        <v>0</v>
      </c>
      <c r="F176" s="80">
        <v>29.43</v>
      </c>
      <c r="G176" s="78">
        <f>F176*(100%+'საერთო თანხა'!$B$13)</f>
        <v>0</v>
      </c>
      <c r="H176" s="81">
        <v>343.36</v>
      </c>
      <c r="I176" s="78">
        <f>H176*(100%+'საერთო თანხა'!$B$13)</f>
        <v>0</v>
      </c>
      <c r="J176" s="82">
        <v>29.43</v>
      </c>
      <c r="K176" s="78">
        <f>J176*(100%+'საერთო თანხა'!$B$13)</f>
        <v>0</v>
      </c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</row>
    <row r="177" spans="1:24" ht="33.75" customHeight="1" x14ac:dyDescent="0.2">
      <c r="A177" s="16">
        <v>188</v>
      </c>
      <c r="B177" s="38" t="s">
        <v>206</v>
      </c>
      <c r="C177" s="36" t="s">
        <v>207</v>
      </c>
      <c r="D177" s="81">
        <v>117.72</v>
      </c>
      <c r="E177" s="78">
        <f>D177*(100%+'საერთო თანხა'!$B$13)</f>
        <v>0</v>
      </c>
      <c r="F177" s="80">
        <v>19.62</v>
      </c>
      <c r="G177" s="78">
        <f>F177*(100%+'საერთო თანხა'!$B$13)</f>
        <v>0</v>
      </c>
      <c r="H177" s="81">
        <v>117.72</v>
      </c>
      <c r="I177" s="78">
        <f>H177*(100%+'საერთო თანხა'!$B$13)</f>
        <v>0</v>
      </c>
      <c r="J177" s="82">
        <v>19.62</v>
      </c>
      <c r="K177" s="78">
        <f>J177*(100%+'საერთო თანხა'!$B$13)</f>
        <v>0</v>
      </c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</row>
    <row r="178" spans="1:24" ht="33.75" customHeight="1" x14ac:dyDescent="0.2">
      <c r="A178" s="16">
        <v>189</v>
      </c>
      <c r="B178" s="38" t="s">
        <v>208</v>
      </c>
      <c r="C178" s="36" t="s">
        <v>115</v>
      </c>
      <c r="D178" s="74">
        <v>0</v>
      </c>
      <c r="E178" s="78">
        <f>D178*(100%+'საერთო თანხა'!$B$13)</f>
        <v>0</v>
      </c>
      <c r="F178" s="80">
        <v>19.62</v>
      </c>
      <c r="G178" s="78">
        <f>F178*(100%+'საერთო თანხა'!$B$13)</f>
        <v>0</v>
      </c>
      <c r="H178" s="74">
        <v>0</v>
      </c>
      <c r="I178" s="78">
        <f>H178*(100%+'საერთო თანხა'!$B$13)</f>
        <v>0</v>
      </c>
      <c r="J178" s="82">
        <v>19.62</v>
      </c>
      <c r="K178" s="78">
        <f>J178*(100%+'საერთო თანხა'!$B$13)</f>
        <v>0</v>
      </c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</row>
    <row r="179" spans="1:24" ht="33.75" customHeight="1" x14ac:dyDescent="0.2">
      <c r="A179" s="16">
        <v>190</v>
      </c>
      <c r="B179" s="38" t="s">
        <v>209</v>
      </c>
      <c r="C179" s="36" t="s">
        <v>115</v>
      </c>
      <c r="D179" s="81">
        <v>58.86</v>
      </c>
      <c r="E179" s="78">
        <f>D179*(100%+'საერთო თანხა'!$B$13)</f>
        <v>0</v>
      </c>
      <c r="F179" s="80">
        <v>24.53</v>
      </c>
      <c r="G179" s="78">
        <f>F179*(100%+'საერთო თანხა'!$B$13)</f>
        <v>0</v>
      </c>
      <c r="H179" s="81">
        <v>63.77</v>
      </c>
      <c r="I179" s="78">
        <f>H179*(100%+'საერთო თანხა'!$B$13)</f>
        <v>0</v>
      </c>
      <c r="J179" s="82">
        <v>24.53</v>
      </c>
      <c r="K179" s="78">
        <f>J179*(100%+'საერთო თანხა'!$B$13)</f>
        <v>0</v>
      </c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</row>
    <row r="180" spans="1:24" ht="33.75" customHeight="1" x14ac:dyDescent="0.2">
      <c r="A180" s="16">
        <v>191</v>
      </c>
      <c r="B180" s="38" t="s">
        <v>211</v>
      </c>
      <c r="C180" s="36" t="s">
        <v>115</v>
      </c>
      <c r="D180" s="81">
        <v>68.67</v>
      </c>
      <c r="E180" s="78">
        <f>D180*(100%+'საერთო თანხა'!$B$13)</f>
        <v>0</v>
      </c>
      <c r="F180" s="80">
        <v>24.53</v>
      </c>
      <c r="G180" s="78">
        <f>F180*(100%+'საერთო თანხა'!$B$13)</f>
        <v>0</v>
      </c>
      <c r="H180" s="81">
        <v>73.58</v>
      </c>
      <c r="I180" s="78">
        <f>H180*(100%+'საერთო თანხა'!$B$13)</f>
        <v>0</v>
      </c>
      <c r="J180" s="82">
        <v>24.53</v>
      </c>
      <c r="K180" s="78">
        <f>J180*(100%+'საერთო თანხა'!$B$13)</f>
        <v>0</v>
      </c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</row>
    <row r="181" spans="1:24" ht="33.75" customHeight="1" x14ac:dyDescent="0.2">
      <c r="A181" s="16">
        <v>192</v>
      </c>
      <c r="B181" s="38" t="s">
        <v>212</v>
      </c>
      <c r="C181" s="36" t="s">
        <v>115</v>
      </c>
      <c r="D181" s="81">
        <v>0.98</v>
      </c>
      <c r="E181" s="78">
        <f>D181*(100%+'საერთო თანხა'!$B$13)</f>
        <v>0</v>
      </c>
      <c r="F181" s="80">
        <v>0</v>
      </c>
      <c r="G181" s="78">
        <f>F181*(100%+'საერთო თანხა'!$B$13)</f>
        <v>0</v>
      </c>
      <c r="H181" s="81">
        <v>0.98</v>
      </c>
      <c r="I181" s="78">
        <f>H181*(100%+'საერთო თანხა'!$B$13)</f>
        <v>0</v>
      </c>
      <c r="J181" s="82">
        <v>0</v>
      </c>
      <c r="K181" s="78">
        <f>J181*(100%+'საერთო თანხა'!$B$13)</f>
        <v>0</v>
      </c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</row>
    <row r="182" spans="1:24" ht="33.75" customHeight="1" x14ac:dyDescent="0.2">
      <c r="A182" s="16">
        <v>193</v>
      </c>
      <c r="B182" s="38" t="s">
        <v>213</v>
      </c>
      <c r="C182" s="36" t="s">
        <v>115</v>
      </c>
      <c r="D182" s="81">
        <v>29.43</v>
      </c>
      <c r="E182" s="78">
        <f>D182*(100%+'საერთო თანხა'!$B$13)</f>
        <v>0</v>
      </c>
      <c r="F182" s="80">
        <v>9.81</v>
      </c>
      <c r="G182" s="78">
        <f>F182*(100%+'საერთო თანხა'!$B$13)</f>
        <v>0</v>
      </c>
      <c r="H182" s="81">
        <v>29.43</v>
      </c>
      <c r="I182" s="78">
        <f>H182*(100%+'საერთო თანხა'!$B$13)</f>
        <v>0</v>
      </c>
      <c r="J182" s="82">
        <v>9.81</v>
      </c>
      <c r="K182" s="78">
        <f>J182*(100%+'საერთო თანხა'!$B$13)</f>
        <v>0</v>
      </c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</row>
    <row r="183" spans="1:24" ht="33.75" customHeight="1" x14ac:dyDescent="0.2">
      <c r="A183" s="16">
        <v>194</v>
      </c>
      <c r="B183" s="38" t="s">
        <v>214</v>
      </c>
      <c r="C183" s="36" t="s">
        <v>115</v>
      </c>
      <c r="D183" s="81">
        <v>29.43</v>
      </c>
      <c r="E183" s="78">
        <f>D183*(100%+'საერთო თანხა'!$B$13)</f>
        <v>0</v>
      </c>
      <c r="F183" s="80">
        <v>9.81</v>
      </c>
      <c r="G183" s="78">
        <f>F183*(100%+'საერთო თანხა'!$B$13)</f>
        <v>0</v>
      </c>
      <c r="H183" s="81">
        <v>29.43</v>
      </c>
      <c r="I183" s="78">
        <f>H183*(100%+'საერთო თანხა'!$B$13)</f>
        <v>0</v>
      </c>
      <c r="J183" s="82">
        <v>9.81</v>
      </c>
      <c r="K183" s="78">
        <f>J183*(100%+'საერთო თანხა'!$B$13)</f>
        <v>0</v>
      </c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</row>
    <row r="184" spans="1:24" ht="33.75" customHeight="1" x14ac:dyDescent="0.2">
      <c r="A184" s="16">
        <v>195</v>
      </c>
      <c r="B184" s="38" t="s">
        <v>215</v>
      </c>
      <c r="C184" s="36" t="s">
        <v>115</v>
      </c>
      <c r="D184" s="74">
        <v>0</v>
      </c>
      <c r="E184" s="78">
        <f>D184*(100%+'საერთო თანხა'!$B$13)</f>
        <v>0</v>
      </c>
      <c r="F184" s="80">
        <v>245.26</v>
      </c>
      <c r="G184" s="78">
        <f>F184*(100%+'საერთო თანხა'!$B$13)</f>
        <v>0</v>
      </c>
      <c r="H184" s="74">
        <v>0</v>
      </c>
      <c r="I184" s="78">
        <f>H184*(100%+'საერთო თანხა'!$B$13)</f>
        <v>0</v>
      </c>
      <c r="J184" s="82">
        <v>245.26</v>
      </c>
      <c r="K184" s="78">
        <f>J184*(100%+'საერთო თანხა'!$B$13)</f>
        <v>0</v>
      </c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</row>
    <row r="185" spans="1:24" ht="33.75" customHeight="1" x14ac:dyDescent="0.2">
      <c r="A185" s="16">
        <v>196</v>
      </c>
      <c r="B185" s="38" t="s">
        <v>216</v>
      </c>
      <c r="C185" s="36" t="s">
        <v>115</v>
      </c>
      <c r="D185" s="81">
        <v>784.83</v>
      </c>
      <c r="E185" s="78">
        <f>D185*(100%+'საერთო თანხა'!$B$13)</f>
        <v>0</v>
      </c>
      <c r="F185" s="74">
        <v>0</v>
      </c>
      <c r="G185" s="78">
        <f>F185*(100%+'საერთო თანხა'!$B$13)</f>
        <v>0</v>
      </c>
      <c r="H185" s="81">
        <v>784.83</v>
      </c>
      <c r="I185" s="78">
        <f>H185*(100%+'საერთო თანხა'!$B$13)</f>
        <v>0</v>
      </c>
      <c r="J185" s="82">
        <v>0</v>
      </c>
      <c r="K185" s="78">
        <f>J185*(100%+'საერთო თანხა'!$B$13)</f>
        <v>0</v>
      </c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</row>
    <row r="186" spans="1:24" ht="33.75" customHeight="1" x14ac:dyDescent="0.2">
      <c r="A186" s="16">
        <v>197</v>
      </c>
      <c r="B186" s="38" t="s">
        <v>217</v>
      </c>
      <c r="C186" s="36" t="s">
        <v>115</v>
      </c>
      <c r="D186" s="81">
        <v>882.94</v>
      </c>
      <c r="E186" s="78">
        <f>D186*(100%+'საერთო თანხა'!$B$13)</f>
        <v>0</v>
      </c>
      <c r="F186" s="74">
        <v>0</v>
      </c>
      <c r="G186" s="78">
        <f>F186*(100%+'საერთო თანხა'!$B$13)</f>
        <v>0</v>
      </c>
      <c r="H186" s="81">
        <v>686.73</v>
      </c>
      <c r="I186" s="78">
        <f>H186*(100%+'საერთო თანხა'!$B$13)</f>
        <v>0</v>
      </c>
      <c r="J186" s="82">
        <v>0</v>
      </c>
      <c r="K186" s="78">
        <f>J186*(100%+'საერთო თანხა'!$B$13)</f>
        <v>0</v>
      </c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</row>
    <row r="187" spans="1:24" ht="33.75" customHeight="1" x14ac:dyDescent="0.2">
      <c r="A187" s="16">
        <v>198</v>
      </c>
      <c r="B187" s="38" t="s">
        <v>218</v>
      </c>
      <c r="C187" s="36" t="s">
        <v>115</v>
      </c>
      <c r="D187" s="81">
        <v>294.31</v>
      </c>
      <c r="E187" s="78">
        <f>D187*(100%+'საერთო თანხა'!$B$13)</f>
        <v>0</v>
      </c>
      <c r="F187" s="74">
        <v>0</v>
      </c>
      <c r="G187" s="78">
        <f>F187*(100%+'საერთო თანხა'!$B$13)</f>
        <v>0</v>
      </c>
      <c r="H187" s="81">
        <v>245.26</v>
      </c>
      <c r="I187" s="78">
        <f>H187*(100%+'საერთო თანხა'!$B$13)</f>
        <v>0</v>
      </c>
      <c r="J187" s="82">
        <v>0</v>
      </c>
      <c r="K187" s="78">
        <f>J187*(100%+'საერთო თანხა'!$B$13)</f>
        <v>0</v>
      </c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</row>
    <row r="188" spans="1:24" ht="33.75" customHeight="1" x14ac:dyDescent="0.2">
      <c r="A188" s="16">
        <v>199</v>
      </c>
      <c r="B188" s="38" t="s">
        <v>219</v>
      </c>
      <c r="C188" s="36" t="s">
        <v>115</v>
      </c>
      <c r="D188" s="81">
        <v>1667.77</v>
      </c>
      <c r="E188" s="78">
        <f>D188*(100%+'საერთო თანხა'!$B$13)</f>
        <v>0</v>
      </c>
      <c r="F188" s="74">
        <v>0</v>
      </c>
      <c r="G188" s="78">
        <f>F188*(100%+'საერთო თანხა'!$B$13)</f>
        <v>0</v>
      </c>
      <c r="H188" s="81">
        <v>1177.25</v>
      </c>
      <c r="I188" s="78">
        <f>H188*(100%+'საერთო თანხა'!$B$13)</f>
        <v>0</v>
      </c>
      <c r="J188" s="82">
        <v>0</v>
      </c>
      <c r="K188" s="78">
        <f>J188*(100%+'საერთო თანხა'!$B$13)</f>
        <v>0</v>
      </c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</row>
    <row r="189" spans="1:24" ht="33.75" customHeight="1" x14ac:dyDescent="0.2">
      <c r="A189" s="16">
        <v>200</v>
      </c>
      <c r="B189" s="38" t="s">
        <v>220</v>
      </c>
      <c r="C189" s="36" t="s">
        <v>115</v>
      </c>
      <c r="D189" s="81">
        <v>245.26</v>
      </c>
      <c r="E189" s="78">
        <f>D189*(100%+'საერთო თანხა'!$B$13)</f>
        <v>0</v>
      </c>
      <c r="F189" s="80">
        <v>78.48</v>
      </c>
      <c r="G189" s="78">
        <f>F189*(100%+'საერთო თანხა'!$B$13)</f>
        <v>0</v>
      </c>
      <c r="H189" s="81">
        <v>196.21</v>
      </c>
      <c r="I189" s="78">
        <f>H189*(100%+'საერთო თანხა'!$B$13)</f>
        <v>0</v>
      </c>
      <c r="J189" s="82">
        <v>78.48</v>
      </c>
      <c r="K189" s="78">
        <f>J189*(100%+'საერთო თანხა'!$B$13)</f>
        <v>0</v>
      </c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</row>
    <row r="190" spans="1:24" ht="33.75" customHeight="1" x14ac:dyDescent="0.2">
      <c r="A190" s="16">
        <v>201</v>
      </c>
      <c r="B190" s="38" t="s">
        <v>221</v>
      </c>
      <c r="C190" s="36" t="s">
        <v>115</v>
      </c>
      <c r="D190" s="74">
        <v>0</v>
      </c>
      <c r="E190" s="78">
        <f>D190*(100%+'საერთო თანხა'!$B$13)</f>
        <v>0</v>
      </c>
      <c r="F190" s="80">
        <v>68.67</v>
      </c>
      <c r="G190" s="78">
        <f>F190*(100%+'საერთო თანხა'!$B$13)</f>
        <v>0</v>
      </c>
      <c r="H190" s="74">
        <v>0</v>
      </c>
      <c r="I190" s="78">
        <f>H190*(100%+'საერთო თანხა'!$B$13)</f>
        <v>0</v>
      </c>
      <c r="J190" s="82">
        <v>68.67</v>
      </c>
      <c r="K190" s="78">
        <f>J190*(100%+'საერთო თანხა'!$B$13)</f>
        <v>0</v>
      </c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</row>
    <row r="191" spans="1:24" ht="33.75" customHeight="1" x14ac:dyDescent="0.2">
      <c r="A191" s="16">
        <v>202</v>
      </c>
      <c r="B191" s="38" t="s">
        <v>248</v>
      </c>
      <c r="C191" s="36" t="s">
        <v>115</v>
      </c>
      <c r="D191" s="74">
        <v>0</v>
      </c>
      <c r="E191" s="78">
        <f>D191*(100%+'საერთო თანხა'!$B$13)</f>
        <v>0</v>
      </c>
      <c r="F191" s="80">
        <v>156.97</v>
      </c>
      <c r="G191" s="78">
        <f>F191*(100%+'საერთო თანხა'!$B$13)</f>
        <v>0</v>
      </c>
      <c r="H191" s="74">
        <v>0</v>
      </c>
      <c r="I191" s="78">
        <f>H191*(100%+'საერთო თანხა'!$B$13)</f>
        <v>0</v>
      </c>
      <c r="J191" s="82">
        <v>127.54</v>
      </c>
      <c r="K191" s="78">
        <f>J191*(100%+'საერთო თანხა'!$B$13)</f>
        <v>0</v>
      </c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</row>
    <row r="192" spans="1:24" ht="33.75" customHeight="1" x14ac:dyDescent="0.2">
      <c r="A192" s="16">
        <v>203</v>
      </c>
      <c r="B192" s="38" t="s">
        <v>266</v>
      </c>
      <c r="C192" s="36" t="s">
        <v>115</v>
      </c>
      <c r="D192" s="74">
        <v>49.05</v>
      </c>
      <c r="E192" s="78">
        <f>D192*(100%+'საერთო თანხა'!$B$13)</f>
        <v>0</v>
      </c>
      <c r="F192" s="80">
        <v>19.62</v>
      </c>
      <c r="G192" s="78">
        <f>F192*(100%+'საერთო თანხა'!$B$13)</f>
        <v>0</v>
      </c>
      <c r="H192" s="74">
        <v>49.05</v>
      </c>
      <c r="I192" s="78">
        <f>H192*(100%+'საერთო თანხა'!$B$13)</f>
        <v>0</v>
      </c>
      <c r="J192" s="82">
        <v>29.43</v>
      </c>
      <c r="K192" s="78">
        <f>J192*(100%+'საერთო თანხა'!$B$13)</f>
        <v>0</v>
      </c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</row>
    <row r="193" spans="1:24" ht="33.75" customHeight="1" x14ac:dyDescent="0.2">
      <c r="A193" s="16">
        <v>204</v>
      </c>
      <c r="B193" s="22" t="s">
        <v>301</v>
      </c>
      <c r="C193" s="20" t="s">
        <v>115</v>
      </c>
      <c r="D193" s="155">
        <v>44.15</v>
      </c>
      <c r="E193" s="154">
        <f>D193*(100%+'საერთო თანხა'!$B$13)</f>
        <v>0</v>
      </c>
      <c r="F193" s="162">
        <v>88.29</v>
      </c>
      <c r="G193" s="154">
        <f>F193*(100%+'საერთო თანხა'!$B$13)</f>
        <v>0</v>
      </c>
      <c r="H193" s="155">
        <v>44.15</v>
      </c>
      <c r="I193" s="154">
        <f>H193*(100%+'საერთო თანხა'!$B$13)</f>
        <v>0</v>
      </c>
      <c r="J193" s="165">
        <v>88.29</v>
      </c>
      <c r="K193" s="154">
        <f>J193*(100%+'საერთო თანხა'!$B$13)</f>
        <v>0</v>
      </c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</row>
    <row r="194" spans="1:24" ht="33.75" customHeight="1" x14ac:dyDescent="0.2">
      <c r="A194" s="16">
        <v>205</v>
      </c>
      <c r="B194" s="22" t="s">
        <v>302</v>
      </c>
      <c r="C194" s="20" t="s">
        <v>115</v>
      </c>
      <c r="D194" s="155">
        <v>44.15</v>
      </c>
      <c r="E194" s="154">
        <f>D194*(100%+'საერთო თანხა'!$B$13)</f>
        <v>0</v>
      </c>
      <c r="F194" s="162">
        <v>88.29</v>
      </c>
      <c r="G194" s="154">
        <f>F194*(100%+'საერთო თანხა'!$B$13)</f>
        <v>0</v>
      </c>
      <c r="H194" s="155">
        <v>44.15</v>
      </c>
      <c r="I194" s="154">
        <f>H194*(100%+'საერთო თანხა'!$B$13)</f>
        <v>0</v>
      </c>
      <c r="J194" s="165">
        <v>88.29</v>
      </c>
      <c r="K194" s="154">
        <f>J194*(100%+'საერთო თანხა'!$B$13)</f>
        <v>0</v>
      </c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</row>
    <row r="195" spans="1:24" ht="33.75" customHeight="1" x14ac:dyDescent="0.2">
      <c r="A195" s="16">
        <v>206</v>
      </c>
      <c r="B195" s="22" t="s">
        <v>249</v>
      </c>
      <c r="C195" s="20"/>
      <c r="D195" s="155">
        <v>0</v>
      </c>
      <c r="E195" s="154">
        <f>D195*(100%+'საერთო თანხა'!$B$13)</f>
        <v>0</v>
      </c>
      <c r="F195" s="162">
        <v>343.36</v>
      </c>
      <c r="G195" s="154">
        <f>F195*(100%+'საერთო თანხა'!$B$13)</f>
        <v>0</v>
      </c>
      <c r="H195" s="155">
        <v>0</v>
      </c>
      <c r="I195" s="154">
        <f>H195*(100%+'საერთო თანხა'!$B$13)</f>
        <v>0</v>
      </c>
      <c r="J195" s="165">
        <v>343.36</v>
      </c>
      <c r="K195" s="154">
        <f>J195*(100%+'საერთო თანხა'!$B$13)</f>
        <v>0</v>
      </c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</row>
    <row r="196" spans="1:24" ht="33.75" customHeight="1" x14ac:dyDescent="0.2">
      <c r="A196" s="16">
        <v>207</v>
      </c>
      <c r="B196" s="22" t="s">
        <v>238</v>
      </c>
      <c r="C196" s="20" t="s">
        <v>115</v>
      </c>
      <c r="D196" s="155">
        <v>176.59</v>
      </c>
      <c r="E196" s="154">
        <f>D196*(100%+'საერთო თანხა'!$B$13)</f>
        <v>0</v>
      </c>
      <c r="F196" s="162">
        <v>49.05</v>
      </c>
      <c r="G196" s="154">
        <f>F196*(100%+'საერთო თანხა'!$B$13)</f>
        <v>0</v>
      </c>
      <c r="H196" s="155">
        <v>156.97</v>
      </c>
      <c r="I196" s="154">
        <f>H196*(100%+'საერთო თანხა'!$B$13)</f>
        <v>0</v>
      </c>
      <c r="J196" s="165">
        <v>44.15</v>
      </c>
      <c r="K196" s="154">
        <f>J196*(100%+'საერთო თანხა'!$B$13)</f>
        <v>0</v>
      </c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</row>
    <row r="197" spans="1:24" ht="33.75" customHeight="1" x14ac:dyDescent="0.2">
      <c r="A197" s="16">
        <v>208</v>
      </c>
      <c r="B197" s="22" t="s">
        <v>315</v>
      </c>
      <c r="C197" s="20" t="s">
        <v>115</v>
      </c>
      <c r="D197" s="166">
        <v>0</v>
      </c>
      <c r="E197" s="154">
        <f>D197*(100%+'საერთო თანხა'!$B$13)</f>
        <v>0</v>
      </c>
      <c r="F197" s="167">
        <v>0</v>
      </c>
      <c r="G197" s="154">
        <f>F197*(100%+'საერთო თანხა'!$B$13)</f>
        <v>0</v>
      </c>
      <c r="H197" s="168">
        <v>0</v>
      </c>
      <c r="I197" s="154">
        <f>H197*(100%+'საერთო თანხა'!$B$13)</f>
        <v>0</v>
      </c>
      <c r="J197" s="165">
        <v>1050</v>
      </c>
      <c r="K197" s="154">
        <f>J197*(100%+'საერთო თანხა'!$B$13)</f>
        <v>0</v>
      </c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</row>
    <row r="198" spans="1:24" ht="33.75" customHeight="1" x14ac:dyDescent="0.2">
      <c r="A198" s="16">
        <v>209</v>
      </c>
      <c r="B198" s="22" t="s">
        <v>316</v>
      </c>
      <c r="C198" s="20" t="s">
        <v>115</v>
      </c>
      <c r="D198" s="166">
        <v>0</v>
      </c>
      <c r="E198" s="154">
        <f>D198*(100%+'საერთო თანხა'!$B$13)</f>
        <v>0</v>
      </c>
      <c r="F198" s="167">
        <v>0</v>
      </c>
      <c r="G198" s="154">
        <f>F198*(100%+'საერთო თანხა'!$B$13)</f>
        <v>0</v>
      </c>
      <c r="H198" s="168">
        <v>0</v>
      </c>
      <c r="I198" s="154">
        <f>H198*(100%+'საერთო თანხა'!$B$13)</f>
        <v>0</v>
      </c>
      <c r="J198" s="165">
        <v>1750</v>
      </c>
      <c r="K198" s="154">
        <f>J198*(100%+'საერთო თანხა'!$B$13)</f>
        <v>0</v>
      </c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</row>
    <row r="199" spans="1:24" ht="33.75" customHeight="1" x14ac:dyDescent="0.2">
      <c r="A199" s="16">
        <v>210</v>
      </c>
      <c r="B199" s="22" t="s">
        <v>317</v>
      </c>
      <c r="C199" s="20" t="s">
        <v>115</v>
      </c>
      <c r="D199" s="166">
        <v>0</v>
      </c>
      <c r="E199" s="154">
        <f>D199*(100%+'საერთო თანხა'!$B$13)</f>
        <v>0</v>
      </c>
      <c r="F199" s="167">
        <v>0</v>
      </c>
      <c r="G199" s="154">
        <f>F199*(100%+'საერთო თანხა'!$B$13)</f>
        <v>0</v>
      </c>
      <c r="H199" s="168">
        <v>612.5</v>
      </c>
      <c r="I199" s="154">
        <f>H199*(100%+'საერთო თანხა'!$B$13)</f>
        <v>0</v>
      </c>
      <c r="J199" s="165">
        <v>87.5</v>
      </c>
      <c r="K199" s="154">
        <f>J199*(100%+'საერთო თანხა'!$B$13)</f>
        <v>0</v>
      </c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</row>
    <row r="200" spans="1:24" ht="33.75" customHeight="1" x14ac:dyDescent="0.2">
      <c r="A200" s="16">
        <v>211</v>
      </c>
      <c r="B200" s="22" t="s">
        <v>318</v>
      </c>
      <c r="C200" s="20" t="s">
        <v>115</v>
      </c>
      <c r="D200" s="166">
        <v>0</v>
      </c>
      <c r="E200" s="154">
        <f>D200*(100%+'საერთო თანხა'!$B$13)</f>
        <v>0</v>
      </c>
      <c r="F200" s="167">
        <v>0</v>
      </c>
      <c r="G200" s="154">
        <f>F200*(100%+'საერთო თანხა'!$B$13)</f>
        <v>0</v>
      </c>
      <c r="H200" s="168">
        <v>752.5</v>
      </c>
      <c r="I200" s="154">
        <f>H200*(100%+'საერთო თანხა'!$B$13)</f>
        <v>0</v>
      </c>
      <c r="J200" s="165">
        <v>210</v>
      </c>
      <c r="K200" s="154">
        <f>J200*(100%+'საერთო თანხა'!$B$13)</f>
        <v>0</v>
      </c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</row>
    <row r="201" spans="1:24" ht="33.75" customHeight="1" x14ac:dyDescent="0.2">
      <c r="A201" s="16">
        <v>212</v>
      </c>
      <c r="B201" s="22" t="s">
        <v>319</v>
      </c>
      <c r="C201" s="20" t="s">
        <v>115</v>
      </c>
      <c r="D201" s="166">
        <v>0</v>
      </c>
      <c r="E201" s="154">
        <f>D201*(100%+'საერთო თანხა'!$B$13)</f>
        <v>0</v>
      </c>
      <c r="F201" s="167">
        <v>0</v>
      </c>
      <c r="G201" s="154">
        <f>F201*(100%+'საერთო თანხა'!$B$13)</f>
        <v>0</v>
      </c>
      <c r="H201" s="168">
        <v>0</v>
      </c>
      <c r="I201" s="154">
        <f>H201*(100%+'საერთო თანხა'!$B$13)</f>
        <v>0</v>
      </c>
      <c r="J201" s="165">
        <v>105</v>
      </c>
      <c r="K201" s="154">
        <f>J201*(100%+'საერთო თანხა'!$B$13)</f>
        <v>0</v>
      </c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</row>
    <row r="202" spans="1:24" ht="33.75" customHeight="1" x14ac:dyDescent="0.2">
      <c r="A202" s="16">
        <v>213</v>
      </c>
      <c r="B202" s="22" t="s">
        <v>327</v>
      </c>
      <c r="C202" s="20" t="s">
        <v>115</v>
      </c>
      <c r="D202" s="166">
        <v>0</v>
      </c>
      <c r="E202" s="154">
        <f>D202*(100%+'საერთო თანხა'!$B$13)</f>
        <v>0</v>
      </c>
      <c r="F202" s="167">
        <v>0</v>
      </c>
      <c r="G202" s="154">
        <f>F202*(100%+'საერთო თანხა'!$B$13)</f>
        <v>0</v>
      </c>
      <c r="H202" s="168">
        <v>402.5</v>
      </c>
      <c r="I202" s="154">
        <f>H202*(100%+'საერთო თანხა'!$B$13)</f>
        <v>0</v>
      </c>
      <c r="J202" s="165">
        <v>227.5</v>
      </c>
      <c r="K202" s="154">
        <f>J202*(100%+'საერთო თანხა'!$B$13)</f>
        <v>0</v>
      </c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</row>
    <row r="203" spans="1:24" ht="33.75" customHeight="1" x14ac:dyDescent="0.2">
      <c r="A203" s="16">
        <v>214</v>
      </c>
      <c r="B203" s="22" t="s">
        <v>321</v>
      </c>
      <c r="C203" s="20" t="s">
        <v>115</v>
      </c>
      <c r="D203" s="166">
        <v>0</v>
      </c>
      <c r="E203" s="154">
        <f>D203*(100%+'საერთო თანხა'!$B$13)</f>
        <v>0</v>
      </c>
      <c r="F203" s="167">
        <v>0</v>
      </c>
      <c r="G203" s="154">
        <f>F203*(100%+'საერთო თანხა'!$B$13)</f>
        <v>0</v>
      </c>
      <c r="H203" s="168">
        <v>0</v>
      </c>
      <c r="I203" s="154">
        <f>H203*(100%+'საერთო თანხა'!$B$13)</f>
        <v>0</v>
      </c>
      <c r="J203" s="165">
        <v>560</v>
      </c>
      <c r="K203" s="154">
        <f>J203*(100%+'საერთო თანხა'!$B$13)</f>
        <v>0</v>
      </c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</row>
    <row r="204" spans="1:24" ht="33.75" customHeight="1" x14ac:dyDescent="0.2">
      <c r="A204" s="16">
        <v>215</v>
      </c>
      <c r="B204" s="22" t="s">
        <v>322</v>
      </c>
      <c r="C204" s="20" t="s">
        <v>115</v>
      </c>
      <c r="D204" s="166">
        <v>0</v>
      </c>
      <c r="E204" s="154">
        <f>D204*(100%+'საერთო თანხა'!$B$13)</f>
        <v>0</v>
      </c>
      <c r="F204" s="167">
        <v>0</v>
      </c>
      <c r="G204" s="154">
        <f>F204*(100%+'საერთო თანხა'!$B$13)</f>
        <v>0</v>
      </c>
      <c r="H204" s="168">
        <v>2152.5</v>
      </c>
      <c r="I204" s="154">
        <f>H204*(100%+'საერთო თანხა'!$B$13)</f>
        <v>0</v>
      </c>
      <c r="J204" s="165">
        <v>0</v>
      </c>
      <c r="K204" s="154">
        <f>J204*(100%+'საერთო თანხა'!$B$13)</f>
        <v>0</v>
      </c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</row>
    <row r="205" spans="1:24" ht="33.75" customHeight="1" x14ac:dyDescent="0.2">
      <c r="A205" s="16">
        <v>216</v>
      </c>
      <c r="B205" s="22" t="s">
        <v>323</v>
      </c>
      <c r="C205" s="20" t="s">
        <v>115</v>
      </c>
      <c r="D205" s="166">
        <v>0</v>
      </c>
      <c r="E205" s="154">
        <f>D205*(100%+'საერთო თანხა'!$B$13)</f>
        <v>0</v>
      </c>
      <c r="F205" s="167">
        <v>0</v>
      </c>
      <c r="G205" s="154">
        <f>F205*(100%+'საერთო თანხა'!$B$13)</f>
        <v>0</v>
      </c>
      <c r="H205" s="168">
        <v>1085</v>
      </c>
      <c r="I205" s="154">
        <f>H205*(100%+'საერთო თანხა'!$B$13)</f>
        <v>0</v>
      </c>
      <c r="J205" s="165">
        <v>0</v>
      </c>
      <c r="K205" s="154">
        <f>J205*(100%+'საერთო თანხა'!$B$13)</f>
        <v>0</v>
      </c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</row>
    <row r="206" spans="1:24" ht="33.75" customHeight="1" x14ac:dyDescent="0.2">
      <c r="A206" s="16">
        <v>217</v>
      </c>
      <c r="B206" s="22" t="s">
        <v>324</v>
      </c>
      <c r="C206" s="20" t="s">
        <v>115</v>
      </c>
      <c r="D206" s="166">
        <v>0</v>
      </c>
      <c r="E206" s="154">
        <f>D206*(100%+'საერთო თანხა'!$B$13)</f>
        <v>0</v>
      </c>
      <c r="F206" s="167">
        <v>0</v>
      </c>
      <c r="G206" s="154">
        <f>F206*(100%+'საერთო თანხა'!$B$13)</f>
        <v>0</v>
      </c>
      <c r="H206" s="168">
        <v>630</v>
      </c>
      <c r="I206" s="154">
        <f>H206*(100%+'საერთო თანხა'!$B$13)</f>
        <v>0</v>
      </c>
      <c r="J206" s="165">
        <v>0</v>
      </c>
      <c r="K206" s="154">
        <f>J206*(100%+'საერთო თანხა'!$B$13)</f>
        <v>0</v>
      </c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</row>
    <row r="207" spans="1:24" ht="33.75" customHeight="1" x14ac:dyDescent="0.2">
      <c r="A207" s="16">
        <v>218</v>
      </c>
      <c r="B207" s="22" t="s">
        <v>325</v>
      </c>
      <c r="C207" s="20" t="s">
        <v>115</v>
      </c>
      <c r="D207" s="166">
        <v>0</v>
      </c>
      <c r="E207" s="154">
        <f>D207*(100%+'საერთო თანხა'!$B$13)</f>
        <v>0</v>
      </c>
      <c r="F207" s="167">
        <v>0</v>
      </c>
      <c r="G207" s="154">
        <f>F207*(100%+'საერთო თანხა'!$B$13)</f>
        <v>0</v>
      </c>
      <c r="H207" s="168">
        <v>525</v>
      </c>
      <c r="I207" s="154">
        <f>H207*(100%+'საერთო თანხა'!$B$13)</f>
        <v>0</v>
      </c>
      <c r="J207" s="165">
        <v>0</v>
      </c>
      <c r="K207" s="154">
        <f>J207*(100%+'საერთო თანხა'!$B$13)</f>
        <v>0</v>
      </c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</row>
    <row r="208" spans="1:24" ht="33.75" customHeight="1" x14ac:dyDescent="0.2">
      <c r="A208" s="16">
        <v>219</v>
      </c>
      <c r="B208" s="22" t="s">
        <v>326</v>
      </c>
      <c r="C208" s="20" t="s">
        <v>115</v>
      </c>
      <c r="D208" s="166">
        <v>0</v>
      </c>
      <c r="E208" s="154">
        <f>D208*(100%+'საერთო თანხა'!$B$13)</f>
        <v>0</v>
      </c>
      <c r="F208" s="167">
        <v>0</v>
      </c>
      <c r="G208" s="154">
        <f>F208*(100%+'საერთო თანხა'!$B$13)</f>
        <v>0</v>
      </c>
      <c r="H208" s="168">
        <v>1470</v>
      </c>
      <c r="I208" s="154">
        <f>H208*(100%+'საერთო თანხა'!$B$13)</f>
        <v>0</v>
      </c>
      <c r="J208" s="165">
        <v>0</v>
      </c>
      <c r="K208" s="154">
        <f>J208*(100%+'საერთო თანხა'!$B$13)</f>
        <v>0</v>
      </c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</row>
    <row r="209" spans="1:24" ht="33.75" customHeight="1" x14ac:dyDescent="0.2">
      <c r="A209" s="16">
        <v>220</v>
      </c>
      <c r="B209" s="22" t="s">
        <v>328</v>
      </c>
      <c r="C209" s="20" t="s">
        <v>320</v>
      </c>
      <c r="D209" s="166">
        <v>0</v>
      </c>
      <c r="E209" s="154">
        <f>D209*(100%+'საერთო თანხა'!$B$13)</f>
        <v>0</v>
      </c>
      <c r="F209" s="167">
        <v>0</v>
      </c>
      <c r="G209" s="154">
        <f>F209*(100%+'საერთო თანხა'!$B$13)</f>
        <v>0</v>
      </c>
      <c r="H209" s="168">
        <v>112</v>
      </c>
      <c r="I209" s="154">
        <f>H209*(100%+'საერთო თანხა'!$B$13)</f>
        <v>0</v>
      </c>
      <c r="J209" s="165">
        <v>0</v>
      </c>
      <c r="K209" s="154">
        <f>J209*(100%+'საერთო თანხა'!$B$13)</f>
        <v>0</v>
      </c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</row>
    <row r="210" spans="1:24" ht="33.75" customHeight="1" x14ac:dyDescent="0.2">
      <c r="A210" s="16">
        <v>221</v>
      </c>
      <c r="B210" s="22" t="s">
        <v>329</v>
      </c>
      <c r="C210" s="20" t="s">
        <v>115</v>
      </c>
      <c r="D210" s="166">
        <v>0</v>
      </c>
      <c r="E210" s="154">
        <f>D210*(100%+'საერთო თანხა'!$B$13)</f>
        <v>0</v>
      </c>
      <c r="F210" s="167">
        <v>0</v>
      </c>
      <c r="G210" s="154">
        <f>F210*(100%+'საერთო თანხა'!$B$13)</f>
        <v>0</v>
      </c>
      <c r="H210" s="168">
        <v>770</v>
      </c>
      <c r="I210" s="154">
        <f>H210*(100%+'საერთო თანხა'!$B$13)</f>
        <v>0</v>
      </c>
      <c r="J210" s="165">
        <v>0</v>
      </c>
      <c r="K210" s="154">
        <f>J210*(100%+'საერთო თანხა'!$B$13)</f>
        <v>0</v>
      </c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</row>
    <row r="211" spans="1:24" ht="33.75" customHeight="1" x14ac:dyDescent="0.2">
      <c r="A211" s="16">
        <v>222</v>
      </c>
      <c r="B211" s="22" t="s">
        <v>330</v>
      </c>
      <c r="C211" s="20" t="s">
        <v>115</v>
      </c>
      <c r="D211" s="166">
        <v>0</v>
      </c>
      <c r="E211" s="154">
        <f>D211*(100%+'საერთო თანხა'!$B$13)</f>
        <v>0</v>
      </c>
      <c r="F211" s="167">
        <v>0</v>
      </c>
      <c r="G211" s="154">
        <f>F211*(100%+'საერთო თანხა'!$B$13)</f>
        <v>0</v>
      </c>
      <c r="H211" s="168">
        <v>2187.5</v>
      </c>
      <c r="I211" s="154">
        <f>H211*(100%+'საერთო თანხა'!$B$13)</f>
        <v>0</v>
      </c>
      <c r="J211" s="165">
        <v>0</v>
      </c>
      <c r="K211" s="154">
        <f>J211*(100%+'საერთო თანხა'!$B$13)</f>
        <v>0</v>
      </c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</row>
    <row r="212" spans="1:24" ht="33.75" customHeight="1" x14ac:dyDescent="0.2">
      <c r="A212" s="71"/>
      <c r="B212" s="98" t="s">
        <v>305</v>
      </c>
      <c r="C212" s="36"/>
      <c r="D212" s="130">
        <f t="shared" ref="D212:K212" si="0">SUM(D5:D211)</f>
        <v>14827.490000000002</v>
      </c>
      <c r="E212" s="133">
        <f t="shared" si="0"/>
        <v>0</v>
      </c>
      <c r="F212" s="131">
        <f t="shared" si="0"/>
        <v>5809.7699999999986</v>
      </c>
      <c r="G212" s="127">
        <f t="shared" si="0"/>
        <v>0</v>
      </c>
      <c r="H212" s="132">
        <f t="shared" si="0"/>
        <v>24823.009999999995</v>
      </c>
      <c r="I212" s="135">
        <f t="shared" si="0"/>
        <v>0</v>
      </c>
      <c r="J212" s="102">
        <f t="shared" si="0"/>
        <v>9668.5499999999956</v>
      </c>
      <c r="K212" s="136">
        <f t="shared" si="0"/>
        <v>0</v>
      </c>
      <c r="L212" s="111">
        <f>D212+F212+H212+J212</f>
        <v>55128.819999999992</v>
      </c>
      <c r="M212" s="137">
        <f>E212+G212+I212+K212</f>
        <v>0</v>
      </c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</row>
    <row r="213" spans="1:24" ht="33" customHeight="1" x14ac:dyDescent="0.2">
      <c r="A213" s="192" t="s">
        <v>185</v>
      </c>
      <c r="B213" s="192"/>
      <c r="C213" s="192"/>
      <c r="D213" s="192"/>
      <c r="E213" s="193"/>
      <c r="F213" s="192"/>
      <c r="G213" s="193"/>
      <c r="H213" s="192"/>
      <c r="I213" s="193"/>
      <c r="J213" s="192"/>
      <c r="K213" s="193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</row>
    <row r="214" spans="1:24" ht="29.25" customHeight="1" x14ac:dyDescent="0.2">
      <c r="A214" s="16">
        <v>1</v>
      </c>
      <c r="B214" s="89" t="s">
        <v>242</v>
      </c>
      <c r="C214" s="15" t="s">
        <v>115</v>
      </c>
      <c r="D214" s="81">
        <v>15</v>
      </c>
      <c r="E214" s="78">
        <f>D214*(100%+'საერთო თანხა'!$B$13)</f>
        <v>0</v>
      </c>
      <c r="F214" s="80">
        <v>0</v>
      </c>
      <c r="G214" s="78">
        <f>F214*(100%+'საერთო თანხა'!$B$13)</f>
        <v>0</v>
      </c>
      <c r="H214" s="80">
        <v>15</v>
      </c>
      <c r="I214" s="78">
        <f>H214*(100%+'საერთო თანხა'!$B$13)</f>
        <v>0</v>
      </c>
      <c r="J214" s="80">
        <v>0</v>
      </c>
      <c r="K214" s="78">
        <f>J214*(100%+'საერთო თანხა'!$B$13)</f>
        <v>0</v>
      </c>
      <c r="L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</row>
    <row r="215" spans="1:24" ht="36.75" customHeight="1" x14ac:dyDescent="0.2">
      <c r="A215" s="16">
        <v>2</v>
      </c>
      <c r="B215" s="89" t="s">
        <v>260</v>
      </c>
      <c r="C215" s="90" t="s">
        <v>265</v>
      </c>
      <c r="D215" s="81">
        <v>25</v>
      </c>
      <c r="E215" s="78">
        <f>D215*(100%+'საერთო თანხა'!$B$13)</f>
        <v>0</v>
      </c>
      <c r="F215" s="80">
        <v>20</v>
      </c>
      <c r="G215" s="78">
        <f>F215*(100%+'საერთო თანხა'!$B$13)</f>
        <v>0</v>
      </c>
      <c r="H215" s="80">
        <v>25</v>
      </c>
      <c r="I215" s="78">
        <f>H215*(100%+'საერთო თანხა'!$B$13)</f>
        <v>0</v>
      </c>
      <c r="J215" s="80">
        <v>20</v>
      </c>
      <c r="K215" s="78">
        <f>J215*(100%+'საერთო თანხა'!$B$13)</f>
        <v>0</v>
      </c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</row>
    <row r="216" spans="1:24" ht="39" customHeight="1" x14ac:dyDescent="0.2">
      <c r="A216" s="16">
        <v>3</v>
      </c>
      <c r="B216" s="89" t="s">
        <v>261</v>
      </c>
      <c r="C216" s="90" t="s">
        <v>265</v>
      </c>
      <c r="D216" s="81">
        <v>20</v>
      </c>
      <c r="E216" s="78">
        <f>D216*(100%+'საერთო თანხა'!$B$13)</f>
        <v>0</v>
      </c>
      <c r="F216" s="80">
        <v>20</v>
      </c>
      <c r="G216" s="78">
        <f>F216*(100%+'საერთო თანხა'!$B$13)</f>
        <v>0</v>
      </c>
      <c r="H216" s="80">
        <v>20</v>
      </c>
      <c r="I216" s="78">
        <f>H216*(100%+'საერთო თანხა'!$B$13)</f>
        <v>0</v>
      </c>
      <c r="J216" s="80">
        <v>20</v>
      </c>
      <c r="K216" s="78">
        <f>J216*(100%+'საერთო თანხა'!$B$13)</f>
        <v>0</v>
      </c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</row>
    <row r="217" spans="1:24" ht="31.5" customHeight="1" x14ac:dyDescent="0.2">
      <c r="A217" s="16">
        <v>4</v>
      </c>
      <c r="B217" s="89" t="s">
        <v>262</v>
      </c>
      <c r="C217" s="90" t="s">
        <v>265</v>
      </c>
      <c r="D217" s="81">
        <v>15</v>
      </c>
      <c r="E217" s="78">
        <f>D217*(100%+'საერთო თანხა'!$B$13)</f>
        <v>0</v>
      </c>
      <c r="F217" s="80">
        <v>20</v>
      </c>
      <c r="G217" s="78">
        <f>F217*(100%+'საერთო თანხა'!$B$13)</f>
        <v>0</v>
      </c>
      <c r="H217" s="80">
        <v>15</v>
      </c>
      <c r="I217" s="78">
        <f>H217*(100%+'საერთო თანხა'!$B$13)</f>
        <v>0</v>
      </c>
      <c r="J217" s="80">
        <v>20</v>
      </c>
      <c r="K217" s="78">
        <f>J217*(100%+'საერთო თანხა'!$B$13)</f>
        <v>0</v>
      </c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</row>
    <row r="218" spans="1:24" ht="27.75" customHeight="1" x14ac:dyDescent="0.2">
      <c r="A218" s="16">
        <v>5</v>
      </c>
      <c r="B218" s="89" t="s">
        <v>263</v>
      </c>
      <c r="C218" s="90" t="s">
        <v>265</v>
      </c>
      <c r="D218" s="81">
        <v>15</v>
      </c>
      <c r="E218" s="78">
        <f>D218*(100%+'საერთო თანხა'!$B$13)</f>
        <v>0</v>
      </c>
      <c r="F218" s="80">
        <v>10</v>
      </c>
      <c r="G218" s="78">
        <f>F218*(100%+'საერთო თანხა'!$B$13)</f>
        <v>0</v>
      </c>
      <c r="H218" s="80">
        <v>15</v>
      </c>
      <c r="I218" s="78">
        <f>H218*(100%+'საერთო თანხა'!$B$13)</f>
        <v>0</v>
      </c>
      <c r="J218" s="80">
        <v>12</v>
      </c>
      <c r="K218" s="78">
        <f>J218*(100%+'საერთო თანხა'!$B$13)</f>
        <v>0</v>
      </c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</row>
    <row r="219" spans="1:24" ht="27.75" customHeight="1" x14ac:dyDescent="0.2">
      <c r="A219" s="16">
        <v>6</v>
      </c>
      <c r="B219" s="89" t="s">
        <v>210</v>
      </c>
      <c r="C219" s="90" t="s">
        <v>115</v>
      </c>
      <c r="D219" s="81">
        <v>10</v>
      </c>
      <c r="E219" s="78">
        <f>D219*(100%+'საერთო თანხა'!$B$13)</f>
        <v>0</v>
      </c>
      <c r="F219" s="80">
        <v>5</v>
      </c>
      <c r="G219" s="78">
        <f>F219*(100%+'საერთო თანხა'!$B$13)</f>
        <v>0</v>
      </c>
      <c r="H219" s="80">
        <v>10</v>
      </c>
      <c r="I219" s="78">
        <f>H219*(100%+'საერთო თანხა'!$B$13)</f>
        <v>0</v>
      </c>
      <c r="J219" s="80">
        <v>5</v>
      </c>
      <c r="K219" s="78">
        <f>J219*(100%+'საერთო თანხა'!$B$13)</f>
        <v>0</v>
      </c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</row>
    <row r="220" spans="1:24" ht="27.75" customHeight="1" x14ac:dyDescent="0.2">
      <c r="A220" s="16">
        <v>7</v>
      </c>
      <c r="B220" s="89" t="s">
        <v>264</v>
      </c>
      <c r="C220" s="90" t="s">
        <v>265</v>
      </c>
      <c r="D220" s="81">
        <v>10</v>
      </c>
      <c r="E220" s="78">
        <f>D220*(100%+'საერთო თანხა'!$B$13)</f>
        <v>0</v>
      </c>
      <c r="F220" s="80">
        <v>5</v>
      </c>
      <c r="G220" s="78">
        <f>F220*(100%+'საერთო თანხა'!$B$13)</f>
        <v>0</v>
      </c>
      <c r="H220" s="80">
        <v>10</v>
      </c>
      <c r="I220" s="78">
        <f>H220*(100%+'საერთო თანხა'!$B$13)</f>
        <v>0</v>
      </c>
      <c r="J220" s="80">
        <v>5</v>
      </c>
      <c r="K220" s="78">
        <f>J220*(100%+'საერთო თანხა'!$B$13)</f>
        <v>0</v>
      </c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</row>
    <row r="221" spans="1:24" ht="32.25" customHeight="1" x14ac:dyDescent="0.2">
      <c r="A221" s="16"/>
      <c r="B221" s="103" t="s">
        <v>305</v>
      </c>
      <c r="C221" s="90"/>
      <c r="D221" s="101">
        <f t="shared" ref="D221:K221" si="1">SUM(D214:D220)</f>
        <v>110</v>
      </c>
      <c r="E221" s="133">
        <f t="shared" si="1"/>
        <v>0</v>
      </c>
      <c r="F221" s="97">
        <f t="shared" si="1"/>
        <v>80</v>
      </c>
      <c r="G221" s="127">
        <f t="shared" si="1"/>
        <v>0</v>
      </c>
      <c r="H221" s="97">
        <f t="shared" si="1"/>
        <v>110</v>
      </c>
      <c r="I221" s="127">
        <f t="shared" si="1"/>
        <v>0</v>
      </c>
      <c r="J221" s="97">
        <f t="shared" si="1"/>
        <v>82</v>
      </c>
      <c r="K221" s="127">
        <f t="shared" si="1"/>
        <v>0</v>
      </c>
      <c r="L221" s="111">
        <f>D221+F221+H221+J221</f>
        <v>382</v>
      </c>
      <c r="M221" s="111">
        <f>E221+G221+I221+K221</f>
        <v>0</v>
      </c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</row>
    <row r="222" spans="1:24" ht="21.75" customHeight="1" x14ac:dyDescent="0.25">
      <c r="L222" s="138">
        <f>L212+L221</f>
        <v>55510.819999999992</v>
      </c>
      <c r="M222" s="128">
        <f>M212+M221</f>
        <v>0</v>
      </c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</row>
  </sheetData>
  <sheetProtection algorithmName="SHA-512" hashValue="CN8ypSVABo4XBsA+vkI47rbMRO1xiDdNPtqoOEsFD9V6HwfTvzZzslN9ciqhT9gZrEHS5+F7aCl2GfYZP4+UvA==" saltValue="mxmcY50RXumYCO0iKcWI9g==" spinCount="100000" sheet="1" objects="1" scenarios="1"/>
  <mergeCells count="8">
    <mergeCell ref="D1:G1"/>
    <mergeCell ref="A213:K213"/>
    <mergeCell ref="A2:A4"/>
    <mergeCell ref="B2:C3"/>
    <mergeCell ref="D3:G3"/>
    <mergeCell ref="D2:G2"/>
    <mergeCell ref="H3:K3"/>
    <mergeCell ref="H2:K2"/>
  </mergeCells>
  <pageMargins left="0.25" right="0.25" top="0.75" bottom="0.75" header="0.3" footer="0.3"/>
  <pageSetup scale="64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02"/>
  <sheetViews>
    <sheetView view="pageBreakPreview" zoomScaleNormal="100" zoomScaleSheetLayoutView="100" workbookViewId="0">
      <pane xSplit="3" ySplit="4" topLeftCell="D199" activePane="bottomRight" state="frozen"/>
      <selection pane="topRight" activeCell="D1" sqref="D1"/>
      <selection pane="bottomLeft" activeCell="A5" sqref="A5"/>
      <selection pane="bottomRight" activeCell="F199" sqref="F199"/>
    </sheetView>
  </sheetViews>
  <sheetFormatPr defaultColWidth="20.7109375" defaultRowHeight="39.950000000000003" customHeight="1" x14ac:dyDescent="0.2"/>
  <cols>
    <col min="1" max="1" width="3.5703125" style="12" bestFit="1" customWidth="1"/>
    <col min="2" max="2" width="39.5703125" style="12" customWidth="1"/>
    <col min="3" max="3" width="9.7109375" style="12" customWidth="1"/>
    <col min="4" max="4" width="14.28515625" style="12" customWidth="1"/>
    <col min="5" max="5" width="15.42578125" style="129" customWidth="1"/>
    <col min="6" max="6" width="13.7109375" style="12" customWidth="1"/>
    <col min="7" max="7" width="15.28515625" style="129" customWidth="1"/>
    <col min="8" max="8" width="13.5703125" style="12" customWidth="1"/>
    <col min="9" max="9" width="15.28515625" style="129" customWidth="1"/>
    <col min="10" max="10" width="12.85546875" style="12" customWidth="1"/>
    <col min="11" max="11" width="16.42578125" style="129" customWidth="1"/>
    <col min="12" max="12" width="14.42578125" style="12" customWidth="1"/>
    <col min="13" max="13" width="13.5703125" style="12" customWidth="1"/>
    <col min="14" max="16384" width="20.7109375" style="12"/>
  </cols>
  <sheetData>
    <row r="1" spans="1:11" ht="11.25" x14ac:dyDescent="0.2">
      <c r="D1" s="199" t="s">
        <v>313</v>
      </c>
      <c r="E1" s="199"/>
      <c r="F1" s="199"/>
      <c r="G1" s="199"/>
    </row>
    <row r="2" spans="1:11" ht="11.25" x14ac:dyDescent="0.2">
      <c r="A2" s="198" t="s">
        <v>179</v>
      </c>
      <c r="B2" s="203" t="s">
        <v>183</v>
      </c>
      <c r="C2" s="203"/>
      <c r="D2" s="204" t="s">
        <v>228</v>
      </c>
      <c r="E2" s="204"/>
      <c r="F2" s="204"/>
      <c r="G2" s="204"/>
      <c r="H2" s="204" t="s">
        <v>229</v>
      </c>
      <c r="I2" s="204"/>
      <c r="J2" s="204"/>
      <c r="K2" s="204"/>
    </row>
    <row r="3" spans="1:11" ht="11.25" x14ac:dyDescent="0.2">
      <c r="A3" s="198"/>
      <c r="B3" s="72"/>
      <c r="C3" s="72"/>
      <c r="D3" s="185" t="s">
        <v>257</v>
      </c>
      <c r="E3" s="185"/>
      <c r="F3" s="185"/>
      <c r="G3" s="185"/>
      <c r="H3" s="185" t="s">
        <v>257</v>
      </c>
      <c r="I3" s="185"/>
      <c r="J3" s="185"/>
      <c r="K3" s="185"/>
    </row>
    <row r="4" spans="1:11" ht="90" x14ac:dyDescent="0.2">
      <c r="A4" s="198"/>
      <c r="B4" s="63" t="s">
        <v>184</v>
      </c>
      <c r="C4" s="63" t="s">
        <v>182</v>
      </c>
      <c r="D4" s="64" t="s">
        <v>180</v>
      </c>
      <c r="E4" s="84" t="s">
        <v>233</v>
      </c>
      <c r="F4" s="64" t="s">
        <v>181</v>
      </c>
      <c r="G4" s="84" t="s">
        <v>234</v>
      </c>
      <c r="H4" s="64" t="s">
        <v>180</v>
      </c>
      <c r="I4" s="84" t="s">
        <v>233</v>
      </c>
      <c r="J4" s="64" t="s">
        <v>181</v>
      </c>
      <c r="K4" s="84" t="s">
        <v>234</v>
      </c>
    </row>
    <row r="5" spans="1:11" ht="39.950000000000003" customHeight="1" x14ac:dyDescent="0.2">
      <c r="A5" s="16">
        <v>1</v>
      </c>
      <c r="B5" s="14" t="s">
        <v>2</v>
      </c>
      <c r="C5" s="15" t="s">
        <v>3</v>
      </c>
      <c r="D5" s="81">
        <v>130</v>
      </c>
      <c r="E5" s="78">
        <f>D5*(100%+'საერთო თანხა'!$B$13)</f>
        <v>0</v>
      </c>
      <c r="F5" s="81">
        <v>20</v>
      </c>
      <c r="G5" s="78">
        <f>F5*(100%+'საერთო თანხა'!$B$13)</f>
        <v>0</v>
      </c>
      <c r="H5" s="81">
        <v>68.67</v>
      </c>
      <c r="I5" s="78">
        <f>H5*(100%+'საერთო თანხა'!$B$13)</f>
        <v>0</v>
      </c>
      <c r="J5" s="81">
        <v>10</v>
      </c>
      <c r="K5" s="78">
        <f>J5*(100%+'საერთო თანხა'!$B$13)</f>
        <v>0</v>
      </c>
    </row>
    <row r="6" spans="1:11" ht="39.950000000000003" customHeight="1" x14ac:dyDescent="0.2">
      <c r="A6" s="16">
        <v>2</v>
      </c>
      <c r="B6" s="14" t="s">
        <v>4</v>
      </c>
      <c r="C6" s="15" t="s">
        <v>3</v>
      </c>
      <c r="D6" s="81">
        <v>110</v>
      </c>
      <c r="E6" s="78">
        <f>D6*(100%+'საერთო თანხა'!$B$13)</f>
        <v>0</v>
      </c>
      <c r="F6" s="81">
        <v>20</v>
      </c>
      <c r="G6" s="78">
        <f>F6*(100%+'საერთო თანხა'!$B$13)</f>
        <v>0</v>
      </c>
      <c r="H6" s="81">
        <v>68.67</v>
      </c>
      <c r="I6" s="78">
        <f>H6*(100%+'საერთო თანხა'!$B$13)</f>
        <v>0</v>
      </c>
      <c r="J6" s="81">
        <v>10</v>
      </c>
      <c r="K6" s="78">
        <f>J6*(100%+'საერთო თანხა'!$B$13)</f>
        <v>0</v>
      </c>
    </row>
    <row r="7" spans="1:11" ht="39.950000000000003" customHeight="1" x14ac:dyDescent="0.2">
      <c r="A7" s="16">
        <v>3</v>
      </c>
      <c r="B7" s="14" t="s">
        <v>5</v>
      </c>
      <c r="C7" s="15" t="s">
        <v>3</v>
      </c>
      <c r="D7" s="81">
        <v>45</v>
      </c>
      <c r="E7" s="78">
        <f>D7*(100%+'საერთო თანხა'!$B$13)</f>
        <v>0</v>
      </c>
      <c r="F7" s="81">
        <v>20</v>
      </c>
      <c r="G7" s="78">
        <f>F7*(100%+'საერთო თანხა'!$B$13)</f>
        <v>0</v>
      </c>
      <c r="H7" s="81">
        <v>39.24</v>
      </c>
      <c r="I7" s="78">
        <f>H7*(100%+'საერთო თანხა'!$B$13)</f>
        <v>0</v>
      </c>
      <c r="J7" s="81">
        <v>20</v>
      </c>
      <c r="K7" s="78">
        <f>J7*(100%+'საერთო თანხა'!$B$13)</f>
        <v>0</v>
      </c>
    </row>
    <row r="8" spans="1:11" ht="39.950000000000003" customHeight="1" x14ac:dyDescent="0.2">
      <c r="A8" s="16">
        <v>4</v>
      </c>
      <c r="B8" s="14" t="s">
        <v>6</v>
      </c>
      <c r="C8" s="15" t="s">
        <v>7</v>
      </c>
      <c r="D8" s="81">
        <v>45</v>
      </c>
      <c r="E8" s="78">
        <f>D8*(100%+'საერთო თანხა'!$B$13)</f>
        <v>0</v>
      </c>
      <c r="F8" s="81">
        <v>20</v>
      </c>
      <c r="G8" s="78">
        <f>F8*(100%+'საერთო თანხა'!$B$13)</f>
        <v>0</v>
      </c>
      <c r="H8" s="81">
        <v>29.43</v>
      </c>
      <c r="I8" s="78">
        <f>H8*(100%+'საერთო თანხა'!$B$13)</f>
        <v>0</v>
      </c>
      <c r="J8" s="81">
        <v>10</v>
      </c>
      <c r="K8" s="78">
        <f>J8*(100%+'საერთო თანხა'!$B$13)</f>
        <v>0</v>
      </c>
    </row>
    <row r="9" spans="1:11" ht="39.950000000000003" customHeight="1" x14ac:dyDescent="0.2">
      <c r="A9" s="16">
        <v>5</v>
      </c>
      <c r="B9" s="14" t="s">
        <v>8</v>
      </c>
      <c r="C9" s="15" t="s">
        <v>7</v>
      </c>
      <c r="D9" s="81">
        <v>145</v>
      </c>
      <c r="E9" s="78">
        <f>D9*(100%+'საერთო თანხა'!$B$13)</f>
        <v>0</v>
      </c>
      <c r="F9" s="81">
        <v>35</v>
      </c>
      <c r="G9" s="78">
        <f>F9*(100%+'საერთო თანხა'!$B$13)</f>
        <v>0</v>
      </c>
      <c r="H9" s="81">
        <v>147.16</v>
      </c>
      <c r="I9" s="78">
        <f>H9*(100%+'საერთო თანხა'!$B$13)</f>
        <v>0</v>
      </c>
      <c r="J9" s="81">
        <v>35</v>
      </c>
      <c r="K9" s="78">
        <f>J9*(100%+'საერთო თანხა'!$B$13)</f>
        <v>0</v>
      </c>
    </row>
    <row r="10" spans="1:11" ht="39.950000000000003" customHeight="1" x14ac:dyDescent="0.2">
      <c r="A10" s="16">
        <v>6</v>
      </c>
      <c r="B10" s="14" t="s">
        <v>9</v>
      </c>
      <c r="C10" s="15" t="s">
        <v>7</v>
      </c>
      <c r="D10" s="81">
        <v>120</v>
      </c>
      <c r="E10" s="78">
        <f>D10*(100%+'საერთო თანხა'!$B$13)</f>
        <v>0</v>
      </c>
      <c r="F10" s="81">
        <v>35</v>
      </c>
      <c r="G10" s="78">
        <f>F10*(100%+'საერთო თანხა'!$B$13)</f>
        <v>0</v>
      </c>
      <c r="H10" s="81">
        <v>166.78</v>
      </c>
      <c r="I10" s="78">
        <f>H10*(100%+'საერთო თანხა'!$B$13)</f>
        <v>0</v>
      </c>
      <c r="J10" s="81">
        <v>35</v>
      </c>
      <c r="K10" s="78">
        <f>J10*(100%+'საერთო თანხა'!$B$13)</f>
        <v>0</v>
      </c>
    </row>
    <row r="11" spans="1:11" ht="39.950000000000003" customHeight="1" x14ac:dyDescent="0.2">
      <c r="A11" s="16">
        <v>7</v>
      </c>
      <c r="B11" s="14" t="s">
        <v>10</v>
      </c>
      <c r="C11" s="15" t="s">
        <v>7</v>
      </c>
      <c r="D11" s="81">
        <v>30</v>
      </c>
      <c r="E11" s="78">
        <f>D11*(100%+'საერთო თანხა'!$B$13)</f>
        <v>0</v>
      </c>
      <c r="F11" s="81">
        <v>35</v>
      </c>
      <c r="G11" s="78">
        <f>F11*(100%+'საერთო თანხა'!$B$13)</f>
        <v>0</v>
      </c>
      <c r="H11" s="81">
        <v>29.43</v>
      </c>
      <c r="I11" s="78">
        <f>H11*(100%+'საერთო თანხა'!$B$13)</f>
        <v>0</v>
      </c>
      <c r="J11" s="81">
        <v>35</v>
      </c>
      <c r="K11" s="78">
        <f>J11*(100%+'საერთო თანხა'!$B$13)</f>
        <v>0</v>
      </c>
    </row>
    <row r="12" spans="1:11" ht="39.950000000000003" customHeight="1" x14ac:dyDescent="0.2">
      <c r="A12" s="16">
        <v>8</v>
      </c>
      <c r="B12" s="14" t="s">
        <v>11</v>
      </c>
      <c r="C12" s="15" t="s">
        <v>7</v>
      </c>
      <c r="D12" s="81">
        <v>30</v>
      </c>
      <c r="E12" s="78">
        <f>D12*(100%+'საერთო თანხა'!$B$13)</f>
        <v>0</v>
      </c>
      <c r="F12" s="81">
        <v>35</v>
      </c>
      <c r="G12" s="78">
        <f>F12*(100%+'საერთო თანხა'!$B$13)</f>
        <v>0</v>
      </c>
      <c r="H12" s="81">
        <v>29.43</v>
      </c>
      <c r="I12" s="78">
        <f>H12*(100%+'საერთო თანხა'!$B$13)</f>
        <v>0</v>
      </c>
      <c r="J12" s="81">
        <v>35</v>
      </c>
      <c r="K12" s="78">
        <f>J12*(100%+'საერთო თანხა'!$B$13)</f>
        <v>0</v>
      </c>
    </row>
    <row r="13" spans="1:11" ht="39.950000000000003" customHeight="1" x14ac:dyDescent="0.2">
      <c r="A13" s="16">
        <v>9</v>
      </c>
      <c r="B13" s="14" t="s">
        <v>12</v>
      </c>
      <c r="C13" s="15" t="s">
        <v>7</v>
      </c>
      <c r="D13" s="81">
        <v>20</v>
      </c>
      <c r="E13" s="78">
        <f>D13*(100%+'საერთო თანხა'!$B$13)</f>
        <v>0</v>
      </c>
      <c r="F13" s="81">
        <v>35</v>
      </c>
      <c r="G13" s="78">
        <f>F13*(100%+'საერთო თანხა'!$B$13)</f>
        <v>0</v>
      </c>
      <c r="H13" s="81">
        <v>19.62</v>
      </c>
      <c r="I13" s="78">
        <f>H13*(100%+'საერთო თანხა'!$B$13)</f>
        <v>0</v>
      </c>
      <c r="J13" s="81">
        <v>35</v>
      </c>
      <c r="K13" s="78">
        <f>J13*(100%+'საერთო თანხა'!$B$13)</f>
        <v>0</v>
      </c>
    </row>
    <row r="14" spans="1:11" ht="39.950000000000003" customHeight="1" x14ac:dyDescent="0.2">
      <c r="A14" s="16">
        <v>10</v>
      </c>
      <c r="B14" s="14" t="s">
        <v>13</v>
      </c>
      <c r="C14" s="15" t="s">
        <v>7</v>
      </c>
      <c r="D14" s="81">
        <v>20</v>
      </c>
      <c r="E14" s="78">
        <f>D14*(100%+'საერთო თანხა'!$B$13)</f>
        <v>0</v>
      </c>
      <c r="F14" s="81">
        <v>35</v>
      </c>
      <c r="G14" s="78">
        <f>F14*(100%+'საერთო თანხა'!$B$13)</f>
        <v>0</v>
      </c>
      <c r="H14" s="81">
        <v>19.62</v>
      </c>
      <c r="I14" s="78">
        <f>H14*(100%+'საერთო თანხა'!$B$13)</f>
        <v>0</v>
      </c>
      <c r="J14" s="81">
        <v>35</v>
      </c>
      <c r="K14" s="78">
        <f>J14*(100%+'საერთო თანხა'!$B$13)</f>
        <v>0</v>
      </c>
    </row>
    <row r="15" spans="1:11" ht="39.950000000000003" customHeight="1" x14ac:dyDescent="0.2">
      <c r="A15" s="16">
        <v>11</v>
      </c>
      <c r="B15" s="14" t="s">
        <v>14</v>
      </c>
      <c r="C15" s="15" t="s">
        <v>7</v>
      </c>
      <c r="D15" s="81">
        <v>25</v>
      </c>
      <c r="E15" s="78">
        <f>D15*(100%+'საერთო თანხა'!$B$13)</f>
        <v>0</v>
      </c>
      <c r="F15" s="81">
        <v>20</v>
      </c>
      <c r="G15" s="78">
        <f>F15*(100%+'საერთო თანხა'!$B$13)</f>
        <v>0</v>
      </c>
      <c r="H15" s="81">
        <v>24.53</v>
      </c>
      <c r="I15" s="78">
        <f>H15*(100%+'საერთო თანხა'!$B$13)</f>
        <v>0</v>
      </c>
      <c r="J15" s="81">
        <v>35</v>
      </c>
      <c r="K15" s="78">
        <f>J15*(100%+'საერთო თანხა'!$B$13)</f>
        <v>0</v>
      </c>
    </row>
    <row r="16" spans="1:11" ht="39.950000000000003" customHeight="1" x14ac:dyDescent="0.2">
      <c r="A16" s="16">
        <v>12</v>
      </c>
      <c r="B16" s="14" t="s">
        <v>15</v>
      </c>
      <c r="C16" s="15" t="s">
        <v>7</v>
      </c>
      <c r="D16" s="81">
        <v>25</v>
      </c>
      <c r="E16" s="78">
        <f>D16*(100%+'საერთო თანხა'!$B$13)</f>
        <v>0</v>
      </c>
      <c r="F16" s="81">
        <v>20</v>
      </c>
      <c r="G16" s="78">
        <f>F16*(100%+'საერთო თანხა'!$B$13)</f>
        <v>0</v>
      </c>
      <c r="H16" s="81">
        <v>24.53</v>
      </c>
      <c r="I16" s="78">
        <f>H16*(100%+'საერთო თანხა'!$B$13)</f>
        <v>0</v>
      </c>
      <c r="J16" s="81">
        <v>20</v>
      </c>
      <c r="K16" s="78">
        <f>J16*(100%+'საერთო თანხა'!$B$13)</f>
        <v>0</v>
      </c>
    </row>
    <row r="17" spans="1:11" ht="39.950000000000003" customHeight="1" x14ac:dyDescent="0.2">
      <c r="A17" s="16">
        <v>13</v>
      </c>
      <c r="B17" s="14" t="s">
        <v>16</v>
      </c>
      <c r="C17" s="15" t="s">
        <v>7</v>
      </c>
      <c r="D17" s="81">
        <v>45</v>
      </c>
      <c r="E17" s="78">
        <f>D17*(100%+'საერთო თანხა'!$B$13)</f>
        <v>0</v>
      </c>
      <c r="F17" s="81">
        <v>20</v>
      </c>
      <c r="G17" s="78">
        <f>F17*(100%+'საერთო თანხა'!$B$13)</f>
        <v>0</v>
      </c>
      <c r="H17" s="81">
        <v>29.43</v>
      </c>
      <c r="I17" s="78">
        <f>H17*(100%+'საერთო თანხა'!$B$13)</f>
        <v>0</v>
      </c>
      <c r="J17" s="81">
        <v>20</v>
      </c>
      <c r="K17" s="78">
        <f>J17*(100%+'საერთო თანხა'!$B$13)</f>
        <v>0</v>
      </c>
    </row>
    <row r="18" spans="1:11" ht="39.950000000000003" customHeight="1" x14ac:dyDescent="0.2">
      <c r="A18" s="16">
        <v>14</v>
      </c>
      <c r="B18" s="14" t="s">
        <v>17</v>
      </c>
      <c r="C18" s="15" t="s">
        <v>7</v>
      </c>
      <c r="D18" s="81">
        <v>65</v>
      </c>
      <c r="E18" s="78">
        <f>D18*(100%+'საერთო თანხა'!$B$13)</f>
        <v>0</v>
      </c>
      <c r="F18" s="81">
        <v>35</v>
      </c>
      <c r="G18" s="78">
        <f>F18*(100%+'საერთო თანხა'!$B$13)</f>
        <v>0</v>
      </c>
      <c r="H18" s="81">
        <v>49.05</v>
      </c>
      <c r="I18" s="78">
        <f>H18*(100%+'საერთო თანხა'!$B$13)</f>
        <v>0</v>
      </c>
      <c r="J18" s="81">
        <v>35</v>
      </c>
      <c r="K18" s="78">
        <f>J18*(100%+'საერთო თანხა'!$B$13)</f>
        <v>0</v>
      </c>
    </row>
    <row r="19" spans="1:11" ht="39.950000000000003" customHeight="1" x14ac:dyDescent="0.2">
      <c r="A19" s="16">
        <v>15</v>
      </c>
      <c r="B19" s="14" t="s">
        <v>18</v>
      </c>
      <c r="C19" s="15" t="s">
        <v>7</v>
      </c>
      <c r="D19" s="81">
        <v>120</v>
      </c>
      <c r="E19" s="78">
        <f>D19*(100%+'საერთო თანხა'!$B$13)</f>
        <v>0</v>
      </c>
      <c r="F19" s="81">
        <v>35</v>
      </c>
      <c r="G19" s="78">
        <f>F19*(100%+'საერთო თანხა'!$B$13)</f>
        <v>0</v>
      </c>
      <c r="H19" s="81">
        <v>117.72</v>
      </c>
      <c r="I19" s="78">
        <f>H19*(100%+'საერთო თანხა'!$B$13)</f>
        <v>0</v>
      </c>
      <c r="J19" s="81">
        <v>35</v>
      </c>
      <c r="K19" s="78">
        <f>J19*(100%+'საერთო თანხა'!$B$13)</f>
        <v>0</v>
      </c>
    </row>
    <row r="20" spans="1:11" ht="39.950000000000003" customHeight="1" x14ac:dyDescent="0.2">
      <c r="A20" s="16">
        <v>16</v>
      </c>
      <c r="B20" s="17" t="s">
        <v>19</v>
      </c>
      <c r="C20" s="15" t="s">
        <v>7</v>
      </c>
      <c r="D20" s="81">
        <v>150</v>
      </c>
      <c r="E20" s="78">
        <f>D20*(100%+'საერთო თანხა'!$B$13)</f>
        <v>0</v>
      </c>
      <c r="F20" s="81">
        <v>78.48</v>
      </c>
      <c r="G20" s="78">
        <f>F20*(100%+'საერთო თანხა'!$B$13)</f>
        <v>0</v>
      </c>
      <c r="H20" s="81">
        <v>147.16</v>
      </c>
      <c r="I20" s="78">
        <f>H20*(100%+'საერთო თანხა'!$B$13)</f>
        <v>0</v>
      </c>
      <c r="J20" s="81">
        <v>78.48</v>
      </c>
      <c r="K20" s="78">
        <f>J20*(100%+'საერთო თანხა'!$B$13)</f>
        <v>0</v>
      </c>
    </row>
    <row r="21" spans="1:11" ht="39.950000000000003" customHeight="1" x14ac:dyDescent="0.2">
      <c r="A21" s="16">
        <v>17</v>
      </c>
      <c r="B21" s="17" t="s">
        <v>20</v>
      </c>
      <c r="C21" s="15" t="s">
        <v>7</v>
      </c>
      <c r="D21" s="81">
        <v>80</v>
      </c>
      <c r="E21" s="78">
        <f>D21*(100%+'საერთო თანხა'!$B$13)</f>
        <v>0</v>
      </c>
      <c r="F21" s="81">
        <v>29.43</v>
      </c>
      <c r="G21" s="78">
        <f>F21*(100%+'საერთო თანხა'!$B$13)</f>
        <v>0</v>
      </c>
      <c r="H21" s="81">
        <v>58.86</v>
      </c>
      <c r="I21" s="78">
        <f>H21*(100%+'საერთო თანხა'!$B$13)</f>
        <v>0</v>
      </c>
      <c r="J21" s="81">
        <v>29.43</v>
      </c>
      <c r="K21" s="78">
        <f>J21*(100%+'საერთო თანხა'!$B$13)</f>
        <v>0</v>
      </c>
    </row>
    <row r="22" spans="1:11" ht="39.950000000000003" customHeight="1" x14ac:dyDescent="0.2">
      <c r="A22" s="16">
        <v>18</v>
      </c>
      <c r="B22" s="14" t="s">
        <v>21</v>
      </c>
      <c r="C22" s="15" t="s">
        <v>7</v>
      </c>
      <c r="D22" s="81">
        <v>73.58</v>
      </c>
      <c r="E22" s="78">
        <f>D22*(100%+'საერთო თანხა'!$B$13)</f>
        <v>0</v>
      </c>
      <c r="F22" s="81">
        <v>19.62</v>
      </c>
      <c r="G22" s="78">
        <f>F22*(100%+'საერთო თანხა'!$B$13)</f>
        <v>0</v>
      </c>
      <c r="H22" s="81">
        <v>58.86</v>
      </c>
      <c r="I22" s="78">
        <f>H22*(100%+'საერთო თანხა'!$B$13)</f>
        <v>0</v>
      </c>
      <c r="J22" s="81">
        <v>19.62</v>
      </c>
      <c r="K22" s="78">
        <f>J22*(100%+'საერთო თანხა'!$B$13)</f>
        <v>0</v>
      </c>
    </row>
    <row r="23" spans="1:11" ht="39.950000000000003" customHeight="1" x14ac:dyDescent="0.2">
      <c r="A23" s="16">
        <v>19</v>
      </c>
      <c r="B23" s="14" t="s">
        <v>22</v>
      </c>
      <c r="C23" s="15" t="s">
        <v>7</v>
      </c>
      <c r="D23" s="81">
        <v>117.72</v>
      </c>
      <c r="E23" s="78">
        <f>D23*(100%+'საერთო თანხა'!$B$13)</f>
        <v>0</v>
      </c>
      <c r="F23" s="81">
        <v>19.62</v>
      </c>
      <c r="G23" s="78">
        <f>F23*(100%+'საერთო თანხა'!$B$13)</f>
        <v>0</v>
      </c>
      <c r="H23" s="81">
        <v>88.29</v>
      </c>
      <c r="I23" s="78">
        <f>H23*(100%+'საერთო თანხა'!$B$13)</f>
        <v>0</v>
      </c>
      <c r="J23" s="81">
        <v>19.62</v>
      </c>
      <c r="K23" s="78">
        <f>J23*(100%+'საერთო თანხა'!$B$13)</f>
        <v>0</v>
      </c>
    </row>
    <row r="24" spans="1:11" ht="39.950000000000003" customHeight="1" x14ac:dyDescent="0.2">
      <c r="A24" s="16">
        <v>20</v>
      </c>
      <c r="B24" s="14" t="s">
        <v>23</v>
      </c>
      <c r="C24" s="15" t="s">
        <v>7</v>
      </c>
      <c r="D24" s="81">
        <v>73.58</v>
      </c>
      <c r="E24" s="78">
        <f>D24*(100%+'საერთო თანხა'!$B$13)</f>
        <v>0</v>
      </c>
      <c r="F24" s="81">
        <v>19.62</v>
      </c>
      <c r="G24" s="78">
        <f>F24*(100%+'საერთო თანხა'!$B$13)</f>
        <v>0</v>
      </c>
      <c r="H24" s="81">
        <v>73.58</v>
      </c>
      <c r="I24" s="78">
        <f>H24*(100%+'საერთო თანხა'!$B$13)</f>
        <v>0</v>
      </c>
      <c r="J24" s="81">
        <v>19.62</v>
      </c>
      <c r="K24" s="78">
        <f>J24*(100%+'საერთო თანხა'!$B$13)</f>
        <v>0</v>
      </c>
    </row>
    <row r="25" spans="1:11" ht="39.950000000000003" customHeight="1" x14ac:dyDescent="0.2">
      <c r="A25" s="16">
        <v>21</v>
      </c>
      <c r="B25" s="14" t="s">
        <v>24</v>
      </c>
      <c r="C25" s="15" t="s">
        <v>7</v>
      </c>
      <c r="D25" s="81">
        <v>58.86</v>
      </c>
      <c r="E25" s="78">
        <f>D25*(100%+'საერთო თანხა'!$B$13)</f>
        <v>0</v>
      </c>
      <c r="F25" s="81">
        <v>19.62</v>
      </c>
      <c r="G25" s="78">
        <f>F25*(100%+'საერთო თანხა'!$B$13)</f>
        <v>0</v>
      </c>
      <c r="H25" s="81">
        <v>58.86</v>
      </c>
      <c r="I25" s="78">
        <f>H25*(100%+'საერთო თანხა'!$B$13)</f>
        <v>0</v>
      </c>
      <c r="J25" s="81">
        <v>19.62</v>
      </c>
      <c r="K25" s="78">
        <f>J25*(100%+'საერთო თანხა'!$B$13)</f>
        <v>0</v>
      </c>
    </row>
    <row r="26" spans="1:11" ht="39.950000000000003" customHeight="1" x14ac:dyDescent="0.2">
      <c r="A26" s="16">
        <v>22</v>
      </c>
      <c r="B26" s="14" t="s">
        <v>25</v>
      </c>
      <c r="C26" s="15" t="s">
        <v>7</v>
      </c>
      <c r="D26" s="81">
        <v>58.86</v>
      </c>
      <c r="E26" s="78">
        <f>D26*(100%+'საერთო თანხა'!$B$13)</f>
        <v>0</v>
      </c>
      <c r="F26" s="81">
        <v>19.62</v>
      </c>
      <c r="G26" s="78">
        <f>F26*(100%+'საერთო თანხა'!$B$13)</f>
        <v>0</v>
      </c>
      <c r="H26" s="81">
        <v>58.86</v>
      </c>
      <c r="I26" s="78">
        <f>H26*(100%+'საერთო თანხა'!$B$13)</f>
        <v>0</v>
      </c>
      <c r="J26" s="81">
        <v>19.62</v>
      </c>
      <c r="K26" s="78">
        <f>J26*(100%+'საერთო თანხა'!$B$13)</f>
        <v>0</v>
      </c>
    </row>
    <row r="27" spans="1:11" ht="39.950000000000003" customHeight="1" x14ac:dyDescent="0.2">
      <c r="A27" s="16">
        <v>23</v>
      </c>
      <c r="B27" s="14" t="s">
        <v>26</v>
      </c>
      <c r="C27" s="15" t="s">
        <v>7</v>
      </c>
      <c r="D27" s="81">
        <v>78.48</v>
      </c>
      <c r="E27" s="78">
        <f>D27*(100%+'საერთო თანხა'!$B$13)</f>
        <v>0</v>
      </c>
      <c r="F27" s="81">
        <v>19.62</v>
      </c>
      <c r="G27" s="78">
        <f>F27*(100%+'საერთო თანხა'!$B$13)</f>
        <v>0</v>
      </c>
      <c r="H27" s="81">
        <v>68.67</v>
      </c>
      <c r="I27" s="78">
        <f>H27*(100%+'საერთო თანხა'!$B$13)</f>
        <v>0</v>
      </c>
      <c r="J27" s="81">
        <v>19.62</v>
      </c>
      <c r="K27" s="78">
        <f>J27*(100%+'საერთო თანხა'!$B$13)</f>
        <v>0</v>
      </c>
    </row>
    <row r="28" spans="1:11" ht="39.950000000000003" customHeight="1" x14ac:dyDescent="0.2">
      <c r="A28" s="16">
        <v>24</v>
      </c>
      <c r="B28" s="14" t="s">
        <v>27</v>
      </c>
      <c r="C28" s="15" t="s">
        <v>7</v>
      </c>
      <c r="D28" s="81">
        <v>49.05</v>
      </c>
      <c r="E28" s="78">
        <f>D28*(100%+'საერთო თანხა'!$B$13)</f>
        <v>0</v>
      </c>
      <c r="F28" s="81">
        <v>29.43</v>
      </c>
      <c r="G28" s="78">
        <f>F28*(100%+'საერთო თანხა'!$B$13)</f>
        <v>0</v>
      </c>
      <c r="H28" s="81">
        <v>49.05</v>
      </c>
      <c r="I28" s="78">
        <f>H28*(100%+'საერთო თანხა'!$B$13)</f>
        <v>0</v>
      </c>
      <c r="J28" s="81">
        <v>19.62</v>
      </c>
      <c r="K28" s="78">
        <f>J28*(100%+'საერთო თანხა'!$B$13)</f>
        <v>0</v>
      </c>
    </row>
    <row r="29" spans="1:11" ht="39.950000000000003" customHeight="1" x14ac:dyDescent="0.2">
      <c r="A29" s="16">
        <v>25</v>
      </c>
      <c r="B29" s="14" t="s">
        <v>28</v>
      </c>
      <c r="C29" s="15" t="s">
        <v>7</v>
      </c>
      <c r="D29" s="81">
        <v>29.43</v>
      </c>
      <c r="E29" s="78">
        <f>D29*(100%+'საერთო თანხა'!$B$13)</f>
        <v>0</v>
      </c>
      <c r="F29" s="81">
        <v>29.43</v>
      </c>
      <c r="G29" s="78">
        <f>F29*(100%+'საერთო თანხა'!$B$13)</f>
        <v>0</v>
      </c>
      <c r="H29" s="81">
        <v>29.43</v>
      </c>
      <c r="I29" s="78">
        <f>H29*(100%+'საერთო თანხა'!$B$13)</f>
        <v>0</v>
      </c>
      <c r="J29" s="81">
        <v>24.53</v>
      </c>
      <c r="K29" s="78">
        <f>J29*(100%+'საერთო თანხა'!$B$13)</f>
        <v>0</v>
      </c>
    </row>
    <row r="30" spans="1:11" ht="39.950000000000003" customHeight="1" x14ac:dyDescent="0.2">
      <c r="A30" s="16">
        <v>26</v>
      </c>
      <c r="B30" s="14" t="s">
        <v>29</v>
      </c>
      <c r="C30" s="15" t="s">
        <v>7</v>
      </c>
      <c r="D30" s="81">
        <v>147.16</v>
      </c>
      <c r="E30" s="78">
        <f>D30*(100%+'საერთო თანხა'!$B$13)</f>
        <v>0</v>
      </c>
      <c r="F30" s="81">
        <v>24.53</v>
      </c>
      <c r="G30" s="78">
        <f>F30*(100%+'საერთო თანხა'!$B$13)</f>
        <v>0</v>
      </c>
      <c r="H30" s="81">
        <v>127.54</v>
      </c>
      <c r="I30" s="78">
        <f>H30*(100%+'საერთო თანხა'!$B$13)</f>
        <v>0</v>
      </c>
      <c r="J30" s="81">
        <v>24.53</v>
      </c>
      <c r="K30" s="78">
        <f>J30*(100%+'საერთო თანხა'!$B$13)</f>
        <v>0</v>
      </c>
    </row>
    <row r="31" spans="1:11" ht="39.950000000000003" customHeight="1" x14ac:dyDescent="0.2">
      <c r="A31" s="16">
        <v>27</v>
      </c>
      <c r="B31" s="14" t="s">
        <v>30</v>
      </c>
      <c r="C31" s="15" t="s">
        <v>7</v>
      </c>
      <c r="D31" s="81">
        <v>127.54</v>
      </c>
      <c r="E31" s="78">
        <f>D31*(100%+'საერთო თანხა'!$B$13)</f>
        <v>0</v>
      </c>
      <c r="F31" s="81">
        <v>24.53</v>
      </c>
      <c r="G31" s="78">
        <f>F31*(100%+'საერთო თანხა'!$B$13)</f>
        <v>0</v>
      </c>
      <c r="H31" s="81">
        <v>107.91</v>
      </c>
      <c r="I31" s="78">
        <f>H31*(100%+'საერთო თანხა'!$B$13)</f>
        <v>0</v>
      </c>
      <c r="J31" s="81">
        <v>24.53</v>
      </c>
      <c r="K31" s="78">
        <f>J31*(100%+'საერთო თანხა'!$B$13)</f>
        <v>0</v>
      </c>
    </row>
    <row r="32" spans="1:11" ht="39.950000000000003" customHeight="1" x14ac:dyDescent="0.2">
      <c r="A32" s="16">
        <v>28</v>
      </c>
      <c r="B32" s="14" t="s">
        <v>31</v>
      </c>
      <c r="C32" s="15" t="s">
        <v>7</v>
      </c>
      <c r="D32" s="81">
        <v>73.58</v>
      </c>
      <c r="E32" s="78">
        <f>D32*(100%+'საერთო თანხა'!$B$13)</f>
        <v>0</v>
      </c>
      <c r="F32" s="81">
        <v>29.43</v>
      </c>
      <c r="G32" s="78">
        <f>F32*(100%+'საერთო თანხა'!$B$13)</f>
        <v>0</v>
      </c>
      <c r="H32" s="81">
        <v>63.77</v>
      </c>
      <c r="I32" s="78">
        <f>H32*(100%+'საერთო თანხა'!$B$13)</f>
        <v>0</v>
      </c>
      <c r="J32" s="81">
        <v>29.43</v>
      </c>
      <c r="K32" s="78">
        <f>J32*(100%+'საერთო თანხა'!$B$13)</f>
        <v>0</v>
      </c>
    </row>
    <row r="33" spans="1:11" ht="39.950000000000003" customHeight="1" x14ac:dyDescent="0.2">
      <c r="A33" s="16">
        <v>29</v>
      </c>
      <c r="B33" s="14" t="s">
        <v>32</v>
      </c>
      <c r="C33" s="15" t="s">
        <v>7</v>
      </c>
      <c r="D33" s="81">
        <v>53.96</v>
      </c>
      <c r="E33" s="78">
        <f>D33*(100%+'საერთო თანხა'!$B$13)</f>
        <v>0</v>
      </c>
      <c r="F33" s="81">
        <v>29.43</v>
      </c>
      <c r="G33" s="78">
        <f>F33*(100%+'საერთო თანხა'!$B$13)</f>
        <v>0</v>
      </c>
      <c r="H33" s="81">
        <v>53.96</v>
      </c>
      <c r="I33" s="78">
        <f>H33*(100%+'საერთო თანხა'!$B$13)</f>
        <v>0</v>
      </c>
      <c r="J33" s="81">
        <v>29.43</v>
      </c>
      <c r="K33" s="78">
        <f>J33*(100%+'საერთო თანხა'!$B$13)</f>
        <v>0</v>
      </c>
    </row>
    <row r="34" spans="1:11" ht="39.950000000000003" customHeight="1" x14ac:dyDescent="0.2">
      <c r="A34" s="16">
        <v>30</v>
      </c>
      <c r="B34" s="14" t="s">
        <v>33</v>
      </c>
      <c r="C34" s="15" t="s">
        <v>7</v>
      </c>
      <c r="D34" s="81">
        <v>88.29</v>
      </c>
      <c r="E34" s="78">
        <f>D34*(100%+'საერთო თანხა'!$B$13)</f>
        <v>0</v>
      </c>
      <c r="F34" s="81">
        <v>29.43</v>
      </c>
      <c r="G34" s="78">
        <f>F34*(100%+'საერთო თანხა'!$B$13)</f>
        <v>0</v>
      </c>
      <c r="H34" s="81">
        <v>88.29</v>
      </c>
      <c r="I34" s="78">
        <f>H34*(100%+'საერთო თანხა'!$B$13)</f>
        <v>0</v>
      </c>
      <c r="J34" s="81">
        <v>29.43</v>
      </c>
      <c r="K34" s="78">
        <f>J34*(100%+'საერთო თანხა'!$B$13)</f>
        <v>0</v>
      </c>
    </row>
    <row r="35" spans="1:11" ht="39.950000000000003" customHeight="1" x14ac:dyDescent="0.2">
      <c r="A35" s="16">
        <v>31</v>
      </c>
      <c r="B35" s="14" t="s">
        <v>34</v>
      </c>
      <c r="C35" s="15" t="s">
        <v>7</v>
      </c>
      <c r="D35" s="81">
        <v>117.72</v>
      </c>
      <c r="E35" s="78">
        <f>D35*(100%+'საერთო თანხა'!$B$13)</f>
        <v>0</v>
      </c>
      <c r="F35" s="81">
        <v>53.96</v>
      </c>
      <c r="G35" s="78">
        <f>F35*(100%+'საერთო თანხა'!$B$13)</f>
        <v>0</v>
      </c>
      <c r="H35" s="81">
        <v>117.72</v>
      </c>
      <c r="I35" s="78">
        <f>H35*(100%+'საერთო თანხა'!$B$13)</f>
        <v>0</v>
      </c>
      <c r="J35" s="81">
        <v>29.43</v>
      </c>
      <c r="K35" s="78">
        <f>J35*(100%+'საერთო თანხა'!$B$13)</f>
        <v>0</v>
      </c>
    </row>
    <row r="36" spans="1:11" ht="39.950000000000003" customHeight="1" x14ac:dyDescent="0.2">
      <c r="A36" s="16">
        <v>32</v>
      </c>
      <c r="B36" s="14" t="s">
        <v>35</v>
      </c>
      <c r="C36" s="15" t="s">
        <v>7</v>
      </c>
      <c r="D36" s="81">
        <v>176.59</v>
      </c>
      <c r="E36" s="78">
        <f>D36*(100%+'საერთო თანხა'!$B$13)</f>
        <v>0</v>
      </c>
      <c r="F36" s="81">
        <v>49.05</v>
      </c>
      <c r="G36" s="78">
        <f>F36*(100%+'საერთო თანხა'!$B$13)</f>
        <v>0</v>
      </c>
      <c r="H36" s="81">
        <v>156.97</v>
      </c>
      <c r="I36" s="78">
        <f>H36*(100%+'საერთო თანხა'!$B$13)</f>
        <v>0</v>
      </c>
      <c r="J36" s="81">
        <v>29.43</v>
      </c>
      <c r="K36" s="78">
        <f>J36*(100%+'საერთო თანხა'!$B$13)</f>
        <v>0</v>
      </c>
    </row>
    <row r="37" spans="1:11" ht="39.950000000000003" customHeight="1" x14ac:dyDescent="0.2">
      <c r="A37" s="16">
        <v>33</v>
      </c>
      <c r="B37" s="14" t="s">
        <v>36</v>
      </c>
      <c r="C37" s="15" t="s">
        <v>7</v>
      </c>
      <c r="D37" s="81">
        <v>147.16</v>
      </c>
      <c r="E37" s="78">
        <f>D37*(100%+'საერთო თანხა'!$B$13)</f>
        <v>0</v>
      </c>
      <c r="F37" s="81">
        <v>49.05</v>
      </c>
      <c r="G37" s="78">
        <f>F37*(100%+'საერთო თანხა'!$B$13)</f>
        <v>0</v>
      </c>
      <c r="H37" s="81">
        <v>127.54</v>
      </c>
      <c r="I37" s="78">
        <f>H37*(100%+'საერთო თანხა'!$B$13)</f>
        <v>0</v>
      </c>
      <c r="J37" s="81">
        <v>29.43</v>
      </c>
      <c r="K37" s="78">
        <f>J37*(100%+'საერთო თანხა'!$B$13)</f>
        <v>0</v>
      </c>
    </row>
    <row r="38" spans="1:11" ht="39.950000000000003" customHeight="1" x14ac:dyDescent="0.2">
      <c r="A38" s="16">
        <v>34</v>
      </c>
      <c r="B38" s="14" t="s">
        <v>37</v>
      </c>
      <c r="C38" s="15" t="s">
        <v>7</v>
      </c>
      <c r="D38" s="81">
        <v>24.53</v>
      </c>
      <c r="E38" s="78">
        <f>D38*(100%+'საერთო თანხა'!$B$13)</f>
        <v>0</v>
      </c>
      <c r="F38" s="81">
        <v>19.62</v>
      </c>
      <c r="G38" s="78">
        <f>F38*(100%+'საერთო თანხა'!$B$13)</f>
        <v>0</v>
      </c>
      <c r="H38" s="81">
        <v>24.53</v>
      </c>
      <c r="I38" s="78">
        <f>H38*(100%+'საერთო თანხა'!$B$13)</f>
        <v>0</v>
      </c>
      <c r="J38" s="81">
        <v>19.62</v>
      </c>
      <c r="K38" s="78">
        <f>J38*(100%+'საერთო თანხა'!$B$13)</f>
        <v>0</v>
      </c>
    </row>
    <row r="39" spans="1:11" ht="39.950000000000003" customHeight="1" x14ac:dyDescent="0.2">
      <c r="A39" s="16">
        <v>35</v>
      </c>
      <c r="B39" s="14" t="s">
        <v>38</v>
      </c>
      <c r="C39" s="15" t="s">
        <v>7</v>
      </c>
      <c r="D39" s="81">
        <v>24.53</v>
      </c>
      <c r="E39" s="78">
        <f>D39*(100%+'საერთო თანხა'!$B$13)</f>
        <v>0</v>
      </c>
      <c r="F39" s="81">
        <v>19.62</v>
      </c>
      <c r="G39" s="78">
        <f>F39*(100%+'საერთო თანხა'!$B$13)</f>
        <v>0</v>
      </c>
      <c r="H39" s="81">
        <v>24.53</v>
      </c>
      <c r="I39" s="78">
        <f>H39*(100%+'საერთო თანხა'!$B$13)</f>
        <v>0</v>
      </c>
      <c r="J39" s="81">
        <v>19.62</v>
      </c>
      <c r="K39" s="78">
        <f>J39*(100%+'საერთო თანხა'!$B$13)</f>
        <v>0</v>
      </c>
    </row>
    <row r="40" spans="1:11" ht="39.950000000000003" customHeight="1" x14ac:dyDescent="0.2">
      <c r="A40" s="16">
        <v>36</v>
      </c>
      <c r="B40" s="14" t="s">
        <v>39</v>
      </c>
      <c r="C40" s="15" t="s">
        <v>7</v>
      </c>
      <c r="D40" s="81">
        <v>24.53</v>
      </c>
      <c r="E40" s="78">
        <f>D40*(100%+'საერთო თანხა'!$B$13)</f>
        <v>0</v>
      </c>
      <c r="F40" s="81">
        <v>24.53</v>
      </c>
      <c r="G40" s="78">
        <f>F40*(100%+'საერთო თანხა'!$B$13)</f>
        <v>0</v>
      </c>
      <c r="H40" s="81">
        <v>19.62</v>
      </c>
      <c r="I40" s="78">
        <f>H40*(100%+'საერთო თანხა'!$B$13)</f>
        <v>0</v>
      </c>
      <c r="J40" s="81">
        <v>24.53</v>
      </c>
      <c r="K40" s="78">
        <f>J40*(100%+'საერთო თანხა'!$B$13)</f>
        <v>0</v>
      </c>
    </row>
    <row r="41" spans="1:11" ht="39.950000000000003" customHeight="1" x14ac:dyDescent="0.2">
      <c r="A41" s="16">
        <v>37</v>
      </c>
      <c r="B41" s="14" t="s">
        <v>40</v>
      </c>
      <c r="C41" s="15" t="s">
        <v>7</v>
      </c>
      <c r="D41" s="81">
        <v>14.72</v>
      </c>
      <c r="E41" s="78">
        <f>D41*(100%+'საერთო თანხა'!$B$13)</f>
        <v>0</v>
      </c>
      <c r="F41" s="81">
        <v>19.62</v>
      </c>
      <c r="G41" s="78">
        <f>F41*(100%+'საერთო თანხა'!$B$13)</f>
        <v>0</v>
      </c>
      <c r="H41" s="81">
        <v>14.72</v>
      </c>
      <c r="I41" s="78">
        <f>H41*(100%+'საერთო თანხა'!$B$13)</f>
        <v>0</v>
      </c>
      <c r="J41" s="81">
        <v>19.62</v>
      </c>
      <c r="K41" s="78">
        <f>J41*(100%+'საერთო თანხა'!$B$13)</f>
        <v>0</v>
      </c>
    </row>
    <row r="42" spans="1:11" ht="39.950000000000003" customHeight="1" x14ac:dyDescent="0.2">
      <c r="A42" s="16">
        <v>38</v>
      </c>
      <c r="B42" s="14" t="s">
        <v>41</v>
      </c>
      <c r="C42" s="15" t="s">
        <v>7</v>
      </c>
      <c r="D42" s="81">
        <v>68.67</v>
      </c>
      <c r="E42" s="78">
        <f>D42*(100%+'საერთო თანხა'!$B$13)</f>
        <v>0</v>
      </c>
      <c r="F42" s="81">
        <v>29.43</v>
      </c>
      <c r="G42" s="78">
        <f>F42*(100%+'საერთო თანხა'!$B$13)</f>
        <v>0</v>
      </c>
      <c r="H42" s="81">
        <v>0</v>
      </c>
      <c r="I42" s="78">
        <f>H42*(100%+'საერთო თანხა'!$B$13)</f>
        <v>0</v>
      </c>
      <c r="J42" s="81">
        <v>0</v>
      </c>
      <c r="K42" s="78">
        <f>J42*(100%+'საერთო თანხა'!$B$13)</f>
        <v>0</v>
      </c>
    </row>
    <row r="43" spans="1:11" ht="39.950000000000003" customHeight="1" x14ac:dyDescent="0.2">
      <c r="A43" s="16">
        <v>39</v>
      </c>
      <c r="B43" s="14" t="s">
        <v>42</v>
      </c>
      <c r="C43" s="15" t="s">
        <v>7</v>
      </c>
      <c r="D43" s="81">
        <v>29.43</v>
      </c>
      <c r="E43" s="78">
        <f>D43*(100%+'საერთო თანხა'!$B$13)</f>
        <v>0</v>
      </c>
      <c r="F43" s="81">
        <v>19.62</v>
      </c>
      <c r="G43" s="78">
        <f>F43*(100%+'საერთო თანხა'!$B$13)</f>
        <v>0</v>
      </c>
      <c r="H43" s="81">
        <v>0</v>
      </c>
      <c r="I43" s="78">
        <f>H43*(100%+'საერთო თანხა'!$B$13)</f>
        <v>0</v>
      </c>
      <c r="J43" s="81">
        <v>0</v>
      </c>
      <c r="K43" s="78">
        <f>J43*(100%+'საერთო თანხა'!$B$13)</f>
        <v>0</v>
      </c>
    </row>
    <row r="44" spans="1:11" ht="44.25" customHeight="1" x14ac:dyDescent="0.2">
      <c r="A44" s="16">
        <v>40</v>
      </c>
      <c r="B44" s="14" t="s">
        <v>43</v>
      </c>
      <c r="C44" s="15" t="s">
        <v>7</v>
      </c>
      <c r="D44" s="81">
        <v>49.05</v>
      </c>
      <c r="E44" s="78">
        <f>D44*(100%+'საერთო თანხა'!$B$13)</f>
        <v>0</v>
      </c>
      <c r="F44" s="81">
        <v>29.43</v>
      </c>
      <c r="G44" s="78">
        <f>F44*(100%+'საერთო თანხა'!$B$13)</f>
        <v>0</v>
      </c>
      <c r="H44" s="81">
        <v>39.24</v>
      </c>
      <c r="I44" s="78">
        <f>H44*(100%+'საერთო თანხა'!$B$13)</f>
        <v>0</v>
      </c>
      <c r="J44" s="81">
        <v>29.43</v>
      </c>
      <c r="K44" s="78">
        <f>J44*(100%+'საერთო თანხა'!$B$13)</f>
        <v>0</v>
      </c>
    </row>
    <row r="45" spans="1:11" ht="39.950000000000003" customHeight="1" x14ac:dyDescent="0.2">
      <c r="A45" s="16">
        <v>41</v>
      </c>
      <c r="B45" s="14" t="s">
        <v>44</v>
      </c>
      <c r="C45" s="15" t="s">
        <v>7</v>
      </c>
      <c r="D45" s="81">
        <v>58.86</v>
      </c>
      <c r="E45" s="78">
        <f>D45*(100%+'საერთო თანხა'!$B$13)</f>
        <v>0</v>
      </c>
      <c r="F45" s="81">
        <v>19.62</v>
      </c>
      <c r="G45" s="78">
        <f>F45*(100%+'საერთო თანხა'!$B$13)</f>
        <v>0</v>
      </c>
      <c r="H45" s="81">
        <v>58.86</v>
      </c>
      <c r="I45" s="78">
        <f>H45*(100%+'საერთო თანხა'!$B$13)</f>
        <v>0</v>
      </c>
      <c r="J45" s="81">
        <v>19.62</v>
      </c>
      <c r="K45" s="78">
        <f>J45*(100%+'საერთო თანხა'!$B$13)</f>
        <v>0</v>
      </c>
    </row>
    <row r="46" spans="1:11" ht="39.950000000000003" customHeight="1" x14ac:dyDescent="0.2">
      <c r="A46" s="16">
        <v>42</v>
      </c>
      <c r="B46" s="14" t="s">
        <v>47</v>
      </c>
      <c r="C46" s="15" t="s">
        <v>7</v>
      </c>
      <c r="D46" s="81">
        <v>117.72</v>
      </c>
      <c r="E46" s="78">
        <f>D46*(100%+'საერთო თანხა'!$B$13)</f>
        <v>0</v>
      </c>
      <c r="F46" s="81">
        <v>29.43</v>
      </c>
      <c r="G46" s="78">
        <f>F46*(100%+'საერთო თანხა'!$B$13)</f>
        <v>0</v>
      </c>
      <c r="H46" s="81">
        <v>98.1</v>
      </c>
      <c r="I46" s="78">
        <f>H46*(100%+'საერთო თანხა'!$B$13)</f>
        <v>0</v>
      </c>
      <c r="J46" s="81">
        <v>29.43</v>
      </c>
      <c r="K46" s="78">
        <f>J46*(100%+'საერთო თანხა'!$B$13)</f>
        <v>0</v>
      </c>
    </row>
    <row r="47" spans="1:11" ht="39.950000000000003" customHeight="1" x14ac:dyDescent="0.2">
      <c r="A47" s="16">
        <v>43</v>
      </c>
      <c r="B47" s="14" t="s">
        <v>48</v>
      </c>
      <c r="C47" s="15" t="s">
        <v>7</v>
      </c>
      <c r="D47" s="81">
        <v>29.43</v>
      </c>
      <c r="E47" s="78">
        <f>D47*(100%+'საერთო თანხა'!$B$13)</f>
        <v>0</v>
      </c>
      <c r="F47" s="81">
        <v>19.62</v>
      </c>
      <c r="G47" s="78">
        <f>F47*(100%+'საერთო თანხა'!$B$13)</f>
        <v>0</v>
      </c>
      <c r="H47" s="81">
        <v>29.43</v>
      </c>
      <c r="I47" s="78">
        <f>H47*(100%+'საერთო თანხა'!$B$13)</f>
        <v>0</v>
      </c>
      <c r="J47" s="81">
        <v>19.62</v>
      </c>
      <c r="K47" s="78">
        <f>J47*(100%+'საერთო თანხა'!$B$13)</f>
        <v>0</v>
      </c>
    </row>
    <row r="48" spans="1:11" ht="39.950000000000003" customHeight="1" x14ac:dyDescent="0.2">
      <c r="A48" s="16">
        <v>44</v>
      </c>
      <c r="B48" s="14" t="s">
        <v>49</v>
      </c>
      <c r="C48" s="15" t="s">
        <v>7</v>
      </c>
      <c r="D48" s="81">
        <v>24.53</v>
      </c>
      <c r="E48" s="78">
        <f>D48*(100%+'საერთო თანხა'!$B$13)</f>
        <v>0</v>
      </c>
      <c r="F48" s="81">
        <v>9.81</v>
      </c>
      <c r="G48" s="78">
        <f>F48*(100%+'საერთო თანხა'!$B$13)</f>
        <v>0</v>
      </c>
      <c r="H48" s="81">
        <v>24.53</v>
      </c>
      <c r="I48" s="78">
        <f>H48*(100%+'საერთო თანხა'!$B$13)</f>
        <v>0</v>
      </c>
      <c r="J48" s="81">
        <v>9.81</v>
      </c>
      <c r="K48" s="78">
        <f>J48*(100%+'საერთო თანხა'!$B$13)</f>
        <v>0</v>
      </c>
    </row>
    <row r="49" spans="1:11" ht="39.950000000000003" customHeight="1" x14ac:dyDescent="0.2">
      <c r="A49" s="16">
        <v>45</v>
      </c>
      <c r="B49" s="14" t="s">
        <v>50</v>
      </c>
      <c r="C49" s="15" t="s">
        <v>7</v>
      </c>
      <c r="D49" s="81">
        <v>14.72</v>
      </c>
      <c r="E49" s="78">
        <f>D49*(100%+'საერთო თანხა'!$B$13)</f>
        <v>0</v>
      </c>
      <c r="F49" s="81">
        <v>19.62</v>
      </c>
      <c r="G49" s="78">
        <f>F49*(100%+'საერთო თანხა'!$B$13)</f>
        <v>0</v>
      </c>
      <c r="H49" s="81">
        <v>14.72</v>
      </c>
      <c r="I49" s="78">
        <f>H49*(100%+'საერთო თანხა'!$B$13)</f>
        <v>0</v>
      </c>
      <c r="J49" s="81">
        <v>9.81</v>
      </c>
      <c r="K49" s="78">
        <f>J49*(100%+'საერთო თანხა'!$B$13)</f>
        <v>0</v>
      </c>
    </row>
    <row r="50" spans="1:11" ht="39.950000000000003" customHeight="1" x14ac:dyDescent="0.2">
      <c r="A50" s="16">
        <v>46</v>
      </c>
      <c r="B50" s="14" t="s">
        <v>51</v>
      </c>
      <c r="C50" s="15" t="s">
        <v>7</v>
      </c>
      <c r="D50" s="81">
        <v>14.72</v>
      </c>
      <c r="E50" s="78">
        <f>D50*(100%+'საერთო თანხა'!$B$13)</f>
        <v>0</v>
      </c>
      <c r="F50" s="81">
        <v>19.62</v>
      </c>
      <c r="G50" s="78">
        <f>F50*(100%+'საერთო თანხა'!$B$13)</f>
        <v>0</v>
      </c>
      <c r="H50" s="81">
        <v>14.72</v>
      </c>
      <c r="I50" s="78">
        <f>H50*(100%+'საერთო თანხა'!$B$13)</f>
        <v>0</v>
      </c>
      <c r="J50" s="81">
        <v>9.81</v>
      </c>
      <c r="K50" s="78">
        <f>J50*(100%+'საერთო თანხა'!$B$13)</f>
        <v>0</v>
      </c>
    </row>
    <row r="51" spans="1:11" ht="39.950000000000003" customHeight="1" x14ac:dyDescent="0.2">
      <c r="A51" s="16">
        <v>47</v>
      </c>
      <c r="B51" s="14" t="s">
        <v>52</v>
      </c>
      <c r="C51" s="15" t="s">
        <v>7</v>
      </c>
      <c r="D51" s="81">
        <v>58.86</v>
      </c>
      <c r="E51" s="78">
        <f>D51*(100%+'საერთო თანხა'!$B$13)</f>
        <v>0</v>
      </c>
      <c r="F51" s="81">
        <v>19.62</v>
      </c>
      <c r="G51" s="78">
        <f>F51*(100%+'საერთო თანხა'!$B$13)</f>
        <v>0</v>
      </c>
      <c r="H51" s="81">
        <v>24.53</v>
      </c>
      <c r="I51" s="78">
        <f>H51*(100%+'საერთო თანხა'!$B$13)</f>
        <v>0</v>
      </c>
      <c r="J51" s="81">
        <v>4.91</v>
      </c>
      <c r="K51" s="78">
        <f>J51*(100%+'საერთო თანხა'!$B$13)</f>
        <v>0</v>
      </c>
    </row>
    <row r="52" spans="1:11" ht="39.950000000000003" customHeight="1" x14ac:dyDescent="0.2">
      <c r="A52" s="16">
        <v>48</v>
      </c>
      <c r="B52" s="17" t="s">
        <v>53</v>
      </c>
      <c r="C52" s="15" t="s">
        <v>7</v>
      </c>
      <c r="D52" s="81">
        <v>73.58</v>
      </c>
      <c r="E52" s="78">
        <f>D52*(100%+'საერთო თანხა'!$B$13)</f>
        <v>0</v>
      </c>
      <c r="F52" s="81">
        <v>9.81</v>
      </c>
      <c r="G52" s="78">
        <f>F52*(100%+'საერთო თანხა'!$B$13)</f>
        <v>0</v>
      </c>
      <c r="H52" s="81">
        <v>58.86</v>
      </c>
      <c r="I52" s="78">
        <f>H52*(100%+'საერთო თანხა'!$B$13)</f>
        <v>0</v>
      </c>
      <c r="J52" s="81">
        <v>9.81</v>
      </c>
      <c r="K52" s="78">
        <f>J52*(100%+'საერთო თანხა'!$B$13)</f>
        <v>0</v>
      </c>
    </row>
    <row r="53" spans="1:11" ht="39.950000000000003" customHeight="1" x14ac:dyDescent="0.2">
      <c r="A53" s="16">
        <v>49</v>
      </c>
      <c r="B53" s="17" t="s">
        <v>54</v>
      </c>
      <c r="C53" s="15" t="s">
        <v>7</v>
      </c>
      <c r="D53" s="81">
        <v>73.58</v>
      </c>
      <c r="E53" s="78">
        <f>D53*(100%+'საერთო თანხა'!$B$13)</f>
        <v>0</v>
      </c>
      <c r="F53" s="81">
        <v>9.81</v>
      </c>
      <c r="G53" s="78">
        <f>F53*(100%+'საერთო თანხა'!$B$13)</f>
        <v>0</v>
      </c>
      <c r="H53" s="81">
        <v>58.86</v>
      </c>
      <c r="I53" s="78">
        <f>H53*(100%+'საერთო თანხა'!$B$13)</f>
        <v>0</v>
      </c>
      <c r="J53" s="81">
        <v>9.81</v>
      </c>
      <c r="K53" s="78">
        <f>J53*(100%+'საერთო თანხა'!$B$13)</f>
        <v>0</v>
      </c>
    </row>
    <row r="54" spans="1:11" ht="39.950000000000003" customHeight="1" x14ac:dyDescent="0.2">
      <c r="A54" s="16">
        <v>50</v>
      </c>
      <c r="B54" s="14" t="s">
        <v>55</v>
      </c>
      <c r="C54" s="15" t="s">
        <v>7</v>
      </c>
      <c r="D54" s="81">
        <v>58.86</v>
      </c>
      <c r="E54" s="78">
        <f>D54*(100%+'საერთო თანხა'!$B$13)</f>
        <v>0</v>
      </c>
      <c r="F54" s="81">
        <v>29.43</v>
      </c>
      <c r="G54" s="78">
        <f>F54*(100%+'საერთო თანხა'!$B$13)</f>
        <v>0</v>
      </c>
      <c r="H54" s="81">
        <v>29.43</v>
      </c>
      <c r="I54" s="78">
        <f>H54*(100%+'საერთო თანხა'!$B$13)</f>
        <v>0</v>
      </c>
      <c r="J54" s="81">
        <v>19.62</v>
      </c>
      <c r="K54" s="78">
        <f>J54*(100%+'საერთო თანხა'!$B$13)</f>
        <v>0</v>
      </c>
    </row>
    <row r="55" spans="1:11" ht="39.950000000000003" customHeight="1" x14ac:dyDescent="0.2">
      <c r="A55" s="16">
        <v>51</v>
      </c>
      <c r="B55" s="14" t="s">
        <v>56</v>
      </c>
      <c r="C55" s="15" t="s">
        <v>7</v>
      </c>
      <c r="D55" s="81">
        <v>29.43</v>
      </c>
      <c r="E55" s="78">
        <f>D55*(100%+'საერთო თანხა'!$B$13)</f>
        <v>0</v>
      </c>
      <c r="F55" s="81">
        <v>24.53</v>
      </c>
      <c r="G55" s="78">
        <f>F55*(100%+'საერთო თანხა'!$B$13)</f>
        <v>0</v>
      </c>
      <c r="H55" s="81">
        <v>29.43</v>
      </c>
      <c r="I55" s="78">
        <f>H55*(100%+'საერთო თანხა'!$B$13)</f>
        <v>0</v>
      </c>
      <c r="J55" s="81">
        <v>24.53</v>
      </c>
      <c r="K55" s="78">
        <f>J55*(100%+'საერთო თანხა'!$B$13)</f>
        <v>0</v>
      </c>
    </row>
    <row r="56" spans="1:11" ht="39.950000000000003" customHeight="1" x14ac:dyDescent="0.2">
      <c r="A56" s="16">
        <v>52</v>
      </c>
      <c r="B56" s="14" t="s">
        <v>57</v>
      </c>
      <c r="C56" s="15" t="s">
        <v>7</v>
      </c>
      <c r="D56" s="81">
        <v>29.43</v>
      </c>
      <c r="E56" s="78">
        <f>D56*(100%+'საერთო თანხა'!$B$13)</f>
        <v>0</v>
      </c>
      <c r="F56" s="81">
        <v>29.43</v>
      </c>
      <c r="G56" s="78">
        <f>F56*(100%+'საერთო თანხა'!$B$13)</f>
        <v>0</v>
      </c>
      <c r="H56" s="81">
        <v>29.43</v>
      </c>
      <c r="I56" s="78">
        <f>H56*(100%+'საერთო თანხა'!$B$13)</f>
        <v>0</v>
      </c>
      <c r="J56" s="81">
        <v>24.53</v>
      </c>
      <c r="K56" s="78">
        <f>J56*(100%+'საერთო თანხა'!$B$13)</f>
        <v>0</v>
      </c>
    </row>
    <row r="57" spans="1:11" ht="39.950000000000003" customHeight="1" x14ac:dyDescent="0.2">
      <c r="A57" s="16">
        <v>53</v>
      </c>
      <c r="B57" s="14" t="s">
        <v>58</v>
      </c>
      <c r="C57" s="15" t="s">
        <v>7</v>
      </c>
      <c r="D57" s="81">
        <v>58.86</v>
      </c>
      <c r="E57" s="78">
        <f>D57*(100%+'საერთო თანხა'!$B$13)</f>
        <v>0</v>
      </c>
      <c r="F57" s="81">
        <v>19.62</v>
      </c>
      <c r="G57" s="78">
        <f>F57*(100%+'საერთო თანხა'!$B$13)</f>
        <v>0</v>
      </c>
      <c r="H57" s="81">
        <v>58.86</v>
      </c>
      <c r="I57" s="78">
        <f>H57*(100%+'საერთო თანხა'!$B$13)</f>
        <v>0</v>
      </c>
      <c r="J57" s="81">
        <v>19.62</v>
      </c>
      <c r="K57" s="78">
        <f>J57*(100%+'საერთო თანხა'!$B$13)</f>
        <v>0</v>
      </c>
    </row>
    <row r="58" spans="1:11" ht="39.950000000000003" customHeight="1" x14ac:dyDescent="0.2">
      <c r="A58" s="16">
        <v>54</v>
      </c>
      <c r="B58" s="14" t="s">
        <v>59</v>
      </c>
      <c r="C58" s="15" t="s">
        <v>7</v>
      </c>
      <c r="D58" s="81">
        <v>29.43</v>
      </c>
      <c r="E58" s="78">
        <f>D58*(100%+'საერთო თანხა'!$B$13)</f>
        <v>0</v>
      </c>
      <c r="F58" s="81">
        <v>19.62</v>
      </c>
      <c r="G58" s="78">
        <f>F58*(100%+'საერთო თანხა'!$B$13)</f>
        <v>0</v>
      </c>
      <c r="H58" s="81">
        <v>29.43</v>
      </c>
      <c r="I58" s="78">
        <f>H58*(100%+'საერთო თანხა'!$B$13)</f>
        <v>0</v>
      </c>
      <c r="J58" s="81">
        <v>19.62</v>
      </c>
      <c r="K58" s="78">
        <f>J58*(100%+'საერთო თანხა'!$B$13)</f>
        <v>0</v>
      </c>
    </row>
    <row r="59" spans="1:11" ht="39.950000000000003" customHeight="1" x14ac:dyDescent="0.2">
      <c r="A59" s="16">
        <v>55</v>
      </c>
      <c r="B59" s="14" t="s">
        <v>60</v>
      </c>
      <c r="C59" s="15" t="s">
        <v>7</v>
      </c>
      <c r="D59" s="81">
        <v>29.43</v>
      </c>
      <c r="E59" s="78">
        <f>D59*(100%+'საერთო თანხა'!$B$13)</f>
        <v>0</v>
      </c>
      <c r="F59" s="81">
        <v>19.62</v>
      </c>
      <c r="G59" s="78">
        <f>F59*(100%+'საერთო თანხა'!$B$13)</f>
        <v>0</v>
      </c>
      <c r="H59" s="81">
        <v>29.43</v>
      </c>
      <c r="I59" s="78">
        <f>H59*(100%+'საერთო თანხა'!$B$13)</f>
        <v>0</v>
      </c>
      <c r="J59" s="81">
        <v>19.62</v>
      </c>
      <c r="K59" s="78">
        <f>J59*(100%+'საერთო თანხა'!$B$13)</f>
        <v>0</v>
      </c>
    </row>
    <row r="60" spans="1:11" ht="39.950000000000003" customHeight="1" x14ac:dyDescent="0.2">
      <c r="A60" s="16">
        <v>56</v>
      </c>
      <c r="B60" s="14" t="s">
        <v>61</v>
      </c>
      <c r="C60" s="15" t="s">
        <v>7</v>
      </c>
      <c r="D60" s="81">
        <v>78.48</v>
      </c>
      <c r="E60" s="78">
        <f>D60*(100%+'საერთო თანხა'!$B$13)</f>
        <v>0</v>
      </c>
      <c r="F60" s="81">
        <v>49.05</v>
      </c>
      <c r="G60" s="78">
        <f>F60*(100%+'საერთო თანხა'!$B$13)</f>
        <v>0</v>
      </c>
      <c r="H60" s="81">
        <v>68.67</v>
      </c>
      <c r="I60" s="78">
        <f>H60*(100%+'საერთო თანხა'!$B$13)</f>
        <v>0</v>
      </c>
      <c r="J60" s="81">
        <v>49.05</v>
      </c>
      <c r="K60" s="78">
        <f>J60*(100%+'საერთო თანხა'!$B$13)</f>
        <v>0</v>
      </c>
    </row>
    <row r="61" spans="1:11" ht="39.950000000000003" customHeight="1" x14ac:dyDescent="0.2">
      <c r="A61" s="16">
        <v>57</v>
      </c>
      <c r="B61" s="14" t="s">
        <v>62</v>
      </c>
      <c r="C61" s="15" t="s">
        <v>7</v>
      </c>
      <c r="D61" s="81">
        <v>53.96</v>
      </c>
      <c r="E61" s="78">
        <f>D61*(100%+'საერთო თანხა'!$B$13)</f>
        <v>0</v>
      </c>
      <c r="F61" s="81">
        <v>9.81</v>
      </c>
      <c r="G61" s="78">
        <f>F61*(100%+'საერთო თანხა'!$B$13)</f>
        <v>0</v>
      </c>
      <c r="H61" s="81">
        <v>39.24</v>
      </c>
      <c r="I61" s="78">
        <f>H61*(100%+'საერთო თანხა'!$B$13)</f>
        <v>0</v>
      </c>
      <c r="J61" s="81">
        <v>9.81</v>
      </c>
      <c r="K61" s="78">
        <f>J61*(100%+'საერთო თანხა'!$B$13)</f>
        <v>0</v>
      </c>
    </row>
    <row r="62" spans="1:11" ht="39.950000000000003" customHeight="1" x14ac:dyDescent="0.2">
      <c r="A62" s="16">
        <v>58</v>
      </c>
      <c r="B62" s="14" t="s">
        <v>63</v>
      </c>
      <c r="C62" s="15" t="s">
        <v>7</v>
      </c>
      <c r="D62" s="81">
        <v>78.48</v>
      </c>
      <c r="E62" s="78">
        <f>D62*(100%+'საერთო თანხა'!$B$13)</f>
        <v>0</v>
      </c>
      <c r="F62" s="81">
        <v>19.62</v>
      </c>
      <c r="G62" s="78">
        <f>F62*(100%+'საერთო თანხა'!$B$13)</f>
        <v>0</v>
      </c>
      <c r="H62" s="81">
        <v>68.67</v>
      </c>
      <c r="I62" s="78">
        <f>H62*(100%+'საერთო თანხა'!$B$13)</f>
        <v>0</v>
      </c>
      <c r="J62" s="81">
        <v>19.62</v>
      </c>
      <c r="K62" s="78">
        <f>J62*(100%+'საერთო თანხა'!$B$13)</f>
        <v>0</v>
      </c>
    </row>
    <row r="63" spans="1:11" ht="48.75" customHeight="1" x14ac:dyDescent="0.2">
      <c r="A63" s="16">
        <v>59</v>
      </c>
      <c r="B63" s="18" t="s">
        <v>64</v>
      </c>
      <c r="C63" s="15" t="s">
        <v>7</v>
      </c>
      <c r="D63" s="81">
        <v>58.86</v>
      </c>
      <c r="E63" s="78">
        <f>D63*(100%+'საერთო თანხა'!$B$13)</f>
        <v>0</v>
      </c>
      <c r="F63" s="81">
        <v>29.43</v>
      </c>
      <c r="G63" s="78">
        <f>F63*(100%+'საერთო თანხა'!$B$13)</f>
        <v>0</v>
      </c>
      <c r="H63" s="81">
        <v>58.86</v>
      </c>
      <c r="I63" s="78">
        <f>H63*(100%+'საერთო თანხა'!$B$13)</f>
        <v>0</v>
      </c>
      <c r="J63" s="81">
        <v>29.43</v>
      </c>
      <c r="K63" s="78">
        <f>J63*(100%+'საერთო თანხა'!$B$13)</f>
        <v>0</v>
      </c>
    </row>
    <row r="64" spans="1:11" ht="39.950000000000003" customHeight="1" x14ac:dyDescent="0.2">
      <c r="A64" s="16">
        <v>60</v>
      </c>
      <c r="B64" s="14" t="s">
        <v>65</v>
      </c>
      <c r="C64" s="15" t="s">
        <v>7</v>
      </c>
      <c r="D64" s="81">
        <v>53.96</v>
      </c>
      <c r="E64" s="78">
        <f>D64*(100%+'საერთო თანხა'!$B$13)</f>
        <v>0</v>
      </c>
      <c r="F64" s="81">
        <v>9.81</v>
      </c>
      <c r="G64" s="78">
        <f>F64*(100%+'საერთო თანხა'!$B$13)</f>
        <v>0</v>
      </c>
      <c r="H64" s="81">
        <v>44.15</v>
      </c>
      <c r="I64" s="78">
        <f>H64*(100%+'საერთო თანხა'!$B$13)</f>
        <v>0</v>
      </c>
      <c r="J64" s="81">
        <v>9.81</v>
      </c>
      <c r="K64" s="78">
        <f>J64*(100%+'საერთო თანხა'!$B$13)</f>
        <v>0</v>
      </c>
    </row>
    <row r="65" spans="1:11" ht="39.950000000000003" customHeight="1" x14ac:dyDescent="0.2">
      <c r="A65" s="16">
        <v>61</v>
      </c>
      <c r="B65" s="14" t="s">
        <v>66</v>
      </c>
      <c r="C65" s="15" t="s">
        <v>7</v>
      </c>
      <c r="D65" s="81">
        <v>78.48</v>
      </c>
      <c r="E65" s="78">
        <f>D65*(100%+'საერთო თანხა'!$B$13)</f>
        <v>0</v>
      </c>
      <c r="F65" s="81">
        <v>29.43</v>
      </c>
      <c r="G65" s="78">
        <f>F65*(100%+'საერთო თანხა'!$B$13)</f>
        <v>0</v>
      </c>
      <c r="H65" s="81">
        <v>78.48</v>
      </c>
      <c r="I65" s="78">
        <f>H65*(100%+'საერთო თანხა'!$B$13)</f>
        <v>0</v>
      </c>
      <c r="J65" s="81">
        <v>29.43</v>
      </c>
      <c r="K65" s="78">
        <f>J65*(100%+'საერთო თანხა'!$B$13)</f>
        <v>0</v>
      </c>
    </row>
    <row r="66" spans="1:11" ht="39.950000000000003" customHeight="1" x14ac:dyDescent="0.2">
      <c r="A66" s="16">
        <v>62</v>
      </c>
      <c r="B66" s="14" t="s">
        <v>67</v>
      </c>
      <c r="C66" s="15" t="s">
        <v>7</v>
      </c>
      <c r="D66" s="81">
        <v>127.54</v>
      </c>
      <c r="E66" s="78">
        <f>D66*(100%+'საერთო თანხა'!$B$13)</f>
        <v>0</v>
      </c>
      <c r="F66" s="81">
        <v>49.05</v>
      </c>
      <c r="G66" s="78">
        <f>F66*(100%+'საერთო თანხა'!$B$13)</f>
        <v>0</v>
      </c>
      <c r="H66" s="81">
        <v>107.91</v>
      </c>
      <c r="I66" s="78">
        <f>H66*(100%+'საერთო თანხა'!$B$13)</f>
        <v>0</v>
      </c>
      <c r="J66" s="81">
        <v>49.05</v>
      </c>
      <c r="K66" s="78">
        <f>J66*(100%+'საერთო თანხა'!$B$13)</f>
        <v>0</v>
      </c>
    </row>
    <row r="67" spans="1:11" ht="39.950000000000003" customHeight="1" x14ac:dyDescent="0.2">
      <c r="A67" s="16">
        <v>63</v>
      </c>
      <c r="B67" s="14" t="s">
        <v>68</v>
      </c>
      <c r="C67" s="15" t="s">
        <v>7</v>
      </c>
      <c r="D67" s="81">
        <v>63.77</v>
      </c>
      <c r="E67" s="78">
        <f>D67*(100%+'საერთო თანხა'!$B$13)</f>
        <v>0</v>
      </c>
      <c r="F67" s="81">
        <v>49.05</v>
      </c>
      <c r="G67" s="78">
        <f>F67*(100%+'საერთო თანხა'!$B$13)</f>
        <v>0</v>
      </c>
      <c r="H67" s="81">
        <v>44.15</v>
      </c>
      <c r="I67" s="78">
        <f>H67*(100%+'საერთო თანხა'!$B$13)</f>
        <v>0</v>
      </c>
      <c r="J67" s="81">
        <v>19.62</v>
      </c>
      <c r="K67" s="78">
        <f>J67*(100%+'საერთო თანხა'!$B$13)</f>
        <v>0</v>
      </c>
    </row>
    <row r="68" spans="1:11" ht="39.950000000000003" customHeight="1" x14ac:dyDescent="0.2">
      <c r="A68" s="16">
        <v>67</v>
      </c>
      <c r="B68" s="19" t="s">
        <v>69</v>
      </c>
      <c r="C68" s="15" t="s">
        <v>7</v>
      </c>
      <c r="D68" s="81">
        <v>98.1</v>
      </c>
      <c r="E68" s="78">
        <f>D68*(100%+'საერთო თანხა'!$B$13)</f>
        <v>0</v>
      </c>
      <c r="F68" s="81">
        <v>29.43</v>
      </c>
      <c r="G68" s="78">
        <f>F68*(100%+'საერთო თანხა'!$B$13)</f>
        <v>0</v>
      </c>
      <c r="H68" s="81">
        <v>98.1</v>
      </c>
      <c r="I68" s="78">
        <f>H68*(100%+'საერთო თანხა'!$B$13)</f>
        <v>0</v>
      </c>
      <c r="J68" s="81">
        <v>29.43</v>
      </c>
      <c r="K68" s="78">
        <f>J68*(100%+'საერთო თანხა'!$B$13)</f>
        <v>0</v>
      </c>
    </row>
    <row r="69" spans="1:11" ht="39.950000000000003" customHeight="1" x14ac:dyDescent="0.2">
      <c r="A69" s="16">
        <v>68</v>
      </c>
      <c r="B69" s="19" t="s">
        <v>70</v>
      </c>
      <c r="C69" s="15" t="s">
        <v>7</v>
      </c>
      <c r="D69" s="81">
        <v>49.05</v>
      </c>
      <c r="E69" s="78">
        <f>D69*(100%+'საერთო თანხა'!$B$13)</f>
        <v>0</v>
      </c>
      <c r="F69" s="81">
        <v>29.43</v>
      </c>
      <c r="G69" s="78">
        <f>F69*(100%+'საერთო თანხა'!$B$13)</f>
        <v>0</v>
      </c>
      <c r="H69" s="81">
        <v>29.43</v>
      </c>
      <c r="I69" s="78">
        <f>H69*(100%+'საერთო თანხა'!$B$13)</f>
        <v>0</v>
      </c>
      <c r="J69" s="81">
        <v>29.43</v>
      </c>
      <c r="K69" s="78">
        <f>J69*(100%+'საერთო თანხა'!$B$13)</f>
        <v>0</v>
      </c>
    </row>
    <row r="70" spans="1:11" ht="39.950000000000003" customHeight="1" x14ac:dyDescent="0.2">
      <c r="A70" s="16">
        <v>69</v>
      </c>
      <c r="B70" s="19" t="s">
        <v>71</v>
      </c>
      <c r="C70" s="15" t="s">
        <v>7</v>
      </c>
      <c r="D70" s="81">
        <v>44.15</v>
      </c>
      <c r="E70" s="78">
        <f>D70*(100%+'საერთო თანხა'!$B$13)</f>
        <v>0</v>
      </c>
      <c r="F70" s="81">
        <v>29.43</v>
      </c>
      <c r="G70" s="78">
        <f>F70*(100%+'საერთო თანხა'!$B$13)</f>
        <v>0</v>
      </c>
      <c r="H70" s="81">
        <v>34.340000000000003</v>
      </c>
      <c r="I70" s="78">
        <f>H70*(100%+'საერთო თანხა'!$B$13)</f>
        <v>0</v>
      </c>
      <c r="J70" s="81">
        <v>29.43</v>
      </c>
      <c r="K70" s="78">
        <f>J70*(100%+'საერთო თანხა'!$B$13)</f>
        <v>0</v>
      </c>
    </row>
    <row r="71" spans="1:11" ht="39.950000000000003" customHeight="1" x14ac:dyDescent="0.2">
      <c r="A71" s="16">
        <v>70</v>
      </c>
      <c r="B71" s="19" t="s">
        <v>72</v>
      </c>
      <c r="C71" s="15" t="s">
        <v>7</v>
      </c>
      <c r="D71" s="81">
        <v>112.82</v>
      </c>
      <c r="E71" s="78">
        <f>D71*(100%+'საერთო თანხა'!$B$13)</f>
        <v>0</v>
      </c>
      <c r="F71" s="81">
        <v>29.43</v>
      </c>
      <c r="G71" s="78">
        <f>F71*(100%+'საერთო თანხა'!$B$13)</f>
        <v>0</v>
      </c>
      <c r="H71" s="81">
        <v>112.82</v>
      </c>
      <c r="I71" s="78">
        <f>H71*(100%+'საერთო თანხა'!$B$13)</f>
        <v>0</v>
      </c>
      <c r="J71" s="81">
        <v>29.43</v>
      </c>
      <c r="K71" s="78">
        <f>J71*(100%+'საერთო თანხა'!$B$13)</f>
        <v>0</v>
      </c>
    </row>
    <row r="72" spans="1:11" ht="39.950000000000003" customHeight="1" x14ac:dyDescent="0.2">
      <c r="A72" s="16">
        <v>71</v>
      </c>
      <c r="B72" s="14" t="s">
        <v>73</v>
      </c>
      <c r="C72" s="15" t="s">
        <v>7</v>
      </c>
      <c r="D72" s="81">
        <v>34.340000000000003</v>
      </c>
      <c r="E72" s="78">
        <f>D72*(100%+'საერთო თანხა'!$B$13)</f>
        <v>0</v>
      </c>
      <c r="F72" s="81">
        <v>29.43</v>
      </c>
      <c r="G72" s="78">
        <f>F72*(100%+'საერთო თანხა'!$B$13)</f>
        <v>0</v>
      </c>
      <c r="H72" s="81">
        <v>34.340000000000003</v>
      </c>
      <c r="I72" s="78">
        <f>H72*(100%+'საერთო თანხა'!$B$13)</f>
        <v>0</v>
      </c>
      <c r="J72" s="81">
        <v>29.43</v>
      </c>
      <c r="K72" s="78">
        <f>J72*(100%+'საერთო თანხა'!$B$13)</f>
        <v>0</v>
      </c>
    </row>
    <row r="73" spans="1:11" ht="39.950000000000003" customHeight="1" x14ac:dyDescent="0.2">
      <c r="A73" s="16">
        <v>72</v>
      </c>
      <c r="B73" s="14" t="s">
        <v>74</v>
      </c>
      <c r="C73" s="15" t="s">
        <v>7</v>
      </c>
      <c r="D73" s="81">
        <v>68.67</v>
      </c>
      <c r="E73" s="78">
        <f>D73*(100%+'საერთო თანხა'!$B$13)</f>
        <v>0</v>
      </c>
      <c r="F73" s="81">
        <v>29.43</v>
      </c>
      <c r="G73" s="78">
        <f>F73*(100%+'საერთო თანხა'!$B$13)</f>
        <v>0</v>
      </c>
      <c r="H73" s="81">
        <v>58.86</v>
      </c>
      <c r="I73" s="78">
        <f>H73*(100%+'საერთო თანხა'!$B$13)</f>
        <v>0</v>
      </c>
      <c r="J73" s="81">
        <v>29.43</v>
      </c>
      <c r="K73" s="78">
        <f>J73*(100%+'საერთო თანხა'!$B$13)</f>
        <v>0</v>
      </c>
    </row>
    <row r="74" spans="1:11" ht="39.950000000000003" customHeight="1" x14ac:dyDescent="0.2">
      <c r="A74" s="16">
        <v>73</v>
      </c>
      <c r="B74" s="14" t="s">
        <v>75</v>
      </c>
      <c r="C74" s="15" t="s">
        <v>7</v>
      </c>
      <c r="D74" s="81">
        <v>53.96</v>
      </c>
      <c r="E74" s="78">
        <f>D74*(100%+'საერთო თანხა'!$B$13)</f>
        <v>0</v>
      </c>
      <c r="F74" s="81">
        <v>29.43</v>
      </c>
      <c r="G74" s="78">
        <f>F74*(100%+'საერთო თანხა'!$B$13)</f>
        <v>0</v>
      </c>
      <c r="H74" s="81">
        <v>44.15</v>
      </c>
      <c r="I74" s="78">
        <f>H74*(100%+'საერთო თანხა'!$B$13)</f>
        <v>0</v>
      </c>
      <c r="J74" s="81">
        <v>29.43</v>
      </c>
      <c r="K74" s="78">
        <f>J74*(100%+'საერთო თანხა'!$B$13)</f>
        <v>0</v>
      </c>
    </row>
    <row r="75" spans="1:11" ht="39.950000000000003" customHeight="1" x14ac:dyDescent="0.2">
      <c r="A75" s="16">
        <v>74</v>
      </c>
      <c r="B75" s="14" t="s">
        <v>76</v>
      </c>
      <c r="C75" s="15" t="s">
        <v>7</v>
      </c>
      <c r="D75" s="81">
        <v>49.05</v>
      </c>
      <c r="E75" s="78">
        <f>D75*(100%+'საერთო თანხა'!$B$13)</f>
        <v>0</v>
      </c>
      <c r="F75" s="81">
        <v>29.43</v>
      </c>
      <c r="G75" s="78">
        <f>F75*(100%+'საერთო თანხა'!$B$13)</f>
        <v>0</v>
      </c>
      <c r="H75" s="81">
        <v>39.24</v>
      </c>
      <c r="I75" s="78">
        <f>H75*(100%+'საერთო თანხა'!$B$13)</f>
        <v>0</v>
      </c>
      <c r="J75" s="81">
        <v>29.43</v>
      </c>
      <c r="K75" s="78">
        <f>J75*(100%+'საერთო თანხა'!$B$13)</f>
        <v>0</v>
      </c>
    </row>
    <row r="76" spans="1:11" ht="39.950000000000003" customHeight="1" x14ac:dyDescent="0.2">
      <c r="A76" s="16">
        <v>75</v>
      </c>
      <c r="B76" s="14" t="s">
        <v>77</v>
      </c>
      <c r="C76" s="15" t="s">
        <v>7</v>
      </c>
      <c r="D76" s="81">
        <v>19.62</v>
      </c>
      <c r="E76" s="78">
        <f>D76*(100%+'საერთო თანხა'!$B$13)</f>
        <v>0</v>
      </c>
      <c r="F76" s="81">
        <v>4.91</v>
      </c>
      <c r="G76" s="78">
        <f>F76*(100%+'საერთო თანხა'!$B$13)</f>
        <v>0</v>
      </c>
      <c r="H76" s="81">
        <v>19.62</v>
      </c>
      <c r="I76" s="78">
        <f>H76*(100%+'საერთო თანხა'!$B$13)</f>
        <v>0</v>
      </c>
      <c r="J76" s="81">
        <v>4.91</v>
      </c>
      <c r="K76" s="78">
        <f>J76*(100%+'საერთო თანხა'!$B$13)</f>
        <v>0</v>
      </c>
    </row>
    <row r="77" spans="1:11" ht="39.950000000000003" customHeight="1" x14ac:dyDescent="0.2">
      <c r="A77" s="16">
        <v>76</v>
      </c>
      <c r="B77" s="14" t="s">
        <v>78</v>
      </c>
      <c r="C77" s="15" t="s">
        <v>7</v>
      </c>
      <c r="D77" s="81">
        <v>49.05</v>
      </c>
      <c r="E77" s="78">
        <f>D77*(100%+'საერთო თანხა'!$B$13)</f>
        <v>0</v>
      </c>
      <c r="F77" s="81">
        <v>9.81</v>
      </c>
      <c r="G77" s="78">
        <f>F77*(100%+'საერთო თანხა'!$B$13)</f>
        <v>0</v>
      </c>
      <c r="H77" s="81">
        <v>39.24</v>
      </c>
      <c r="I77" s="78">
        <f>H77*(100%+'საერთო თანხა'!$B$13)</f>
        <v>0</v>
      </c>
      <c r="J77" s="81">
        <v>9.81</v>
      </c>
      <c r="K77" s="78">
        <f>J77*(100%+'საერთო თანხა'!$B$13)</f>
        <v>0</v>
      </c>
    </row>
    <row r="78" spans="1:11" ht="39.950000000000003" customHeight="1" x14ac:dyDescent="0.2">
      <c r="A78" s="16">
        <v>77</v>
      </c>
      <c r="B78" s="14" t="s">
        <v>79</v>
      </c>
      <c r="C78" s="15" t="s">
        <v>7</v>
      </c>
      <c r="D78" s="81">
        <v>44.15</v>
      </c>
      <c r="E78" s="78">
        <f>D78*(100%+'საერთო თანხა'!$B$13)</f>
        <v>0</v>
      </c>
      <c r="F78" s="81">
        <v>9.81</v>
      </c>
      <c r="G78" s="78">
        <f>F78*(100%+'საერთო თანხა'!$B$13)</f>
        <v>0</v>
      </c>
      <c r="H78" s="81">
        <v>44.15</v>
      </c>
      <c r="I78" s="78">
        <f>H78*(100%+'საერთო თანხა'!$B$13)</f>
        <v>0</v>
      </c>
      <c r="J78" s="81">
        <v>9.81</v>
      </c>
      <c r="K78" s="78">
        <f>J78*(100%+'საერთო თანხა'!$B$13)</f>
        <v>0</v>
      </c>
    </row>
    <row r="79" spans="1:11" ht="39.950000000000003" customHeight="1" x14ac:dyDescent="0.2">
      <c r="A79" s="16">
        <v>78</v>
      </c>
      <c r="B79" s="14" t="s">
        <v>80</v>
      </c>
      <c r="C79" s="15" t="s">
        <v>7</v>
      </c>
      <c r="D79" s="81">
        <v>127.54</v>
      </c>
      <c r="E79" s="78">
        <f>D79*(100%+'საერთო თანხა'!$B$13)</f>
        <v>0</v>
      </c>
      <c r="F79" s="81">
        <v>29.43</v>
      </c>
      <c r="G79" s="78">
        <f>F79*(100%+'საერთო თანხა'!$B$13)</f>
        <v>0</v>
      </c>
      <c r="H79" s="81">
        <v>127.54</v>
      </c>
      <c r="I79" s="78">
        <f>H79*(100%+'საერთო თანხა'!$B$13)</f>
        <v>0</v>
      </c>
      <c r="J79" s="81">
        <v>29.43</v>
      </c>
      <c r="K79" s="78">
        <f>J79*(100%+'საერთო თანხა'!$B$13)</f>
        <v>0</v>
      </c>
    </row>
    <row r="80" spans="1:11" ht="39.950000000000003" customHeight="1" x14ac:dyDescent="0.2">
      <c r="A80" s="16">
        <v>79</v>
      </c>
      <c r="B80" s="14" t="s">
        <v>81</v>
      </c>
      <c r="C80" s="15" t="s">
        <v>7</v>
      </c>
      <c r="D80" s="81">
        <v>58.86</v>
      </c>
      <c r="E80" s="78">
        <f>D80*(100%+'საერთო თანხა'!$B$13)</f>
        <v>0</v>
      </c>
      <c r="F80" s="81">
        <v>29.43</v>
      </c>
      <c r="G80" s="78">
        <f>F80*(100%+'საერთო თანხა'!$B$13)</f>
        <v>0</v>
      </c>
      <c r="H80" s="81">
        <v>58.86</v>
      </c>
      <c r="I80" s="78">
        <f>H80*(100%+'საერთო თანხა'!$B$13)</f>
        <v>0</v>
      </c>
      <c r="J80" s="81">
        <v>29.43</v>
      </c>
      <c r="K80" s="78">
        <f>J80*(100%+'საერთო თანხა'!$B$13)</f>
        <v>0</v>
      </c>
    </row>
    <row r="81" spans="1:11" ht="39.950000000000003" customHeight="1" x14ac:dyDescent="0.2">
      <c r="A81" s="16">
        <v>80</v>
      </c>
      <c r="B81" s="14" t="s">
        <v>82</v>
      </c>
      <c r="C81" s="15" t="s">
        <v>7</v>
      </c>
      <c r="D81" s="81">
        <v>19.62</v>
      </c>
      <c r="E81" s="78">
        <f>D81*(100%+'საერთო თანხა'!$B$13)</f>
        <v>0</v>
      </c>
      <c r="F81" s="81">
        <v>1.96</v>
      </c>
      <c r="G81" s="78">
        <f>F81*(100%+'საერთო თანხა'!$B$13)</f>
        <v>0</v>
      </c>
      <c r="H81" s="81">
        <v>19.62</v>
      </c>
      <c r="I81" s="78">
        <f>H81*(100%+'საერთო თანხა'!$B$13)</f>
        <v>0</v>
      </c>
      <c r="J81" s="81">
        <v>1.96</v>
      </c>
      <c r="K81" s="78">
        <f>J81*(100%+'საერთო თანხა'!$B$13)</f>
        <v>0</v>
      </c>
    </row>
    <row r="82" spans="1:11" ht="39.950000000000003" customHeight="1" x14ac:dyDescent="0.2">
      <c r="A82" s="16">
        <v>81</v>
      </c>
      <c r="B82" s="14" t="s">
        <v>83</v>
      </c>
      <c r="C82" s="15" t="s">
        <v>7</v>
      </c>
      <c r="D82" s="81">
        <v>19.62</v>
      </c>
      <c r="E82" s="78">
        <f>D82*(100%+'საერთო თანხა'!$B$13)</f>
        <v>0</v>
      </c>
      <c r="F82" s="81">
        <v>19.62</v>
      </c>
      <c r="G82" s="78">
        <f>F82*(100%+'საერთო თანხა'!$B$13)</f>
        <v>0</v>
      </c>
      <c r="H82" s="81">
        <v>19.62</v>
      </c>
      <c r="I82" s="78">
        <f>H82*(100%+'საერთო თანხა'!$B$13)</f>
        <v>0</v>
      </c>
      <c r="J82" s="81">
        <v>19.62</v>
      </c>
      <c r="K82" s="78">
        <f>J82*(100%+'საერთო თანხა'!$B$13)</f>
        <v>0</v>
      </c>
    </row>
    <row r="83" spans="1:11" ht="39.950000000000003" customHeight="1" x14ac:dyDescent="0.2">
      <c r="A83" s="16">
        <v>83</v>
      </c>
      <c r="B83" s="14" t="s">
        <v>84</v>
      </c>
      <c r="C83" s="15" t="s">
        <v>7</v>
      </c>
      <c r="D83" s="81">
        <v>19.62</v>
      </c>
      <c r="E83" s="78">
        <f>D83*(100%+'საერთო თანხა'!$B$13)</f>
        <v>0</v>
      </c>
      <c r="F83" s="81">
        <v>9.81</v>
      </c>
      <c r="G83" s="78">
        <f>F83*(100%+'საერთო თანხა'!$B$13)</f>
        <v>0</v>
      </c>
      <c r="H83" s="81">
        <v>19.62</v>
      </c>
      <c r="I83" s="78">
        <f>H83*(100%+'საერთო თანხა'!$B$13)</f>
        <v>0</v>
      </c>
      <c r="J83" s="81">
        <v>9.81</v>
      </c>
      <c r="K83" s="78">
        <f>J83*(100%+'საერთო თანხა'!$B$13)</f>
        <v>0</v>
      </c>
    </row>
    <row r="84" spans="1:11" ht="39.950000000000003" customHeight="1" x14ac:dyDescent="0.2">
      <c r="A84" s="16">
        <v>84</v>
      </c>
      <c r="B84" s="14" t="s">
        <v>85</v>
      </c>
      <c r="C84" s="15" t="s">
        <v>7</v>
      </c>
      <c r="D84" s="81">
        <v>68.67</v>
      </c>
      <c r="E84" s="78">
        <f>D84*(100%+'საერთო თანხა'!$B$13)</f>
        <v>0</v>
      </c>
      <c r="F84" s="81">
        <v>19.62</v>
      </c>
      <c r="G84" s="78">
        <f>F84*(100%+'საერთო თანხა'!$B$13)</f>
        <v>0</v>
      </c>
      <c r="H84" s="81">
        <v>49.05</v>
      </c>
      <c r="I84" s="78">
        <f>H84*(100%+'საერთო თანხა'!$B$13)</f>
        <v>0</v>
      </c>
      <c r="J84" s="81">
        <v>19.62</v>
      </c>
      <c r="K84" s="78">
        <f>J84*(100%+'საერთო თანხა'!$B$13)</f>
        <v>0</v>
      </c>
    </row>
    <row r="85" spans="1:11" ht="39.950000000000003" customHeight="1" x14ac:dyDescent="0.2">
      <c r="A85" s="16">
        <v>85</v>
      </c>
      <c r="B85" s="14" t="s">
        <v>86</v>
      </c>
      <c r="C85" s="15" t="s">
        <v>7</v>
      </c>
      <c r="D85" s="81">
        <v>53.96</v>
      </c>
      <c r="E85" s="78">
        <f>D85*(100%+'საერთო თანხა'!$B$13)</f>
        <v>0</v>
      </c>
      <c r="F85" s="81">
        <v>53.96</v>
      </c>
      <c r="G85" s="78">
        <f>F85*(100%+'საერთო თანხა'!$B$13)</f>
        <v>0</v>
      </c>
      <c r="H85" s="81">
        <v>29.43</v>
      </c>
      <c r="I85" s="78">
        <f>H85*(100%+'საერთო თანხა'!$B$13)</f>
        <v>0</v>
      </c>
      <c r="J85" s="81">
        <v>49.05</v>
      </c>
      <c r="K85" s="78">
        <f>J85*(100%+'საერთო თანხა'!$B$13)</f>
        <v>0</v>
      </c>
    </row>
    <row r="86" spans="1:11" ht="39.950000000000003" customHeight="1" x14ac:dyDescent="0.2">
      <c r="A86" s="16">
        <v>86</v>
      </c>
      <c r="B86" s="14" t="s">
        <v>87</v>
      </c>
      <c r="C86" s="15" t="s">
        <v>7</v>
      </c>
      <c r="D86" s="81">
        <v>78.48</v>
      </c>
      <c r="E86" s="78">
        <f>D86*(100%+'საერთო თანხა'!$B$13)</f>
        <v>0</v>
      </c>
      <c r="F86" s="81">
        <v>49.05</v>
      </c>
      <c r="G86" s="78">
        <f>F86*(100%+'საერთო თანხა'!$B$13)</f>
        <v>0</v>
      </c>
      <c r="H86" s="81">
        <v>49.05</v>
      </c>
      <c r="I86" s="78">
        <f>H86*(100%+'საერთო თანხა'!$B$13)</f>
        <v>0</v>
      </c>
      <c r="J86" s="81">
        <v>78.48</v>
      </c>
      <c r="K86" s="78">
        <f>J86*(100%+'საერთო თანხა'!$B$13)</f>
        <v>0</v>
      </c>
    </row>
    <row r="87" spans="1:11" ht="39.950000000000003" customHeight="1" x14ac:dyDescent="0.2">
      <c r="A87" s="16">
        <v>87</v>
      </c>
      <c r="B87" s="14" t="s">
        <v>88</v>
      </c>
      <c r="C87" s="15" t="s">
        <v>7</v>
      </c>
      <c r="D87" s="81">
        <v>39.24</v>
      </c>
      <c r="E87" s="78">
        <f>D87*(100%+'საერთო თანხა'!$B$13)</f>
        <v>0</v>
      </c>
      <c r="F87" s="81">
        <v>19.62</v>
      </c>
      <c r="G87" s="78">
        <f>F87*(100%+'საერთო თანხა'!$B$13)</f>
        <v>0</v>
      </c>
      <c r="H87" s="81">
        <v>29.43</v>
      </c>
      <c r="I87" s="78">
        <f>H87*(100%+'საერთო თანხა'!$B$13)</f>
        <v>0</v>
      </c>
      <c r="J87" s="81">
        <v>19.62</v>
      </c>
      <c r="K87" s="78">
        <f>J87*(100%+'საერთო თანხა'!$B$13)</f>
        <v>0</v>
      </c>
    </row>
    <row r="88" spans="1:11" ht="39.950000000000003" customHeight="1" x14ac:dyDescent="0.2">
      <c r="A88" s="16">
        <v>88</v>
      </c>
      <c r="B88" s="14" t="s">
        <v>89</v>
      </c>
      <c r="C88" s="15" t="s">
        <v>7</v>
      </c>
      <c r="D88" s="81">
        <v>117.72</v>
      </c>
      <c r="E88" s="78">
        <f>D88*(100%+'საერთო თანხა'!$B$13)</f>
        <v>0</v>
      </c>
      <c r="F88" s="81">
        <v>29.43</v>
      </c>
      <c r="G88" s="78">
        <f>F88*(100%+'საერთო თანხა'!$B$13)</f>
        <v>0</v>
      </c>
      <c r="H88" s="81">
        <v>117.72</v>
      </c>
      <c r="I88" s="78">
        <f>H88*(100%+'საერთო თანხა'!$B$13)</f>
        <v>0</v>
      </c>
      <c r="J88" s="81">
        <v>29.43</v>
      </c>
      <c r="K88" s="78">
        <f>J88*(100%+'საერთო თანხა'!$B$13)</f>
        <v>0</v>
      </c>
    </row>
    <row r="89" spans="1:11" ht="39.950000000000003" customHeight="1" x14ac:dyDescent="0.2">
      <c r="A89" s="16">
        <v>89</v>
      </c>
      <c r="B89" s="14" t="s">
        <v>90</v>
      </c>
      <c r="C89" s="15" t="s">
        <v>7</v>
      </c>
      <c r="D89" s="81">
        <v>34.340000000000003</v>
      </c>
      <c r="E89" s="78">
        <f>D89*(100%+'საერთო თანხა'!$B$13)</f>
        <v>0</v>
      </c>
      <c r="F89" s="81">
        <v>19.62</v>
      </c>
      <c r="G89" s="78">
        <f>F89*(100%+'საერთო თანხა'!$B$13)</f>
        <v>0</v>
      </c>
      <c r="H89" s="81">
        <v>29.43</v>
      </c>
      <c r="I89" s="78">
        <f>H89*(100%+'საერთო თანხა'!$B$13)</f>
        <v>0</v>
      </c>
      <c r="J89" s="81">
        <v>19.62</v>
      </c>
      <c r="K89" s="78">
        <f>J89*(100%+'საერთო თანხა'!$B$13)</f>
        <v>0</v>
      </c>
    </row>
    <row r="90" spans="1:11" ht="39.950000000000003" customHeight="1" x14ac:dyDescent="0.2">
      <c r="A90" s="16">
        <v>90</v>
      </c>
      <c r="B90" s="14" t="s">
        <v>91</v>
      </c>
      <c r="C90" s="15" t="s">
        <v>7</v>
      </c>
      <c r="D90" s="81">
        <v>68.67</v>
      </c>
      <c r="E90" s="78">
        <f>D90*(100%+'საერთო თანხა'!$B$13)</f>
        <v>0</v>
      </c>
      <c r="F90" s="81">
        <v>29.43</v>
      </c>
      <c r="G90" s="78">
        <f>F90*(100%+'საერთო თანხა'!$B$13)</f>
        <v>0</v>
      </c>
      <c r="H90" s="81">
        <v>68.67</v>
      </c>
      <c r="I90" s="78">
        <f>H90*(100%+'საერთო თანხა'!$B$13)</f>
        <v>0</v>
      </c>
      <c r="J90" s="81">
        <v>29.43</v>
      </c>
      <c r="K90" s="78">
        <f>J90*(100%+'საერთო თანხა'!$B$13)</f>
        <v>0</v>
      </c>
    </row>
    <row r="91" spans="1:11" ht="39.950000000000003" customHeight="1" x14ac:dyDescent="0.2">
      <c r="A91" s="16">
        <v>91</v>
      </c>
      <c r="B91" s="14" t="s">
        <v>92</v>
      </c>
      <c r="C91" s="15" t="s">
        <v>7</v>
      </c>
      <c r="D91" s="81">
        <v>24.53</v>
      </c>
      <c r="E91" s="78">
        <f>D91*(100%+'საერთო თანხა'!$B$13)</f>
        <v>0</v>
      </c>
      <c r="F91" s="81">
        <v>19.62</v>
      </c>
      <c r="G91" s="78">
        <f>F91*(100%+'საერთო თანხა'!$B$13)</f>
        <v>0</v>
      </c>
      <c r="H91" s="81">
        <v>24.53</v>
      </c>
      <c r="I91" s="78">
        <f>H91*(100%+'საერთო თანხა'!$B$13)</f>
        <v>0</v>
      </c>
      <c r="J91" s="81">
        <v>19.62</v>
      </c>
      <c r="K91" s="78">
        <f>J91*(100%+'საერთო თანხა'!$B$13)</f>
        <v>0</v>
      </c>
    </row>
    <row r="92" spans="1:11" ht="39.950000000000003" customHeight="1" x14ac:dyDescent="0.2">
      <c r="A92" s="16">
        <v>92</v>
      </c>
      <c r="B92" s="14" t="s">
        <v>93</v>
      </c>
      <c r="C92" s="15" t="s">
        <v>7</v>
      </c>
      <c r="D92" s="81">
        <v>44.15</v>
      </c>
      <c r="E92" s="78">
        <f>D92*(100%+'საერთო თანხა'!$B$13)</f>
        <v>0</v>
      </c>
      <c r="F92" s="81">
        <v>29.43</v>
      </c>
      <c r="G92" s="78">
        <f>F92*(100%+'საერთო თანხა'!$B$13)</f>
        <v>0</v>
      </c>
      <c r="H92" s="81">
        <v>39.24</v>
      </c>
      <c r="I92" s="78">
        <f>H92*(100%+'საერთო თანხა'!$B$13)</f>
        <v>0</v>
      </c>
      <c r="J92" s="81">
        <v>29.43</v>
      </c>
      <c r="K92" s="78">
        <f>J92*(100%+'საერთო თანხა'!$B$13)</f>
        <v>0</v>
      </c>
    </row>
    <row r="93" spans="1:11" ht="39.950000000000003" customHeight="1" x14ac:dyDescent="0.2">
      <c r="A93" s="16">
        <v>93</v>
      </c>
      <c r="B93" s="14" t="s">
        <v>94</v>
      </c>
      <c r="C93" s="15" t="s">
        <v>7</v>
      </c>
      <c r="D93" s="81">
        <v>39.24</v>
      </c>
      <c r="E93" s="78">
        <f>D93*(100%+'საერთო თანხა'!$B$13)</f>
        <v>0</v>
      </c>
      <c r="F93" s="81">
        <v>9.81</v>
      </c>
      <c r="G93" s="78">
        <f>F93*(100%+'საერთო თანხა'!$B$13)</f>
        <v>0</v>
      </c>
      <c r="H93" s="81">
        <v>39.24</v>
      </c>
      <c r="I93" s="78">
        <f>H93*(100%+'საერთო თანხა'!$B$13)</f>
        <v>0</v>
      </c>
      <c r="J93" s="81">
        <v>9.81</v>
      </c>
      <c r="K93" s="78">
        <f>J93*(100%+'საერთო თანხა'!$B$13)</f>
        <v>0</v>
      </c>
    </row>
    <row r="94" spans="1:11" ht="39.950000000000003" customHeight="1" x14ac:dyDescent="0.2">
      <c r="A94" s="16">
        <v>94</v>
      </c>
      <c r="B94" s="14" t="s">
        <v>95</v>
      </c>
      <c r="C94" s="15" t="s">
        <v>7</v>
      </c>
      <c r="D94" s="81">
        <v>58.86</v>
      </c>
      <c r="E94" s="78">
        <f>D94*(100%+'საერთო თანხა'!$B$13)</f>
        <v>0</v>
      </c>
      <c r="F94" s="81">
        <v>9.81</v>
      </c>
      <c r="G94" s="78">
        <f>F94*(100%+'საერთო თანხა'!$B$13)</f>
        <v>0</v>
      </c>
      <c r="H94" s="81">
        <v>58.86</v>
      </c>
      <c r="I94" s="78">
        <f>H94*(100%+'საერთო თანხა'!$B$13)</f>
        <v>0</v>
      </c>
      <c r="J94" s="81">
        <v>9.81</v>
      </c>
      <c r="K94" s="78">
        <f>J94*(100%+'საერთო თანხა'!$B$13)</f>
        <v>0</v>
      </c>
    </row>
    <row r="95" spans="1:11" ht="39.950000000000003" customHeight="1" x14ac:dyDescent="0.2">
      <c r="A95" s="16">
        <v>95</v>
      </c>
      <c r="B95" s="14" t="s">
        <v>96</v>
      </c>
      <c r="C95" s="15" t="s">
        <v>7</v>
      </c>
      <c r="D95" s="81">
        <v>78.48</v>
      </c>
      <c r="E95" s="78">
        <f>D95*(100%+'საერთო თანხა'!$B$13)</f>
        <v>0</v>
      </c>
      <c r="F95" s="81">
        <v>9.81</v>
      </c>
      <c r="G95" s="78">
        <f>F95*(100%+'საერთო თანხა'!$B$13)</f>
        <v>0</v>
      </c>
      <c r="H95" s="81">
        <v>78.48</v>
      </c>
      <c r="I95" s="78">
        <f>H95*(100%+'საერთო თანხა'!$B$13)</f>
        <v>0</v>
      </c>
      <c r="J95" s="81">
        <v>9.81</v>
      </c>
      <c r="K95" s="78">
        <f>J95*(100%+'საერთო თანხა'!$B$13)</f>
        <v>0</v>
      </c>
    </row>
    <row r="96" spans="1:11" ht="39.950000000000003" customHeight="1" x14ac:dyDescent="0.2">
      <c r="A96" s="16">
        <v>96</v>
      </c>
      <c r="B96" s="14" t="s">
        <v>97</v>
      </c>
      <c r="C96" s="15" t="s">
        <v>7</v>
      </c>
      <c r="D96" s="81">
        <v>29.43</v>
      </c>
      <c r="E96" s="78">
        <f>D96*(100%+'საერთო თანხა'!$B$13)</f>
        <v>0</v>
      </c>
      <c r="F96" s="81">
        <v>9.81</v>
      </c>
      <c r="G96" s="78">
        <f>F96*(100%+'საერთო თანხა'!$B$13)</f>
        <v>0</v>
      </c>
      <c r="H96" s="81">
        <v>29.43</v>
      </c>
      <c r="I96" s="78">
        <f>H96*(100%+'საერთო თანხა'!$B$13)</f>
        <v>0</v>
      </c>
      <c r="J96" s="81">
        <v>9.81</v>
      </c>
      <c r="K96" s="78">
        <f>J96*(100%+'საერთო თანხა'!$B$13)</f>
        <v>0</v>
      </c>
    </row>
    <row r="97" spans="1:11" ht="39.950000000000003" customHeight="1" x14ac:dyDescent="0.2">
      <c r="A97" s="16">
        <v>97</v>
      </c>
      <c r="B97" s="14" t="s">
        <v>98</v>
      </c>
      <c r="C97" s="15" t="s">
        <v>7</v>
      </c>
      <c r="D97" s="81">
        <v>29.43</v>
      </c>
      <c r="E97" s="78">
        <f>D97*(100%+'საერთო თანხა'!$B$13)</f>
        <v>0</v>
      </c>
      <c r="F97" s="81">
        <v>9.81</v>
      </c>
      <c r="G97" s="78">
        <f>F97*(100%+'საერთო თანხა'!$B$13)</f>
        <v>0</v>
      </c>
      <c r="H97" s="81">
        <v>29.43</v>
      </c>
      <c r="I97" s="78">
        <f>H97*(100%+'საერთო თანხა'!$B$13)</f>
        <v>0</v>
      </c>
      <c r="J97" s="81">
        <v>9.81</v>
      </c>
      <c r="K97" s="78">
        <f>J97*(100%+'საერთო თანხა'!$B$13)</f>
        <v>0</v>
      </c>
    </row>
    <row r="98" spans="1:11" ht="39.950000000000003" customHeight="1" x14ac:dyDescent="0.2">
      <c r="A98" s="16">
        <v>98</v>
      </c>
      <c r="B98" s="14" t="s">
        <v>99</v>
      </c>
      <c r="C98" s="15" t="s">
        <v>7</v>
      </c>
      <c r="D98" s="81">
        <v>29.43</v>
      </c>
      <c r="E98" s="78">
        <f>D98*(100%+'საერთო თანხა'!$B$13)</f>
        <v>0</v>
      </c>
      <c r="F98" s="81">
        <v>24.53</v>
      </c>
      <c r="G98" s="78">
        <f>F98*(100%+'საერთო თანხა'!$B$13)</f>
        <v>0</v>
      </c>
      <c r="H98" s="81">
        <v>24.53</v>
      </c>
      <c r="I98" s="78">
        <f>H98*(100%+'საერთო თანხა'!$B$13)</f>
        <v>0</v>
      </c>
      <c r="J98" s="81">
        <v>19.62</v>
      </c>
      <c r="K98" s="78">
        <f>J98*(100%+'საერთო თანხა'!$B$13)</f>
        <v>0</v>
      </c>
    </row>
    <row r="99" spans="1:11" ht="39.950000000000003" customHeight="1" x14ac:dyDescent="0.2">
      <c r="A99" s="16">
        <v>99</v>
      </c>
      <c r="B99" s="14" t="s">
        <v>100</v>
      </c>
      <c r="C99" s="15" t="s">
        <v>7</v>
      </c>
      <c r="D99" s="81">
        <v>176.59</v>
      </c>
      <c r="E99" s="78">
        <f>D99*(100%+'საერთო თანხა'!$B$13)</f>
        <v>0</v>
      </c>
      <c r="F99" s="81">
        <v>78.48</v>
      </c>
      <c r="G99" s="78">
        <f>F99*(100%+'საერთო თანხა'!$B$13)</f>
        <v>0</v>
      </c>
      <c r="H99" s="81">
        <v>166.78</v>
      </c>
      <c r="I99" s="78">
        <f>H99*(100%+'საერთო თანხა'!$B$13)</f>
        <v>0</v>
      </c>
      <c r="J99" s="81">
        <v>78.48</v>
      </c>
      <c r="K99" s="78">
        <f>J99*(100%+'საერთო თანხა'!$B$13)</f>
        <v>0</v>
      </c>
    </row>
    <row r="100" spans="1:11" ht="39.950000000000003" customHeight="1" x14ac:dyDescent="0.2">
      <c r="A100" s="16">
        <v>100</v>
      </c>
      <c r="B100" s="14" t="s">
        <v>101</v>
      </c>
      <c r="C100" s="15" t="s">
        <v>7</v>
      </c>
      <c r="D100" s="81">
        <v>98.1</v>
      </c>
      <c r="E100" s="78">
        <f>D100*(100%+'საერთო თანხა'!$B$13)</f>
        <v>0</v>
      </c>
      <c r="F100" s="81">
        <v>49.05</v>
      </c>
      <c r="G100" s="78">
        <f>F100*(100%+'საერთო თანხა'!$B$13)</f>
        <v>0</v>
      </c>
      <c r="H100" s="81">
        <v>98.1</v>
      </c>
      <c r="I100" s="78">
        <f>H100*(100%+'საერთო თანხა'!$B$13)</f>
        <v>0</v>
      </c>
      <c r="J100" s="81">
        <v>49.05</v>
      </c>
      <c r="K100" s="78">
        <f>J100*(100%+'საერთო თანხა'!$B$13)</f>
        <v>0</v>
      </c>
    </row>
    <row r="101" spans="1:11" ht="39.950000000000003" customHeight="1" x14ac:dyDescent="0.2">
      <c r="A101" s="16">
        <v>101</v>
      </c>
      <c r="B101" s="14" t="s">
        <v>102</v>
      </c>
      <c r="C101" s="15" t="s">
        <v>3</v>
      </c>
      <c r="D101" s="81">
        <v>19.62</v>
      </c>
      <c r="E101" s="78">
        <f>D101*(100%+'საერთო თანხა'!$B$13)</f>
        <v>0</v>
      </c>
      <c r="F101" s="81">
        <v>1.96</v>
      </c>
      <c r="G101" s="78">
        <f>F101*(100%+'საერთო თანხა'!$B$13)</f>
        <v>0</v>
      </c>
      <c r="H101" s="81">
        <v>19.62</v>
      </c>
      <c r="I101" s="78">
        <f>H101*(100%+'საერთო თანხა'!$B$13)</f>
        <v>0</v>
      </c>
      <c r="J101" s="81">
        <v>1.96</v>
      </c>
      <c r="K101" s="78">
        <f>J101*(100%+'საერთო თანხა'!$B$13)</f>
        <v>0</v>
      </c>
    </row>
    <row r="102" spans="1:11" ht="39.950000000000003" customHeight="1" x14ac:dyDescent="0.2">
      <c r="A102" s="16">
        <v>102</v>
      </c>
      <c r="B102" s="14" t="s">
        <v>103</v>
      </c>
      <c r="C102" s="15" t="s">
        <v>7</v>
      </c>
      <c r="D102" s="81">
        <v>49.05</v>
      </c>
      <c r="E102" s="78">
        <f>D102*(100%+'საერთო თანხა'!$B$13)</f>
        <v>0</v>
      </c>
      <c r="F102" s="81">
        <v>19.62</v>
      </c>
      <c r="G102" s="78">
        <f>F102*(100%+'საერთო თანხა'!$B$13)</f>
        <v>0</v>
      </c>
      <c r="H102" s="81">
        <v>49.05</v>
      </c>
      <c r="I102" s="78">
        <f>H102*(100%+'საერთო თანხა'!$B$13)</f>
        <v>0</v>
      </c>
      <c r="J102" s="81">
        <v>19.62</v>
      </c>
      <c r="K102" s="78">
        <f>J102*(100%+'საერთო თანხა'!$B$13)</f>
        <v>0</v>
      </c>
    </row>
    <row r="103" spans="1:11" ht="39.950000000000003" customHeight="1" x14ac:dyDescent="0.2">
      <c r="A103" s="16">
        <v>103</v>
      </c>
      <c r="B103" s="14" t="s">
        <v>104</v>
      </c>
      <c r="C103" s="15" t="s">
        <v>7</v>
      </c>
      <c r="D103" s="81">
        <v>19.62</v>
      </c>
      <c r="E103" s="78">
        <f>D103*(100%+'საერთო თანხა'!$B$13)</f>
        <v>0</v>
      </c>
      <c r="F103" s="81">
        <v>9.81</v>
      </c>
      <c r="G103" s="78">
        <f>F103*(100%+'საერთო თანხა'!$B$13)</f>
        <v>0</v>
      </c>
      <c r="H103" s="81">
        <v>19.62</v>
      </c>
      <c r="I103" s="78">
        <f>H103*(100%+'საერთო თანხა'!$B$13)</f>
        <v>0</v>
      </c>
      <c r="J103" s="81">
        <v>9.81</v>
      </c>
      <c r="K103" s="78">
        <f>J103*(100%+'საერთო თანხა'!$B$13)</f>
        <v>0</v>
      </c>
    </row>
    <row r="104" spans="1:11" ht="39.950000000000003" customHeight="1" x14ac:dyDescent="0.2">
      <c r="A104" s="16">
        <v>104</v>
      </c>
      <c r="B104" s="14" t="s">
        <v>255</v>
      </c>
      <c r="C104" s="15" t="s">
        <v>7</v>
      </c>
      <c r="D104" s="81">
        <v>19.62</v>
      </c>
      <c r="E104" s="78">
        <f>D104*(100%+'საერთო თანხა'!$B$13)</f>
        <v>0</v>
      </c>
      <c r="F104" s="81">
        <v>9.81</v>
      </c>
      <c r="G104" s="78">
        <f>F104*(100%+'საერთო თანხა'!$B$13)</f>
        <v>0</v>
      </c>
      <c r="H104" s="81">
        <v>19.62</v>
      </c>
      <c r="I104" s="78">
        <f>H104*(100%+'საერთო თანხა'!$B$13)</f>
        <v>0</v>
      </c>
      <c r="J104" s="81">
        <v>9.81</v>
      </c>
      <c r="K104" s="78">
        <f>J104*(100%+'საერთო თანხა'!$B$13)</f>
        <v>0</v>
      </c>
    </row>
    <row r="105" spans="1:11" ht="39.950000000000003" customHeight="1" x14ac:dyDescent="0.2">
      <c r="A105" s="16">
        <v>105</v>
      </c>
      <c r="B105" s="14" t="s">
        <v>106</v>
      </c>
      <c r="C105" s="15" t="s">
        <v>7</v>
      </c>
      <c r="D105" s="81">
        <v>112.82</v>
      </c>
      <c r="E105" s="78">
        <f>D105*(100%+'საერთო თანხა'!$B$13)</f>
        <v>0</v>
      </c>
      <c r="F105" s="81">
        <v>39.24</v>
      </c>
      <c r="G105" s="78">
        <f>F105*(100%+'საერთო თანხა'!$B$13)</f>
        <v>0</v>
      </c>
      <c r="H105" s="81">
        <v>112.82</v>
      </c>
      <c r="I105" s="78">
        <f>H105*(100%+'საერთო თანხა'!$B$13)</f>
        <v>0</v>
      </c>
      <c r="J105" s="81">
        <v>39.24</v>
      </c>
      <c r="K105" s="78">
        <f>J105*(100%+'საერთო თანხა'!$B$13)</f>
        <v>0</v>
      </c>
    </row>
    <row r="106" spans="1:11" ht="39.950000000000003" customHeight="1" x14ac:dyDescent="0.2">
      <c r="A106" s="16">
        <v>106</v>
      </c>
      <c r="B106" s="14" t="s">
        <v>107</v>
      </c>
      <c r="C106" s="15" t="s">
        <v>7</v>
      </c>
      <c r="D106" s="81">
        <v>58.86</v>
      </c>
      <c r="E106" s="78">
        <f>D106*(100%+'საერთო თანხა'!$B$13)</f>
        <v>0</v>
      </c>
      <c r="F106" s="81">
        <v>9.81</v>
      </c>
      <c r="G106" s="78">
        <f>F106*(100%+'საერთო თანხა'!$B$13)</f>
        <v>0</v>
      </c>
      <c r="H106" s="81">
        <v>49.05</v>
      </c>
      <c r="I106" s="78">
        <f>H106*(100%+'საერთო თანხა'!$B$13)</f>
        <v>0</v>
      </c>
      <c r="J106" s="81">
        <v>9.81</v>
      </c>
      <c r="K106" s="78">
        <f>J106*(100%+'საერთო თანხა'!$B$13)</f>
        <v>0</v>
      </c>
    </row>
    <row r="107" spans="1:11" ht="39.950000000000003" customHeight="1" x14ac:dyDescent="0.2">
      <c r="A107" s="16">
        <v>107</v>
      </c>
      <c r="B107" s="14" t="s">
        <v>108</v>
      </c>
      <c r="C107" s="15" t="s">
        <v>7</v>
      </c>
      <c r="D107" s="81">
        <v>14.72</v>
      </c>
      <c r="E107" s="78">
        <f>D107*(100%+'საერთო თანხა'!$B$13)</f>
        <v>0</v>
      </c>
      <c r="F107" s="81">
        <v>4.91</v>
      </c>
      <c r="G107" s="78">
        <f>F107*(100%+'საერთო თანხა'!$B$13)</f>
        <v>0</v>
      </c>
      <c r="H107" s="81">
        <v>14.72</v>
      </c>
      <c r="I107" s="78">
        <f>H107*(100%+'საერთო თანხა'!$B$13)</f>
        <v>0</v>
      </c>
      <c r="J107" s="81">
        <v>4.91</v>
      </c>
      <c r="K107" s="78">
        <f>J107*(100%+'საერთო თანხა'!$B$13)</f>
        <v>0</v>
      </c>
    </row>
    <row r="108" spans="1:11" ht="39.950000000000003" customHeight="1" x14ac:dyDescent="0.2">
      <c r="A108" s="16">
        <v>108</v>
      </c>
      <c r="B108" s="14" t="s">
        <v>109</v>
      </c>
      <c r="C108" s="15" t="s">
        <v>7</v>
      </c>
      <c r="D108" s="81">
        <v>0.98</v>
      </c>
      <c r="E108" s="78">
        <f>D108*(100%+'საერთო თანხა'!$B$13)</f>
        <v>0</v>
      </c>
      <c r="F108" s="81">
        <v>1.96</v>
      </c>
      <c r="G108" s="78">
        <f>F108*(100%+'საერთო თანხა'!$B$13)</f>
        <v>0</v>
      </c>
      <c r="H108" s="81">
        <v>0.98</v>
      </c>
      <c r="I108" s="78">
        <f>H108*(100%+'საერთო თანხა'!$B$13)</f>
        <v>0</v>
      </c>
      <c r="J108" s="81">
        <v>1.96</v>
      </c>
      <c r="K108" s="78">
        <f>J108*(100%+'საერთო თანხა'!$B$13)</f>
        <v>0</v>
      </c>
    </row>
    <row r="109" spans="1:11" ht="39.950000000000003" customHeight="1" x14ac:dyDescent="0.2">
      <c r="A109" s="16">
        <v>109</v>
      </c>
      <c r="B109" s="14" t="s">
        <v>110</v>
      </c>
      <c r="C109" s="15" t="s">
        <v>7</v>
      </c>
      <c r="D109" s="81">
        <v>0.98</v>
      </c>
      <c r="E109" s="78">
        <f>D109*(100%+'საერთო თანხა'!$B$13)</f>
        <v>0</v>
      </c>
      <c r="F109" s="81">
        <v>1.96</v>
      </c>
      <c r="G109" s="78">
        <f>F109*(100%+'საერთო თანხა'!$B$13)</f>
        <v>0</v>
      </c>
      <c r="H109" s="81">
        <v>0.98</v>
      </c>
      <c r="I109" s="78">
        <f>H109*(100%+'საერთო თანხა'!$B$13)</f>
        <v>0</v>
      </c>
      <c r="J109" s="81">
        <v>1.96</v>
      </c>
      <c r="K109" s="78">
        <f>J109*(100%+'საერთო თანხა'!$B$13)</f>
        <v>0</v>
      </c>
    </row>
    <row r="110" spans="1:11" ht="39.950000000000003" customHeight="1" x14ac:dyDescent="0.2">
      <c r="A110" s="16">
        <v>110</v>
      </c>
      <c r="B110" s="14" t="s">
        <v>111</v>
      </c>
      <c r="C110" s="15" t="s">
        <v>7</v>
      </c>
      <c r="D110" s="81">
        <v>6.87</v>
      </c>
      <c r="E110" s="78">
        <f>D110*(100%+'საერთო თანხა'!$B$13)</f>
        <v>0</v>
      </c>
      <c r="F110" s="81">
        <v>4.91</v>
      </c>
      <c r="G110" s="78">
        <f>F110*(100%+'საერთო თანხა'!$B$13)</f>
        <v>0</v>
      </c>
      <c r="H110" s="81">
        <v>6.87</v>
      </c>
      <c r="I110" s="78">
        <f>H110*(100%+'საერთო თანხა'!$B$13)</f>
        <v>0</v>
      </c>
      <c r="J110" s="81">
        <v>4.91</v>
      </c>
      <c r="K110" s="78">
        <f>J110*(100%+'საერთო თანხა'!$B$13)</f>
        <v>0</v>
      </c>
    </row>
    <row r="111" spans="1:11" ht="39.950000000000003" customHeight="1" x14ac:dyDescent="0.2">
      <c r="A111" s="16">
        <v>111</v>
      </c>
      <c r="B111" s="14" t="s">
        <v>112</v>
      </c>
      <c r="C111" s="15" t="s">
        <v>113</v>
      </c>
      <c r="D111" s="81">
        <v>12.75</v>
      </c>
      <c r="E111" s="78">
        <f>D111*(100%+'საერთო თანხა'!$B$13)</f>
        <v>0</v>
      </c>
      <c r="F111" s="81">
        <v>14.72</v>
      </c>
      <c r="G111" s="78">
        <f>F111*(100%+'საერთო თანხა'!$B$13)</f>
        <v>0</v>
      </c>
      <c r="H111" s="81">
        <v>12.75</v>
      </c>
      <c r="I111" s="78">
        <f>H111*(100%+'საერთო თანხა'!$B$13)</f>
        <v>0</v>
      </c>
      <c r="J111" s="81">
        <v>14.72</v>
      </c>
      <c r="K111" s="78">
        <f>J111*(100%+'საერთო თანხა'!$B$13)</f>
        <v>0</v>
      </c>
    </row>
    <row r="112" spans="1:11" ht="39.950000000000003" customHeight="1" x14ac:dyDescent="0.2">
      <c r="A112" s="16">
        <v>112</v>
      </c>
      <c r="B112" s="14" t="s">
        <v>114</v>
      </c>
      <c r="C112" s="15" t="s">
        <v>115</v>
      </c>
      <c r="D112" s="81">
        <v>7.85</v>
      </c>
      <c r="E112" s="78">
        <f>D112*(100%+'საერთო თანხა'!$B$13)</f>
        <v>0</v>
      </c>
      <c r="F112" s="81">
        <v>4.91</v>
      </c>
      <c r="G112" s="78">
        <f>F112*(100%+'საერთო თანხა'!$B$13)</f>
        <v>0</v>
      </c>
      <c r="H112" s="81">
        <v>7.85</v>
      </c>
      <c r="I112" s="78">
        <f>H112*(100%+'საერთო თანხა'!$B$13)</f>
        <v>0</v>
      </c>
      <c r="J112" s="81">
        <v>4.91</v>
      </c>
      <c r="K112" s="78">
        <f>J112*(100%+'საერთო თანხა'!$B$13)</f>
        <v>0</v>
      </c>
    </row>
    <row r="113" spans="1:11" ht="39.950000000000003" customHeight="1" x14ac:dyDescent="0.2">
      <c r="A113" s="16">
        <v>113</v>
      </c>
      <c r="B113" s="14" t="s">
        <v>116</v>
      </c>
      <c r="C113" s="15" t="s">
        <v>7</v>
      </c>
      <c r="D113" s="81">
        <v>7.85</v>
      </c>
      <c r="E113" s="78">
        <f>D113*(100%+'საერთო თანხა'!$B$13)</f>
        <v>0</v>
      </c>
      <c r="F113" s="81">
        <v>4.91</v>
      </c>
      <c r="G113" s="78">
        <f>F113*(100%+'საერთო თანხა'!$B$13)</f>
        <v>0</v>
      </c>
      <c r="H113" s="81">
        <v>7.85</v>
      </c>
      <c r="I113" s="78">
        <f>H113*(100%+'საერთო თანხა'!$B$13)</f>
        <v>0</v>
      </c>
      <c r="J113" s="81">
        <v>4.91</v>
      </c>
      <c r="K113" s="78">
        <f>J113*(100%+'საერთო თანხა'!$B$13)</f>
        <v>0</v>
      </c>
    </row>
    <row r="114" spans="1:11" ht="39.950000000000003" customHeight="1" x14ac:dyDescent="0.2">
      <c r="A114" s="16">
        <v>114</v>
      </c>
      <c r="B114" s="14" t="s">
        <v>117</v>
      </c>
      <c r="C114" s="15" t="s">
        <v>7</v>
      </c>
      <c r="D114" s="81">
        <v>6.87</v>
      </c>
      <c r="E114" s="78">
        <f>D114*(100%+'საერთო თანხა'!$B$13)</f>
        <v>0</v>
      </c>
      <c r="F114" s="81">
        <v>4.91</v>
      </c>
      <c r="G114" s="78">
        <f>F114*(100%+'საერთო თანხა'!$B$13)</f>
        <v>0</v>
      </c>
      <c r="H114" s="81">
        <v>6.87</v>
      </c>
      <c r="I114" s="78">
        <f>H114*(100%+'საერთო თანხა'!$B$13)</f>
        <v>0</v>
      </c>
      <c r="J114" s="81">
        <v>4.91</v>
      </c>
      <c r="K114" s="78">
        <f>J114*(100%+'საერთო თანხა'!$B$13)</f>
        <v>0</v>
      </c>
    </row>
    <row r="115" spans="1:11" ht="39.950000000000003" customHeight="1" x14ac:dyDescent="0.2">
      <c r="A115" s="16">
        <v>116</v>
      </c>
      <c r="B115" s="14" t="s">
        <v>119</v>
      </c>
      <c r="C115" s="15" t="s">
        <v>7</v>
      </c>
      <c r="D115" s="81">
        <v>7.85</v>
      </c>
      <c r="E115" s="78">
        <f>D115*(100%+'საერთო თანხა'!$B$13)</f>
        <v>0</v>
      </c>
      <c r="F115" s="81">
        <v>4.91</v>
      </c>
      <c r="G115" s="78">
        <f>F115*(100%+'საერთო თანხა'!$B$13)</f>
        <v>0</v>
      </c>
      <c r="H115" s="81">
        <v>7.85</v>
      </c>
      <c r="I115" s="78">
        <f>H115*(100%+'საერთო თანხა'!$B$13)</f>
        <v>0</v>
      </c>
      <c r="J115" s="81">
        <v>4.91</v>
      </c>
      <c r="K115" s="78">
        <f>J115*(100%+'საერთო თანხა'!$B$13)</f>
        <v>0</v>
      </c>
    </row>
    <row r="116" spans="1:11" ht="39.950000000000003" customHeight="1" x14ac:dyDescent="0.2">
      <c r="A116" s="16">
        <v>117</v>
      </c>
      <c r="B116" s="14" t="s">
        <v>120</v>
      </c>
      <c r="C116" s="15" t="s">
        <v>7</v>
      </c>
      <c r="D116" s="81">
        <v>14.72</v>
      </c>
      <c r="E116" s="78">
        <f>D116*(100%+'საერთო თანხა'!$B$13)</f>
        <v>0</v>
      </c>
      <c r="F116" s="81">
        <v>4.91</v>
      </c>
      <c r="G116" s="78">
        <f>F116*(100%+'საერთო თანხა'!$B$13)</f>
        <v>0</v>
      </c>
      <c r="H116" s="81">
        <v>11.77</v>
      </c>
      <c r="I116" s="78">
        <f>H116*(100%+'საერთო თანხა'!$B$13)</f>
        <v>0</v>
      </c>
      <c r="J116" s="81">
        <v>4.91</v>
      </c>
      <c r="K116" s="78">
        <f>J116*(100%+'საერთო თანხა'!$B$13)</f>
        <v>0</v>
      </c>
    </row>
    <row r="117" spans="1:11" ht="39.950000000000003" customHeight="1" x14ac:dyDescent="0.2">
      <c r="A117" s="16">
        <v>118</v>
      </c>
      <c r="B117" s="14" t="s">
        <v>121</v>
      </c>
      <c r="C117" s="20" t="s">
        <v>115</v>
      </c>
      <c r="D117" s="81">
        <v>58.86</v>
      </c>
      <c r="E117" s="78">
        <f>D117*(100%+'საერთო თანხა'!$B$13)</f>
        <v>0</v>
      </c>
      <c r="F117" s="81">
        <v>9.81</v>
      </c>
      <c r="G117" s="78">
        <f>F117*(100%+'საერთო თანხა'!$B$13)</f>
        <v>0</v>
      </c>
      <c r="H117" s="81">
        <v>49.05</v>
      </c>
      <c r="I117" s="78">
        <f>H117*(100%+'საერთო თანხა'!$B$13)</f>
        <v>0</v>
      </c>
      <c r="J117" s="81">
        <v>9.81</v>
      </c>
      <c r="K117" s="78">
        <f>J117*(100%+'საერთო თანხა'!$B$13)</f>
        <v>0</v>
      </c>
    </row>
    <row r="118" spans="1:11" ht="39.950000000000003" customHeight="1" x14ac:dyDescent="0.2">
      <c r="A118" s="16">
        <v>119</v>
      </c>
      <c r="B118" s="14" t="s">
        <v>122</v>
      </c>
      <c r="C118" s="20" t="s">
        <v>115</v>
      </c>
      <c r="D118" s="81">
        <v>49.05</v>
      </c>
      <c r="E118" s="78">
        <f>D118*(100%+'საერთო თანხა'!$B$13)</f>
        <v>0</v>
      </c>
      <c r="F118" s="81">
        <v>9.81</v>
      </c>
      <c r="G118" s="78">
        <f>F118*(100%+'საერთო თანხა'!$B$13)</f>
        <v>0</v>
      </c>
      <c r="H118" s="81">
        <v>49.05</v>
      </c>
      <c r="I118" s="78">
        <f>H118*(100%+'საერთო თანხა'!$B$13)</f>
        <v>0</v>
      </c>
      <c r="J118" s="81">
        <v>9.81</v>
      </c>
      <c r="K118" s="78">
        <f>J118*(100%+'საერთო თანხა'!$B$13)</f>
        <v>0</v>
      </c>
    </row>
    <row r="119" spans="1:11" ht="39.950000000000003" customHeight="1" x14ac:dyDescent="0.2">
      <c r="A119" s="16">
        <v>120</v>
      </c>
      <c r="B119" s="14" t="s">
        <v>123</v>
      </c>
      <c r="C119" s="20" t="s">
        <v>124</v>
      </c>
      <c r="D119" s="81">
        <v>0.98</v>
      </c>
      <c r="E119" s="78">
        <f>D119*(100%+'საერთო თანხა'!$B$13)</f>
        <v>0</v>
      </c>
      <c r="F119" s="81">
        <v>0.98</v>
      </c>
      <c r="G119" s="78">
        <f>F119*(100%+'საერთო თანხა'!$B$13)</f>
        <v>0</v>
      </c>
      <c r="H119" s="81">
        <v>0.98</v>
      </c>
      <c r="I119" s="78">
        <f>H119*(100%+'საერთო თანხა'!$B$13)</f>
        <v>0</v>
      </c>
      <c r="J119" s="81">
        <v>0.98</v>
      </c>
      <c r="K119" s="78">
        <f>J119*(100%+'საერთო თანხა'!$B$13)</f>
        <v>0</v>
      </c>
    </row>
    <row r="120" spans="1:11" ht="39.950000000000003" customHeight="1" x14ac:dyDescent="0.2">
      <c r="A120" s="16">
        <v>121</v>
      </c>
      <c r="B120" s="14" t="s">
        <v>125</v>
      </c>
      <c r="C120" s="20" t="s">
        <v>124</v>
      </c>
      <c r="D120" s="81">
        <v>0.98</v>
      </c>
      <c r="E120" s="78">
        <f>D120*(100%+'საერთო თანხა'!$B$13)</f>
        <v>0</v>
      </c>
      <c r="F120" s="81">
        <v>0.98</v>
      </c>
      <c r="G120" s="78">
        <f>F120*(100%+'საერთო თანხა'!$B$13)</f>
        <v>0</v>
      </c>
      <c r="H120" s="81">
        <v>0.98</v>
      </c>
      <c r="I120" s="78">
        <f>H120*(100%+'საერთო თანხა'!$B$13)</f>
        <v>0</v>
      </c>
      <c r="J120" s="81">
        <v>0.98</v>
      </c>
      <c r="K120" s="78">
        <f>J120*(100%+'საერთო თანხა'!$B$13)</f>
        <v>0</v>
      </c>
    </row>
    <row r="121" spans="1:11" ht="39.950000000000003" customHeight="1" x14ac:dyDescent="0.2">
      <c r="A121" s="16">
        <v>123</v>
      </c>
      <c r="B121" s="14" t="s">
        <v>127</v>
      </c>
      <c r="C121" s="20" t="s">
        <v>115</v>
      </c>
      <c r="D121" s="81">
        <v>3.92</v>
      </c>
      <c r="E121" s="78">
        <f>D121*(100%+'საერთო თანხა'!$B$13)</f>
        <v>0</v>
      </c>
      <c r="F121" s="81">
        <v>4.91</v>
      </c>
      <c r="G121" s="78">
        <f>F121*(100%+'საერთო თანხა'!$B$13)</f>
        <v>0</v>
      </c>
      <c r="H121" s="81">
        <v>3.92</v>
      </c>
      <c r="I121" s="78">
        <f>H121*(100%+'საერთო თანხა'!$B$13)</f>
        <v>0</v>
      </c>
      <c r="J121" s="81">
        <v>4.91</v>
      </c>
      <c r="K121" s="78">
        <f>J121*(100%+'საერთო თანხა'!$B$13)</f>
        <v>0</v>
      </c>
    </row>
    <row r="122" spans="1:11" ht="39.950000000000003" customHeight="1" x14ac:dyDescent="0.2">
      <c r="A122" s="16">
        <v>124</v>
      </c>
      <c r="B122" s="14" t="s">
        <v>128</v>
      </c>
      <c r="C122" s="20" t="s">
        <v>115</v>
      </c>
      <c r="D122" s="81">
        <v>3.92</v>
      </c>
      <c r="E122" s="78">
        <f>D122*(100%+'საერთო თანხა'!$B$13)</f>
        <v>0</v>
      </c>
      <c r="F122" s="81">
        <v>4.91</v>
      </c>
      <c r="G122" s="78">
        <f>F122*(100%+'საერთო თანხა'!$B$13)</f>
        <v>0</v>
      </c>
      <c r="H122" s="81">
        <v>3.92</v>
      </c>
      <c r="I122" s="78">
        <f>H122*(100%+'საერთო თანხა'!$B$13)</f>
        <v>0</v>
      </c>
      <c r="J122" s="81">
        <v>4.91</v>
      </c>
      <c r="K122" s="78">
        <f>J122*(100%+'საერთო თანხა'!$B$13)</f>
        <v>0</v>
      </c>
    </row>
    <row r="123" spans="1:11" ht="39.950000000000003" customHeight="1" x14ac:dyDescent="0.2">
      <c r="A123" s="16">
        <v>125</v>
      </c>
      <c r="B123" s="14" t="s">
        <v>129</v>
      </c>
      <c r="C123" s="20" t="s">
        <v>115</v>
      </c>
      <c r="D123" s="74">
        <v>0</v>
      </c>
      <c r="E123" s="78">
        <f>D123*(100%+'საერთო თანხა'!$B$13)</f>
        <v>0</v>
      </c>
      <c r="F123" s="81">
        <v>14.72</v>
      </c>
      <c r="G123" s="78">
        <f>F123*(100%+'საერთო თანხა'!$B$13)</f>
        <v>0</v>
      </c>
      <c r="H123" s="74">
        <v>0</v>
      </c>
      <c r="I123" s="78">
        <f>H123*(100%+'საერთო თანხა'!$B$13)</f>
        <v>0</v>
      </c>
      <c r="J123" s="81">
        <v>9.81</v>
      </c>
      <c r="K123" s="78">
        <f>J123*(100%+'საერთო თანხა'!$B$13)</f>
        <v>0</v>
      </c>
    </row>
    <row r="124" spans="1:11" ht="39.950000000000003" customHeight="1" x14ac:dyDescent="0.2">
      <c r="A124" s="16">
        <v>126</v>
      </c>
      <c r="B124" s="14" t="s">
        <v>130</v>
      </c>
      <c r="C124" s="20"/>
      <c r="D124" s="74">
        <v>0</v>
      </c>
      <c r="E124" s="78">
        <f>D124*(100%+'საერთო თანხა'!$B$13)</f>
        <v>0</v>
      </c>
      <c r="F124" s="81">
        <v>39.24</v>
      </c>
      <c r="G124" s="78">
        <f>F124*(100%+'საერთო თანხა'!$B$13)</f>
        <v>0</v>
      </c>
      <c r="H124" s="74">
        <v>0</v>
      </c>
      <c r="I124" s="78">
        <f>H124*(100%+'საერთო თანხა'!$B$13)</f>
        <v>0</v>
      </c>
      <c r="J124" s="81">
        <v>39.24</v>
      </c>
      <c r="K124" s="78">
        <f>J124*(100%+'საერთო თანხა'!$B$13)</f>
        <v>0</v>
      </c>
    </row>
    <row r="125" spans="1:11" ht="44.25" customHeight="1" x14ac:dyDescent="0.2">
      <c r="A125" s="16">
        <v>127</v>
      </c>
      <c r="B125" s="14" t="s">
        <v>131</v>
      </c>
      <c r="C125" s="20"/>
      <c r="D125" s="74">
        <v>0</v>
      </c>
      <c r="E125" s="78">
        <f>D125*(100%+'საერთო თანხა'!$B$13)</f>
        <v>0</v>
      </c>
      <c r="F125" s="81">
        <v>34.340000000000003</v>
      </c>
      <c r="G125" s="78">
        <f>F125*(100%+'საერთო თანხა'!$B$13)</f>
        <v>0</v>
      </c>
      <c r="H125" s="74">
        <v>0</v>
      </c>
      <c r="I125" s="78">
        <f>H125*(100%+'საერთო თანხა'!$B$13)</f>
        <v>0</v>
      </c>
      <c r="J125" s="81">
        <v>29.43</v>
      </c>
      <c r="K125" s="78">
        <f>J125*(100%+'საერთო თანხა'!$B$13)</f>
        <v>0</v>
      </c>
    </row>
    <row r="126" spans="1:11" ht="39.950000000000003" customHeight="1" x14ac:dyDescent="0.2">
      <c r="A126" s="16">
        <v>128</v>
      </c>
      <c r="B126" s="14" t="s">
        <v>132</v>
      </c>
      <c r="C126" s="20" t="s">
        <v>133</v>
      </c>
      <c r="D126" s="74">
        <v>0</v>
      </c>
      <c r="E126" s="78">
        <f>D126*(100%+'საერთო თანხა'!$B$13)</f>
        <v>0</v>
      </c>
      <c r="F126" s="81">
        <v>29.43</v>
      </c>
      <c r="G126" s="78">
        <f>F126*(100%+'საერთო თანხა'!$B$13)</f>
        <v>0</v>
      </c>
      <c r="H126" s="74">
        <v>0</v>
      </c>
      <c r="I126" s="78">
        <f>H126*(100%+'საერთო თანხა'!$B$13)</f>
        <v>0</v>
      </c>
      <c r="J126" s="81">
        <v>29.43</v>
      </c>
      <c r="K126" s="78">
        <f>J126*(100%+'საერთო თანხა'!$B$13)</f>
        <v>0</v>
      </c>
    </row>
    <row r="127" spans="1:11" ht="39.950000000000003" customHeight="1" x14ac:dyDescent="0.2">
      <c r="A127" s="16">
        <v>129</v>
      </c>
      <c r="B127" s="14" t="s">
        <v>134</v>
      </c>
      <c r="C127" s="20" t="s">
        <v>133</v>
      </c>
      <c r="D127" s="74">
        <v>0</v>
      </c>
      <c r="E127" s="78">
        <f>D127*(100%+'საერთო თანხა'!$B$13)</f>
        <v>0</v>
      </c>
      <c r="F127" s="81">
        <v>29.43</v>
      </c>
      <c r="G127" s="78">
        <f>F127*(100%+'საერთო თანხა'!$B$13)</f>
        <v>0</v>
      </c>
      <c r="H127" s="74">
        <v>0</v>
      </c>
      <c r="I127" s="78">
        <f>H127*(100%+'საერთო თანხა'!$B$13)</f>
        <v>0</v>
      </c>
      <c r="J127" s="81">
        <v>29.43</v>
      </c>
      <c r="K127" s="78">
        <f>J127*(100%+'საერთო თანხა'!$B$13)</f>
        <v>0</v>
      </c>
    </row>
    <row r="128" spans="1:11" ht="47.25" customHeight="1" x14ac:dyDescent="0.2">
      <c r="A128" s="16">
        <v>130</v>
      </c>
      <c r="B128" s="14" t="s">
        <v>135</v>
      </c>
      <c r="C128" s="20"/>
      <c r="D128" s="74">
        <v>0</v>
      </c>
      <c r="E128" s="78">
        <f>D128*(100%+'საერთო თანხა'!$B$13)</f>
        <v>0</v>
      </c>
      <c r="F128" s="81">
        <v>29.43</v>
      </c>
      <c r="G128" s="78">
        <f>F128*(100%+'საერთო თანხა'!$B$13)</f>
        <v>0</v>
      </c>
      <c r="H128" s="74">
        <v>0</v>
      </c>
      <c r="I128" s="78">
        <f>H128*(100%+'საერთო თანხა'!$B$13)</f>
        <v>0</v>
      </c>
      <c r="J128" s="81">
        <v>29.43</v>
      </c>
      <c r="K128" s="78">
        <f>J128*(100%+'საერთო თანხა'!$B$13)</f>
        <v>0</v>
      </c>
    </row>
    <row r="129" spans="1:11" ht="45.75" customHeight="1" x14ac:dyDescent="0.2">
      <c r="A129" s="16">
        <v>131</v>
      </c>
      <c r="B129" s="14" t="s">
        <v>136</v>
      </c>
      <c r="C129" s="20" t="s">
        <v>137</v>
      </c>
      <c r="D129" s="74">
        <v>0</v>
      </c>
      <c r="E129" s="78">
        <f>D129*(100%+'საერთო თანხა'!$B$13)</f>
        <v>0</v>
      </c>
      <c r="F129" s="81">
        <v>2.94</v>
      </c>
      <c r="G129" s="78">
        <f>F129*(100%+'საერთო თანხა'!$B$13)</f>
        <v>0</v>
      </c>
      <c r="H129" s="74">
        <v>0</v>
      </c>
      <c r="I129" s="78">
        <f>H129*(100%+'საერთო თანხა'!$B$13)</f>
        <v>0</v>
      </c>
      <c r="J129" s="81">
        <v>2.94</v>
      </c>
      <c r="K129" s="78">
        <f>J129*(100%+'საერთო თანხა'!$B$13)</f>
        <v>0</v>
      </c>
    </row>
    <row r="130" spans="1:11" ht="39.950000000000003" customHeight="1" x14ac:dyDescent="0.2">
      <c r="A130" s="16">
        <v>132</v>
      </c>
      <c r="B130" s="14" t="s">
        <v>138</v>
      </c>
      <c r="C130" s="20" t="s">
        <v>137</v>
      </c>
      <c r="D130" s="74">
        <v>0</v>
      </c>
      <c r="E130" s="78">
        <f>D130*(100%+'საერთო თანხა'!$B$13)</f>
        <v>0</v>
      </c>
      <c r="F130" s="81">
        <v>2.4500000000000002</v>
      </c>
      <c r="G130" s="78">
        <f>F130*(100%+'საერთო თანხა'!$B$13)</f>
        <v>0</v>
      </c>
      <c r="H130" s="74">
        <v>0</v>
      </c>
      <c r="I130" s="78">
        <f>H130*(100%+'საერთო თანხა'!$B$13)</f>
        <v>0</v>
      </c>
      <c r="J130" s="81">
        <v>2.4500000000000002</v>
      </c>
      <c r="K130" s="78">
        <f>J130*(100%+'საერთო თანხა'!$B$13)</f>
        <v>0</v>
      </c>
    </row>
    <row r="131" spans="1:11" ht="39.950000000000003" customHeight="1" x14ac:dyDescent="0.2">
      <c r="A131" s="16">
        <v>133</v>
      </c>
      <c r="B131" s="14" t="s">
        <v>139</v>
      </c>
      <c r="C131" s="20" t="s">
        <v>115</v>
      </c>
      <c r="D131" s="74">
        <v>0</v>
      </c>
      <c r="E131" s="78">
        <f>D131*(100%+'საერთო თანხა'!$B$13)</f>
        <v>0</v>
      </c>
      <c r="F131" s="81">
        <v>24.53</v>
      </c>
      <c r="G131" s="78">
        <f>F131*(100%+'საერთო თანხა'!$B$13)</f>
        <v>0</v>
      </c>
      <c r="H131" s="74">
        <v>0</v>
      </c>
      <c r="I131" s="78">
        <f>H131*(100%+'საერთო თანხა'!$B$13)</f>
        <v>0</v>
      </c>
      <c r="J131" s="81">
        <v>24.53</v>
      </c>
      <c r="K131" s="78">
        <f>J131*(100%+'საერთო თანხა'!$B$13)</f>
        <v>0</v>
      </c>
    </row>
    <row r="132" spans="1:11" ht="39.950000000000003" customHeight="1" x14ac:dyDescent="0.2">
      <c r="A132" s="16">
        <v>134</v>
      </c>
      <c r="B132" s="14" t="s">
        <v>140</v>
      </c>
      <c r="C132" s="20"/>
      <c r="D132" s="74">
        <v>0</v>
      </c>
      <c r="E132" s="78">
        <f>D132*(100%+'საერთო თანხა'!$B$13)</f>
        <v>0</v>
      </c>
      <c r="F132" s="81">
        <v>19.62</v>
      </c>
      <c r="G132" s="78">
        <f>F132*(100%+'საერთო თანხა'!$B$13)</f>
        <v>0</v>
      </c>
      <c r="H132" s="74">
        <v>0</v>
      </c>
      <c r="I132" s="78">
        <f>H132*(100%+'საერთო თანხა'!$B$13)</f>
        <v>0</v>
      </c>
      <c r="J132" s="81">
        <v>19.62</v>
      </c>
      <c r="K132" s="78">
        <f>J132*(100%+'საერთო თანხა'!$B$13)</f>
        <v>0</v>
      </c>
    </row>
    <row r="133" spans="1:11" ht="39.950000000000003" customHeight="1" x14ac:dyDescent="0.2">
      <c r="A133" s="16">
        <v>135</v>
      </c>
      <c r="B133" s="14" t="s">
        <v>141</v>
      </c>
      <c r="C133" s="20"/>
      <c r="D133" s="74">
        <v>0</v>
      </c>
      <c r="E133" s="78">
        <f>D133*(100%+'საერთო თანხა'!$B$13)</f>
        <v>0</v>
      </c>
      <c r="F133" s="81">
        <v>14.72</v>
      </c>
      <c r="G133" s="78">
        <f>F133*(100%+'საერთო თანხა'!$B$13)</f>
        <v>0</v>
      </c>
      <c r="H133" s="74">
        <v>0</v>
      </c>
      <c r="I133" s="78">
        <f>H133*(100%+'საერთო თანხა'!$B$13)</f>
        <v>0</v>
      </c>
      <c r="J133" s="81">
        <v>14.72</v>
      </c>
      <c r="K133" s="78">
        <f>J133*(100%+'საერთო თანხა'!$B$13)</f>
        <v>0</v>
      </c>
    </row>
    <row r="134" spans="1:11" ht="39.950000000000003" customHeight="1" x14ac:dyDescent="0.2">
      <c r="A134" s="16">
        <v>136</v>
      </c>
      <c r="B134" s="14" t="s">
        <v>142</v>
      </c>
      <c r="C134" s="20"/>
      <c r="D134" s="74">
        <v>0</v>
      </c>
      <c r="E134" s="78">
        <f>D134*(100%+'საერთო თანხა'!$B$13)</f>
        <v>0</v>
      </c>
      <c r="F134" s="81">
        <v>14.72</v>
      </c>
      <c r="G134" s="78">
        <f>F134*(100%+'საერთო თანხა'!$B$13)</f>
        <v>0</v>
      </c>
      <c r="H134" s="74">
        <v>0</v>
      </c>
      <c r="I134" s="78">
        <f>H134*(100%+'საერთო თანხა'!$B$13)</f>
        <v>0</v>
      </c>
      <c r="J134" s="81">
        <v>14.72</v>
      </c>
      <c r="K134" s="78">
        <f>J134*(100%+'საერთო თანხა'!$B$13)</f>
        <v>0</v>
      </c>
    </row>
    <row r="135" spans="1:11" ht="39.950000000000003" customHeight="1" x14ac:dyDescent="0.2">
      <c r="A135" s="16">
        <v>137</v>
      </c>
      <c r="B135" s="14" t="s">
        <v>143</v>
      </c>
      <c r="C135" s="20"/>
      <c r="D135" s="74">
        <v>0</v>
      </c>
      <c r="E135" s="78">
        <f>D135*(100%+'საერთო თანხა'!$B$13)</f>
        <v>0</v>
      </c>
      <c r="F135" s="81">
        <v>117.72</v>
      </c>
      <c r="G135" s="78">
        <f>F135*(100%+'საერთო თანხა'!$B$13)</f>
        <v>0</v>
      </c>
      <c r="H135" s="74">
        <v>0</v>
      </c>
      <c r="I135" s="78">
        <f>H135*(100%+'საერთო თანხა'!$B$13)</f>
        <v>0</v>
      </c>
      <c r="J135" s="81">
        <v>98.1</v>
      </c>
      <c r="K135" s="78">
        <f>J135*(100%+'საერთო თანხა'!$B$13)</f>
        <v>0</v>
      </c>
    </row>
    <row r="136" spans="1:11" ht="39.950000000000003" customHeight="1" x14ac:dyDescent="0.2">
      <c r="A136" s="16">
        <v>138</v>
      </c>
      <c r="B136" s="14" t="s">
        <v>144</v>
      </c>
      <c r="C136" s="20"/>
      <c r="D136" s="74">
        <v>0</v>
      </c>
      <c r="E136" s="78">
        <f>D136*(100%+'საერთო თანხა'!$B$13)</f>
        <v>0</v>
      </c>
      <c r="F136" s="81">
        <v>127.54</v>
      </c>
      <c r="G136" s="78">
        <f>F136*(100%+'საერთო თანხა'!$B$13)</f>
        <v>0</v>
      </c>
      <c r="H136" s="74">
        <v>0</v>
      </c>
      <c r="I136" s="78">
        <f>H136*(100%+'საერთო თანხა'!$B$13)</f>
        <v>0</v>
      </c>
      <c r="J136" s="81">
        <v>117.72</v>
      </c>
      <c r="K136" s="78">
        <f>J136*(100%+'საერთო თანხა'!$B$13)</f>
        <v>0</v>
      </c>
    </row>
    <row r="137" spans="1:11" ht="39.950000000000003" customHeight="1" x14ac:dyDescent="0.2">
      <c r="A137" s="16">
        <v>139</v>
      </c>
      <c r="B137" s="14" t="s">
        <v>145</v>
      </c>
      <c r="C137" s="20" t="s">
        <v>115</v>
      </c>
      <c r="D137" s="74">
        <v>0</v>
      </c>
      <c r="E137" s="78">
        <f>D137*(100%+'საერთო თანხა'!$B$13)</f>
        <v>0</v>
      </c>
      <c r="F137" s="81">
        <v>44.15</v>
      </c>
      <c r="G137" s="78">
        <f>F137*(100%+'საერთო თანხა'!$B$13)</f>
        <v>0</v>
      </c>
      <c r="H137" s="74">
        <v>0</v>
      </c>
      <c r="I137" s="78">
        <f>H137*(100%+'საერთო თანხა'!$B$13)</f>
        <v>0</v>
      </c>
      <c r="J137" s="81">
        <v>44.15</v>
      </c>
      <c r="K137" s="78">
        <f>J137*(100%+'საერთო თანხა'!$B$13)</f>
        <v>0</v>
      </c>
    </row>
    <row r="138" spans="1:11" ht="47.25" customHeight="1" x14ac:dyDescent="0.2">
      <c r="A138" s="16">
        <v>140</v>
      </c>
      <c r="B138" s="14" t="s">
        <v>146</v>
      </c>
      <c r="C138" s="20"/>
      <c r="D138" s="74">
        <v>0</v>
      </c>
      <c r="E138" s="78">
        <f>D138*(100%+'საერთო თანხა'!$B$13)</f>
        <v>0</v>
      </c>
      <c r="F138" s="81">
        <v>73.58</v>
      </c>
      <c r="G138" s="78">
        <f>F138*(100%+'საერთო თანხა'!$B$13)</f>
        <v>0</v>
      </c>
      <c r="H138" s="74">
        <v>0</v>
      </c>
      <c r="I138" s="78">
        <f>H138*(100%+'საერთო თანხა'!$B$13)</f>
        <v>0</v>
      </c>
      <c r="J138" s="81">
        <v>68.67</v>
      </c>
      <c r="K138" s="78">
        <f>J138*(100%+'საერთო თანხა'!$B$13)</f>
        <v>0</v>
      </c>
    </row>
    <row r="139" spans="1:11" ht="39.950000000000003" customHeight="1" x14ac:dyDescent="0.2">
      <c r="A139" s="16">
        <v>141</v>
      </c>
      <c r="B139" s="14" t="s">
        <v>147</v>
      </c>
      <c r="C139" s="20" t="s">
        <v>124</v>
      </c>
      <c r="D139" s="81">
        <v>68.67</v>
      </c>
      <c r="E139" s="78">
        <f>D139*(100%+'საერთო თანხა'!$B$13)</f>
        <v>0</v>
      </c>
      <c r="F139" s="74">
        <v>0</v>
      </c>
      <c r="G139" s="78">
        <f>F139*(100%+'საერთო თანხა'!$B$13)</f>
        <v>0</v>
      </c>
      <c r="H139" s="81">
        <v>49.05</v>
      </c>
      <c r="I139" s="78">
        <f>H139*(100%+'საერთო თანხა'!$B$13)</f>
        <v>0</v>
      </c>
      <c r="J139" s="74">
        <v>0</v>
      </c>
      <c r="K139" s="78">
        <f>J139*(100%+'საერთო თანხა'!$B$13)</f>
        <v>0</v>
      </c>
    </row>
    <row r="140" spans="1:11" ht="39.950000000000003" customHeight="1" x14ac:dyDescent="0.2">
      <c r="A140" s="16">
        <v>142</v>
      </c>
      <c r="B140" s="14" t="s">
        <v>150</v>
      </c>
      <c r="C140" s="20" t="s">
        <v>115</v>
      </c>
      <c r="D140" s="81">
        <v>39.24</v>
      </c>
      <c r="E140" s="78">
        <f>D140*(100%+'საერთო თანხა'!$B$13)</f>
        <v>0</v>
      </c>
      <c r="F140" s="81">
        <v>29.43</v>
      </c>
      <c r="G140" s="78">
        <f>F140*(100%+'საერთო თანხა'!$B$13)</f>
        <v>0</v>
      </c>
      <c r="H140" s="81">
        <v>29.43</v>
      </c>
      <c r="I140" s="78">
        <f>H140*(100%+'საერთო თანხა'!$B$13)</f>
        <v>0</v>
      </c>
      <c r="J140" s="81">
        <v>29.43</v>
      </c>
      <c r="K140" s="78">
        <f>J140*(100%+'საერთო თანხა'!$B$13)</f>
        <v>0</v>
      </c>
    </row>
    <row r="141" spans="1:11" ht="39.950000000000003" customHeight="1" x14ac:dyDescent="0.2">
      <c r="A141" s="16">
        <v>143</v>
      </c>
      <c r="B141" s="14" t="s">
        <v>151</v>
      </c>
      <c r="C141" s="20" t="s">
        <v>115</v>
      </c>
      <c r="D141" s="81">
        <v>44.15</v>
      </c>
      <c r="E141" s="78">
        <f>D141*(100%+'საერთო თანხა'!$B$13)</f>
        <v>0</v>
      </c>
      <c r="F141" s="81">
        <v>29.43</v>
      </c>
      <c r="G141" s="78">
        <f>F141*(100%+'საერთო თანხა'!$B$13)</f>
        <v>0</v>
      </c>
      <c r="H141" s="81">
        <v>44.15</v>
      </c>
      <c r="I141" s="78">
        <f>H141*(100%+'საერთო თანხა'!$B$13)</f>
        <v>0</v>
      </c>
      <c r="J141" s="81">
        <v>29.43</v>
      </c>
      <c r="K141" s="78">
        <f>J141*(100%+'საერთო თანხა'!$B$13)</f>
        <v>0</v>
      </c>
    </row>
    <row r="142" spans="1:11" ht="39.950000000000003" customHeight="1" x14ac:dyDescent="0.2">
      <c r="A142" s="16">
        <v>144</v>
      </c>
      <c r="B142" s="14" t="s">
        <v>152</v>
      </c>
      <c r="C142" s="20" t="s">
        <v>115</v>
      </c>
      <c r="D142" s="81">
        <v>78.48</v>
      </c>
      <c r="E142" s="78">
        <f>D142*(100%+'საერთო თანხა'!$B$13)</f>
        <v>0</v>
      </c>
      <c r="F142" s="81">
        <v>49.05</v>
      </c>
      <c r="G142" s="78">
        <f>F142*(100%+'საერთო თანხა'!$B$13)</f>
        <v>0</v>
      </c>
      <c r="H142" s="81">
        <v>68.67</v>
      </c>
      <c r="I142" s="78">
        <f>H142*(100%+'საერთო თანხა'!$B$13)</f>
        <v>0</v>
      </c>
      <c r="J142" s="81">
        <v>49.05</v>
      </c>
      <c r="K142" s="78">
        <f>J142*(100%+'საერთო თანხა'!$B$13)</f>
        <v>0</v>
      </c>
    </row>
    <row r="143" spans="1:11" ht="39.950000000000003" customHeight="1" x14ac:dyDescent="0.2">
      <c r="A143" s="16">
        <v>145</v>
      </c>
      <c r="B143" s="14" t="s">
        <v>153</v>
      </c>
      <c r="C143" s="20" t="s">
        <v>115</v>
      </c>
      <c r="D143" s="81">
        <v>117.72</v>
      </c>
      <c r="E143" s="78">
        <f>D143*(100%+'საერთო თანხა'!$B$13)</f>
        <v>0</v>
      </c>
      <c r="F143" s="81">
        <v>19.62</v>
      </c>
      <c r="G143" s="78">
        <f>F143*(100%+'საერთო თანხა'!$B$13)</f>
        <v>0</v>
      </c>
      <c r="H143" s="81">
        <v>112.82</v>
      </c>
      <c r="I143" s="78">
        <f>H143*(100%+'საერთო თანხა'!$B$13)</f>
        <v>0</v>
      </c>
      <c r="J143" s="81">
        <v>29.43</v>
      </c>
      <c r="K143" s="78">
        <f>J143*(100%+'საერთო თანხა'!$B$13)</f>
        <v>0</v>
      </c>
    </row>
    <row r="144" spans="1:11" ht="39.950000000000003" customHeight="1" x14ac:dyDescent="0.2">
      <c r="A144" s="16">
        <v>146</v>
      </c>
      <c r="B144" s="14" t="s">
        <v>154</v>
      </c>
      <c r="C144" s="20" t="s">
        <v>115</v>
      </c>
      <c r="D144" s="81">
        <v>39.24</v>
      </c>
      <c r="E144" s="78">
        <f>D144*(100%+'საერთო თანხა'!$B$13)</f>
        <v>0</v>
      </c>
      <c r="F144" s="81">
        <v>29.43</v>
      </c>
      <c r="G144" s="78">
        <f>F144*(100%+'საერთო თანხა'!$B$13)</f>
        <v>0</v>
      </c>
      <c r="H144" s="74">
        <v>0</v>
      </c>
      <c r="I144" s="78">
        <f>H144*(100%+'საერთო თანხა'!$B$13)</f>
        <v>0</v>
      </c>
      <c r="J144" s="74">
        <v>0</v>
      </c>
      <c r="K144" s="78">
        <f>J144*(100%+'საერთო თანხა'!$B$13)</f>
        <v>0</v>
      </c>
    </row>
    <row r="145" spans="1:11" ht="39.950000000000003" customHeight="1" x14ac:dyDescent="0.2">
      <c r="A145" s="16">
        <v>147</v>
      </c>
      <c r="B145" s="14" t="s">
        <v>155</v>
      </c>
      <c r="C145" s="20" t="s">
        <v>115</v>
      </c>
      <c r="D145" s="81">
        <v>58.86</v>
      </c>
      <c r="E145" s="78">
        <f>D145*(100%+'საერთო თანხა'!$B$13)</f>
        <v>0</v>
      </c>
      <c r="F145" s="81">
        <v>29.43</v>
      </c>
      <c r="G145" s="78">
        <f>F145*(100%+'საერთო თანხა'!$B$13)</f>
        <v>0</v>
      </c>
      <c r="H145" s="81">
        <v>49.05</v>
      </c>
      <c r="I145" s="78">
        <f>H145*(100%+'საერთო თანხა'!$B$13)</f>
        <v>0</v>
      </c>
      <c r="J145" s="81">
        <v>29.43</v>
      </c>
      <c r="K145" s="78">
        <f>J145*(100%+'საერთო თანხა'!$B$13)</f>
        <v>0</v>
      </c>
    </row>
    <row r="146" spans="1:11" ht="39.950000000000003" customHeight="1" x14ac:dyDescent="0.2">
      <c r="A146" s="16">
        <v>148</v>
      </c>
      <c r="B146" s="14" t="s">
        <v>156</v>
      </c>
      <c r="C146" s="20" t="s">
        <v>115</v>
      </c>
      <c r="D146" s="81">
        <v>981.04</v>
      </c>
      <c r="E146" s="78">
        <f>D146*(100%+'საერთო თანხა'!$B$13)</f>
        <v>0</v>
      </c>
      <c r="F146" s="81">
        <v>98.1</v>
      </c>
      <c r="G146" s="78">
        <f>F146*(100%+'საერთო თანხა'!$B$13)</f>
        <v>0</v>
      </c>
      <c r="H146" s="81">
        <v>882.94</v>
      </c>
      <c r="I146" s="78">
        <f>H146*(100%+'საერთო თანხა'!$B$13)</f>
        <v>0</v>
      </c>
      <c r="J146" s="81">
        <v>98.1</v>
      </c>
      <c r="K146" s="78">
        <f>J146*(100%+'საერთო თანხა'!$B$13)</f>
        <v>0</v>
      </c>
    </row>
    <row r="147" spans="1:11" ht="39.950000000000003" customHeight="1" x14ac:dyDescent="0.2">
      <c r="A147" s="16">
        <v>149</v>
      </c>
      <c r="B147" s="14" t="s">
        <v>157</v>
      </c>
      <c r="C147" s="20" t="s">
        <v>115</v>
      </c>
      <c r="D147" s="81">
        <v>78.48</v>
      </c>
      <c r="E147" s="78">
        <f>D147*(100%+'საერთო თანხა'!$B$13)</f>
        <v>0</v>
      </c>
      <c r="F147" s="81">
        <v>29.43</v>
      </c>
      <c r="G147" s="78">
        <f>F147*(100%+'საერთო თანხა'!$B$13)</f>
        <v>0</v>
      </c>
      <c r="H147" s="81">
        <v>68.67</v>
      </c>
      <c r="I147" s="78">
        <f>H147*(100%+'საერთო თანხა'!$B$13)</f>
        <v>0</v>
      </c>
      <c r="J147" s="81">
        <v>29.43</v>
      </c>
      <c r="K147" s="78">
        <f>J147*(100%+'საერთო თანხა'!$B$13)</f>
        <v>0</v>
      </c>
    </row>
    <row r="148" spans="1:11" ht="39.950000000000003" customHeight="1" x14ac:dyDescent="0.2">
      <c r="A148" s="16">
        <v>150</v>
      </c>
      <c r="B148" s="14" t="s">
        <v>158</v>
      </c>
      <c r="C148" s="20" t="s">
        <v>115</v>
      </c>
      <c r="D148" s="81">
        <v>117.72</v>
      </c>
      <c r="E148" s="78">
        <f>D148*(100%+'საერთო თანხა'!$B$13)</f>
        <v>0</v>
      </c>
      <c r="F148" s="81">
        <v>29.43</v>
      </c>
      <c r="G148" s="78">
        <f>F148*(100%+'საერთო თანხა'!$B$13)</f>
        <v>0</v>
      </c>
      <c r="H148" s="81">
        <v>98.1</v>
      </c>
      <c r="I148" s="78">
        <f>H148*(100%+'საერთო თანხა'!$B$13)</f>
        <v>0</v>
      </c>
      <c r="J148" s="81">
        <v>29.43</v>
      </c>
      <c r="K148" s="78">
        <f>J148*(100%+'საერთო თანხა'!$B$13)</f>
        <v>0</v>
      </c>
    </row>
    <row r="149" spans="1:11" ht="39.950000000000003" customHeight="1" x14ac:dyDescent="0.2">
      <c r="A149" s="56">
        <v>151</v>
      </c>
      <c r="B149" s="58" t="s">
        <v>256</v>
      </c>
      <c r="C149" s="59" t="s">
        <v>115</v>
      </c>
      <c r="D149" s="81">
        <v>29.43</v>
      </c>
      <c r="E149" s="78">
        <f>D149*(100%+'საერთო თანხა'!$B$13)</f>
        <v>0</v>
      </c>
      <c r="F149" s="81">
        <v>19.62</v>
      </c>
      <c r="G149" s="78">
        <f>F149*(100%+'საერთო თანხა'!$B$13)</f>
        <v>0</v>
      </c>
      <c r="H149" s="81">
        <v>24.53</v>
      </c>
      <c r="I149" s="78">
        <f>H149*(100%+'საერთო თანხა'!$B$13)</f>
        <v>0</v>
      </c>
      <c r="J149" s="81">
        <v>19.62</v>
      </c>
      <c r="K149" s="78">
        <f>J149*(100%+'საერთო თანხა'!$B$13)</f>
        <v>0</v>
      </c>
    </row>
    <row r="150" spans="1:11" ht="39.950000000000003" customHeight="1" x14ac:dyDescent="0.2">
      <c r="A150" s="16">
        <v>152</v>
      </c>
      <c r="B150" s="14" t="s">
        <v>160</v>
      </c>
      <c r="C150" s="20" t="s">
        <v>115</v>
      </c>
      <c r="D150" s="81">
        <v>24.53</v>
      </c>
      <c r="E150" s="78">
        <f>D150*(100%+'საერთო თანხა'!$B$13)</f>
        <v>0</v>
      </c>
      <c r="F150" s="81">
        <v>9.81</v>
      </c>
      <c r="G150" s="78">
        <f>F150*(100%+'საერთო თანხა'!$B$13)</f>
        <v>0</v>
      </c>
      <c r="H150" s="81">
        <v>19.62</v>
      </c>
      <c r="I150" s="78">
        <f>H150*(100%+'საერთო თანხა'!$B$13)</f>
        <v>0</v>
      </c>
      <c r="J150" s="81">
        <v>9.81</v>
      </c>
      <c r="K150" s="78">
        <f>J150*(100%+'საერთო თანხა'!$B$13)</f>
        <v>0</v>
      </c>
    </row>
    <row r="151" spans="1:11" ht="39.950000000000003" customHeight="1" x14ac:dyDescent="0.2">
      <c r="A151" s="16">
        <v>153</v>
      </c>
      <c r="B151" s="14" t="s">
        <v>161</v>
      </c>
      <c r="C151" s="20" t="s">
        <v>115</v>
      </c>
      <c r="D151" s="81">
        <v>19.62</v>
      </c>
      <c r="E151" s="78">
        <f>D151*(100%+'საერთო თანხა'!$B$13)</f>
        <v>0</v>
      </c>
      <c r="F151" s="81">
        <v>19.62</v>
      </c>
      <c r="G151" s="78">
        <f>F151*(100%+'საერთო თანხა'!$B$13)</f>
        <v>0</v>
      </c>
      <c r="H151" s="81">
        <v>14.72</v>
      </c>
      <c r="I151" s="78">
        <f>H151*(100%+'საერთო თანხა'!$B$13)</f>
        <v>0</v>
      </c>
      <c r="J151" s="81">
        <v>19.62</v>
      </c>
      <c r="K151" s="78">
        <f>J151*(100%+'საერთო თანხა'!$B$13)</f>
        <v>0</v>
      </c>
    </row>
    <row r="152" spans="1:11" ht="39.950000000000003" customHeight="1" x14ac:dyDescent="0.2">
      <c r="A152" s="16">
        <v>154</v>
      </c>
      <c r="B152" s="14" t="s">
        <v>162</v>
      </c>
      <c r="C152" s="20"/>
      <c r="D152" s="74">
        <v>0</v>
      </c>
      <c r="E152" s="78">
        <f>D152*(100%+'საერთო თანხა'!$B$13)</f>
        <v>0</v>
      </c>
      <c r="F152" s="81">
        <v>39.24</v>
      </c>
      <c r="G152" s="78">
        <f>F152*(100%+'საერთო თანხა'!$B$13)</f>
        <v>0</v>
      </c>
      <c r="H152" s="74">
        <v>0</v>
      </c>
      <c r="I152" s="78">
        <f>H152*(100%+'საერთო თანხა'!$B$13)</f>
        <v>0</v>
      </c>
      <c r="J152" s="81">
        <v>24.53</v>
      </c>
      <c r="K152" s="78">
        <f>J152*(100%+'საერთო თანხა'!$B$13)</f>
        <v>0</v>
      </c>
    </row>
    <row r="153" spans="1:11" ht="39.950000000000003" customHeight="1" x14ac:dyDescent="0.2">
      <c r="A153" s="16">
        <v>155</v>
      </c>
      <c r="B153" s="14" t="s">
        <v>163</v>
      </c>
      <c r="C153" s="20"/>
      <c r="D153" s="74">
        <v>0</v>
      </c>
      <c r="E153" s="78">
        <f>D153*(100%+'საერთო თანხა'!$B$13)</f>
        <v>0</v>
      </c>
      <c r="F153" s="81">
        <v>49.05</v>
      </c>
      <c r="G153" s="78">
        <f>F153*(100%+'საერთო თანხა'!$B$13)</f>
        <v>0</v>
      </c>
      <c r="H153" s="74">
        <v>0</v>
      </c>
      <c r="I153" s="78">
        <f>H153*(100%+'საერთო თანხა'!$B$13)</f>
        <v>0</v>
      </c>
      <c r="J153" s="81">
        <v>49.05</v>
      </c>
      <c r="K153" s="78">
        <f>J153*(100%+'საერთო თანხა'!$B$13)</f>
        <v>0</v>
      </c>
    </row>
    <row r="154" spans="1:11" ht="47.25" customHeight="1" x14ac:dyDescent="0.2">
      <c r="A154" s="16">
        <v>156</v>
      </c>
      <c r="B154" s="14" t="s">
        <v>164</v>
      </c>
      <c r="C154" s="20"/>
      <c r="D154" s="74">
        <v>0</v>
      </c>
      <c r="E154" s="78">
        <f>D154*(100%+'საერთო თანხა'!$B$13)</f>
        <v>0</v>
      </c>
      <c r="F154" s="81">
        <v>29.43</v>
      </c>
      <c r="G154" s="78">
        <f>F154*(100%+'საერთო თანხა'!$B$13)</f>
        <v>0</v>
      </c>
      <c r="H154" s="74">
        <v>0</v>
      </c>
      <c r="I154" s="78">
        <f>H154*(100%+'საერთო თანხა'!$B$13)</f>
        <v>0</v>
      </c>
      <c r="J154" s="74">
        <v>29.43</v>
      </c>
      <c r="K154" s="78">
        <f>J154*(100%+'საერთო თანხა'!$B$13)</f>
        <v>0</v>
      </c>
    </row>
    <row r="155" spans="1:11" ht="39.950000000000003" customHeight="1" x14ac:dyDescent="0.2">
      <c r="A155" s="16">
        <v>157</v>
      </c>
      <c r="B155" s="14" t="s">
        <v>165</v>
      </c>
      <c r="C155" s="20" t="s">
        <v>115</v>
      </c>
      <c r="D155" s="81">
        <v>29.43</v>
      </c>
      <c r="E155" s="78">
        <f>D155*(100%+'საერთო თანხა'!$B$13)</f>
        <v>0</v>
      </c>
      <c r="F155" s="81">
        <v>29.43</v>
      </c>
      <c r="G155" s="78">
        <f>F155*(100%+'საერთო თანხა'!$B$13)</f>
        <v>0</v>
      </c>
      <c r="H155" s="81">
        <v>24.53</v>
      </c>
      <c r="I155" s="78">
        <f>H155*(100%+'საერთო თანხა'!$B$13)</f>
        <v>0</v>
      </c>
      <c r="J155" s="81">
        <v>29.43</v>
      </c>
      <c r="K155" s="78">
        <f>J155*(100%+'საერთო თანხა'!$B$13)</f>
        <v>0</v>
      </c>
    </row>
    <row r="156" spans="1:11" ht="39.950000000000003" customHeight="1" x14ac:dyDescent="0.2">
      <c r="A156" s="16">
        <v>158</v>
      </c>
      <c r="B156" s="14" t="s">
        <v>167</v>
      </c>
      <c r="C156" s="20"/>
      <c r="D156" s="74">
        <v>0</v>
      </c>
      <c r="E156" s="78">
        <f>D156*(100%+'საერთო თანხა'!$B$13)</f>
        <v>0</v>
      </c>
      <c r="F156" s="81">
        <v>39.24</v>
      </c>
      <c r="G156" s="78">
        <f>F156*(100%+'საერთო თანხა'!$B$13)</f>
        <v>0</v>
      </c>
      <c r="H156" s="74">
        <v>0</v>
      </c>
      <c r="I156" s="78">
        <f>H156*(100%+'საერთო თანხა'!$B$13)</f>
        <v>0</v>
      </c>
      <c r="J156" s="81">
        <v>39.24</v>
      </c>
      <c r="K156" s="78">
        <f>J156*(100%+'საერთო თანხა'!$B$13)</f>
        <v>0</v>
      </c>
    </row>
    <row r="157" spans="1:11" ht="39.950000000000003" customHeight="1" x14ac:dyDescent="0.2">
      <c r="A157" s="16">
        <v>159</v>
      </c>
      <c r="B157" s="14" t="s">
        <v>168</v>
      </c>
      <c r="C157" s="20"/>
      <c r="D157" s="74">
        <v>0</v>
      </c>
      <c r="E157" s="78">
        <f>D157*(100%+'საერთო თანხა'!$B$13)</f>
        <v>0</v>
      </c>
      <c r="F157" s="81">
        <v>49.05</v>
      </c>
      <c r="G157" s="78">
        <f>F157*(100%+'საერთო თანხა'!$B$13)</f>
        <v>0</v>
      </c>
      <c r="H157" s="74">
        <v>0</v>
      </c>
      <c r="I157" s="78">
        <f>H157*(100%+'საერთო თანხა'!$B$13)</f>
        <v>0</v>
      </c>
      <c r="J157" s="81">
        <v>39.24</v>
      </c>
      <c r="K157" s="78">
        <f>J157*(100%+'საერთო თანხა'!$B$13)</f>
        <v>0</v>
      </c>
    </row>
    <row r="158" spans="1:11" ht="39.950000000000003" customHeight="1" x14ac:dyDescent="0.2">
      <c r="A158" s="16">
        <v>160</v>
      </c>
      <c r="B158" s="14" t="s">
        <v>169</v>
      </c>
      <c r="C158" s="20" t="s">
        <v>115</v>
      </c>
      <c r="D158" s="81">
        <v>68.67</v>
      </c>
      <c r="E158" s="78">
        <f>D158*(100%+'საერთო თანხა'!$B$13)</f>
        <v>0</v>
      </c>
      <c r="F158" s="81">
        <v>19.62</v>
      </c>
      <c r="G158" s="78">
        <f>F158*(100%+'საერთო თანხა'!$B$13)</f>
        <v>0</v>
      </c>
      <c r="H158" s="81">
        <v>49.05</v>
      </c>
      <c r="I158" s="78">
        <f>H158*(100%+'საერთო თანხა'!$B$13)</f>
        <v>0</v>
      </c>
      <c r="J158" s="81">
        <v>19.62</v>
      </c>
      <c r="K158" s="78">
        <f>J158*(100%+'საერთო თანხა'!$B$13)</f>
        <v>0</v>
      </c>
    </row>
    <row r="159" spans="1:11" ht="39.950000000000003" customHeight="1" x14ac:dyDescent="0.2">
      <c r="A159" s="16">
        <v>161</v>
      </c>
      <c r="B159" s="14" t="s">
        <v>170</v>
      </c>
      <c r="C159" s="20"/>
      <c r="D159" s="74">
        <v>0</v>
      </c>
      <c r="E159" s="78">
        <f>D159*(100%+'საერთო თანხა'!$B$13)</f>
        <v>0</v>
      </c>
      <c r="F159" s="81">
        <v>14.72</v>
      </c>
      <c r="G159" s="78">
        <f>F159*(100%+'საერთო თანხა'!$B$13)</f>
        <v>0</v>
      </c>
      <c r="H159" s="74">
        <v>0</v>
      </c>
      <c r="I159" s="78">
        <f>H159*(100%+'საერთო თანხა'!$B$13)</f>
        <v>0</v>
      </c>
      <c r="J159" s="81">
        <v>14.72</v>
      </c>
      <c r="K159" s="78">
        <f>J159*(100%+'საერთო თანხა'!$B$13)</f>
        <v>0</v>
      </c>
    </row>
    <row r="160" spans="1:11" ht="39.950000000000003" customHeight="1" x14ac:dyDescent="0.2">
      <c r="A160" s="16">
        <v>162</v>
      </c>
      <c r="B160" s="22" t="s">
        <v>171</v>
      </c>
      <c r="C160" s="20" t="s">
        <v>115</v>
      </c>
      <c r="D160" s="81">
        <v>29.43</v>
      </c>
      <c r="E160" s="78">
        <f>D160*(100%+'საერთო თანხა'!$B$13)</f>
        <v>0</v>
      </c>
      <c r="F160" s="81">
        <v>9.81</v>
      </c>
      <c r="G160" s="78">
        <f>F160*(100%+'საერთო თანხა'!$B$13)</f>
        <v>0</v>
      </c>
      <c r="H160" s="81">
        <v>29.43</v>
      </c>
      <c r="I160" s="78">
        <f>H160*(100%+'საერთო თანხა'!$B$13)</f>
        <v>0</v>
      </c>
      <c r="J160" s="81">
        <v>9.81</v>
      </c>
      <c r="K160" s="78">
        <f>J160*(100%+'საერთო თანხა'!$B$13)</f>
        <v>0</v>
      </c>
    </row>
    <row r="161" spans="1:11" ht="39.950000000000003" customHeight="1" x14ac:dyDescent="0.2">
      <c r="A161" s="16">
        <v>163</v>
      </c>
      <c r="B161" s="38" t="s">
        <v>186</v>
      </c>
      <c r="C161" s="36" t="s">
        <v>115</v>
      </c>
      <c r="D161" s="81">
        <v>19.62</v>
      </c>
      <c r="E161" s="78">
        <f>D161*(100%+'საერთო თანხა'!$B$13)</f>
        <v>0</v>
      </c>
      <c r="F161" s="74">
        <v>0</v>
      </c>
      <c r="G161" s="78">
        <f>F161*(100%+'საერთო თანხა'!$B$13)</f>
        <v>0</v>
      </c>
      <c r="H161" s="81">
        <v>19.62</v>
      </c>
      <c r="I161" s="78">
        <f>H161*(100%+'საერთო თანხა'!$B$13)</f>
        <v>0</v>
      </c>
      <c r="J161" s="74">
        <v>0</v>
      </c>
      <c r="K161" s="78">
        <f>J161*(100%+'საერთო თანხა'!$B$13)</f>
        <v>0</v>
      </c>
    </row>
    <row r="162" spans="1:11" ht="39.950000000000003" customHeight="1" x14ac:dyDescent="0.2">
      <c r="A162" s="16">
        <v>164</v>
      </c>
      <c r="B162" s="38" t="s">
        <v>189</v>
      </c>
      <c r="C162" s="36" t="s">
        <v>115</v>
      </c>
      <c r="D162" s="81">
        <v>49.05</v>
      </c>
      <c r="E162" s="78">
        <f>D162*(100%+'საერთო თანხა'!$B$13)</f>
        <v>0</v>
      </c>
      <c r="F162" s="81">
        <v>29.43</v>
      </c>
      <c r="G162" s="78">
        <f>F162*(100%+'საერთო თანხა'!$B$13)</f>
        <v>0</v>
      </c>
      <c r="H162" s="81">
        <v>39.24</v>
      </c>
      <c r="I162" s="78">
        <f>H162*(100%+'საერთო თანხა'!$B$13)</f>
        <v>0</v>
      </c>
      <c r="J162" s="81">
        <v>29.43</v>
      </c>
      <c r="K162" s="78">
        <f>J162*(100%+'საერთო თანხა'!$B$13)</f>
        <v>0</v>
      </c>
    </row>
    <row r="163" spans="1:11" ht="39.950000000000003" customHeight="1" x14ac:dyDescent="0.2">
      <c r="A163" s="16">
        <v>165</v>
      </c>
      <c r="B163" s="38" t="s">
        <v>238</v>
      </c>
      <c r="C163" s="36" t="s">
        <v>115</v>
      </c>
      <c r="D163" s="81">
        <v>176.59</v>
      </c>
      <c r="E163" s="78">
        <f>D163*(100%+'საერთო თანხა'!$B$13)</f>
        <v>0</v>
      </c>
      <c r="F163" s="81">
        <v>53.96</v>
      </c>
      <c r="G163" s="78">
        <f>F163*(100%+'საერთო თანხა'!$B$13)</f>
        <v>0</v>
      </c>
      <c r="H163" s="81">
        <v>147.16</v>
      </c>
      <c r="I163" s="78">
        <f>H163*(100%+'საერთო თანხა'!$B$13)</f>
        <v>0</v>
      </c>
      <c r="J163" s="81">
        <v>53.96</v>
      </c>
      <c r="K163" s="78">
        <f>J163*(100%+'საერთო თანხა'!$B$13)</f>
        <v>0</v>
      </c>
    </row>
    <row r="164" spans="1:11" ht="39.950000000000003" customHeight="1" x14ac:dyDescent="0.2">
      <c r="A164" s="16">
        <v>166</v>
      </c>
      <c r="B164" s="38" t="s">
        <v>191</v>
      </c>
      <c r="C164" s="36" t="s">
        <v>115</v>
      </c>
      <c r="D164" s="81">
        <v>14.72</v>
      </c>
      <c r="E164" s="78">
        <f>D164*(100%+'საერთო თანხა'!$B$13)</f>
        <v>0</v>
      </c>
      <c r="F164" s="81">
        <v>0</v>
      </c>
      <c r="G164" s="78">
        <f>F164*(100%+'საერთო თანხა'!$B$13)</f>
        <v>0</v>
      </c>
      <c r="H164" s="81">
        <v>14.72</v>
      </c>
      <c r="I164" s="78">
        <f>H164*(100%+'საერთო თანხა'!$B$13)</f>
        <v>0</v>
      </c>
      <c r="J164" s="81">
        <v>0</v>
      </c>
      <c r="K164" s="78">
        <f>J164*(100%+'საერთო თანხა'!$B$13)</f>
        <v>0</v>
      </c>
    </row>
    <row r="165" spans="1:11" ht="39.950000000000003" customHeight="1" x14ac:dyDescent="0.2">
      <c r="A165" s="16">
        <v>167</v>
      </c>
      <c r="B165" s="38" t="s">
        <v>192</v>
      </c>
      <c r="C165" s="36" t="s">
        <v>115</v>
      </c>
      <c r="D165" s="81">
        <v>29.43</v>
      </c>
      <c r="E165" s="78">
        <f>D165*(100%+'საერთო თანხა'!$B$13)</f>
        <v>0</v>
      </c>
      <c r="F165" s="81">
        <v>19.62</v>
      </c>
      <c r="G165" s="78">
        <f>F165*(100%+'საერთო თანხა'!$B$13)</f>
        <v>0</v>
      </c>
      <c r="H165" s="81">
        <v>29.43</v>
      </c>
      <c r="I165" s="78">
        <f>H165*(100%+'საერთო თანხა'!$B$13)</f>
        <v>0</v>
      </c>
      <c r="J165" s="81">
        <v>9.81</v>
      </c>
      <c r="K165" s="78">
        <f>J165*(100%+'საერთო თანხა'!$B$13)</f>
        <v>0</v>
      </c>
    </row>
    <row r="166" spans="1:11" ht="48" customHeight="1" x14ac:dyDescent="0.2">
      <c r="A166" s="16">
        <v>168</v>
      </c>
      <c r="B166" s="38" t="s">
        <v>193</v>
      </c>
      <c r="C166" s="36" t="s">
        <v>115</v>
      </c>
      <c r="D166" s="81">
        <v>29.43</v>
      </c>
      <c r="E166" s="78">
        <f>D166*(100%+'საერთო თანხა'!$B$13)</f>
        <v>0</v>
      </c>
      <c r="F166" s="81">
        <v>29.43</v>
      </c>
      <c r="G166" s="78">
        <f>F166*(100%+'საერთო თანხა'!$B$13)</f>
        <v>0</v>
      </c>
      <c r="H166" s="81">
        <v>29.43</v>
      </c>
      <c r="I166" s="78">
        <f>H166*(100%+'საერთო თანხა'!$B$13)</f>
        <v>0</v>
      </c>
      <c r="J166" s="81">
        <v>19.62</v>
      </c>
      <c r="K166" s="78">
        <f>J166*(100%+'საერთო თანხა'!$B$13)</f>
        <v>0</v>
      </c>
    </row>
    <row r="167" spans="1:11" ht="39.950000000000003" customHeight="1" x14ac:dyDescent="0.2">
      <c r="A167" s="16">
        <v>169</v>
      </c>
      <c r="B167" s="38" t="s">
        <v>194</v>
      </c>
      <c r="C167" s="36" t="s">
        <v>115</v>
      </c>
      <c r="D167" s="74">
        <v>0</v>
      </c>
      <c r="E167" s="78">
        <f>D167*(100%+'საერთო თანხა'!$B$13)</f>
        <v>0</v>
      </c>
      <c r="F167" s="81">
        <v>44.15</v>
      </c>
      <c r="G167" s="78">
        <f>F167*(100%+'საერთო თანხა'!$B$13)</f>
        <v>0</v>
      </c>
      <c r="H167" s="74">
        <v>0</v>
      </c>
      <c r="I167" s="78">
        <f>H167*(100%+'საერთო თანხა'!$B$13)</f>
        <v>0</v>
      </c>
      <c r="J167" s="81">
        <v>44.15</v>
      </c>
      <c r="K167" s="78">
        <f>J167*(100%+'საერთო თანხა'!$B$13)</f>
        <v>0</v>
      </c>
    </row>
    <row r="168" spans="1:11" ht="39.950000000000003" customHeight="1" x14ac:dyDescent="0.2">
      <c r="A168" s="16">
        <v>170</v>
      </c>
      <c r="B168" s="38" t="s">
        <v>195</v>
      </c>
      <c r="C168" s="36" t="s">
        <v>115</v>
      </c>
      <c r="D168" s="81">
        <v>39.24</v>
      </c>
      <c r="E168" s="78">
        <f>D168*(100%+'საერთო თანხა'!$B$13)</f>
        <v>0</v>
      </c>
      <c r="F168" s="81">
        <v>29.43</v>
      </c>
      <c r="G168" s="78">
        <f>F168*(100%+'საერთო თანხა'!$B$13)</f>
        <v>0</v>
      </c>
      <c r="H168" s="81">
        <v>39.24</v>
      </c>
      <c r="I168" s="78">
        <f>H168*(100%+'საერთო თანხა'!$B$13)</f>
        <v>0</v>
      </c>
      <c r="J168" s="81">
        <v>29.43</v>
      </c>
      <c r="K168" s="78">
        <f>J168*(100%+'საერთო თანხა'!$B$13)</f>
        <v>0</v>
      </c>
    </row>
    <row r="169" spans="1:11" ht="39.950000000000003" customHeight="1" x14ac:dyDescent="0.2">
      <c r="A169" s="16">
        <v>171</v>
      </c>
      <c r="B169" s="38" t="s">
        <v>196</v>
      </c>
      <c r="C169" s="36" t="s">
        <v>115</v>
      </c>
      <c r="D169" s="81">
        <v>39.24</v>
      </c>
      <c r="E169" s="78">
        <f>D169*(100%+'საერთო თანხა'!$B$13)</f>
        <v>0</v>
      </c>
      <c r="F169" s="81">
        <v>29.43</v>
      </c>
      <c r="G169" s="78">
        <f>F169*(100%+'საერთო თანხა'!$B$13)</f>
        <v>0</v>
      </c>
      <c r="H169" s="81">
        <v>39.24</v>
      </c>
      <c r="I169" s="78">
        <f>H169*(100%+'საერთო თანხა'!$B$13)</f>
        <v>0</v>
      </c>
      <c r="J169" s="81">
        <v>29.43</v>
      </c>
      <c r="K169" s="78">
        <f>J169*(100%+'საერთო თანხა'!$B$13)</f>
        <v>0</v>
      </c>
    </row>
    <row r="170" spans="1:11" ht="39.950000000000003" customHeight="1" x14ac:dyDescent="0.2">
      <c r="A170" s="16">
        <v>172</v>
      </c>
      <c r="B170" s="38" t="s">
        <v>197</v>
      </c>
      <c r="C170" s="36" t="s">
        <v>115</v>
      </c>
      <c r="D170" s="74">
        <v>0</v>
      </c>
      <c r="E170" s="78">
        <f>D170*(100%+'საერთო თანხა'!$B$13)</f>
        <v>0</v>
      </c>
      <c r="F170" s="81">
        <v>68.67</v>
      </c>
      <c r="G170" s="78">
        <f>F170*(100%+'საერთო თანხა'!$B$13)</f>
        <v>0</v>
      </c>
      <c r="H170" s="74">
        <v>0</v>
      </c>
      <c r="I170" s="78">
        <f>H170*(100%+'საერთო თანხა'!$B$13)</f>
        <v>0</v>
      </c>
      <c r="J170" s="81">
        <v>68.67</v>
      </c>
      <c r="K170" s="78">
        <f>J170*(100%+'საერთო თანხა'!$B$13)</f>
        <v>0</v>
      </c>
    </row>
    <row r="171" spans="1:11" ht="39.950000000000003" customHeight="1" x14ac:dyDescent="0.2">
      <c r="A171" s="16">
        <v>173</v>
      </c>
      <c r="B171" s="38" t="s">
        <v>202</v>
      </c>
      <c r="C171" s="36" t="s">
        <v>115</v>
      </c>
      <c r="D171" s="81">
        <v>88.29</v>
      </c>
      <c r="E171" s="78">
        <f>D171*(100%+'საერთო თანხა'!$B$13)</f>
        <v>0</v>
      </c>
      <c r="F171" s="81">
        <v>49.05</v>
      </c>
      <c r="G171" s="78">
        <f>F171*(100%+'საერთო თანხა'!$B$13)</f>
        <v>0</v>
      </c>
      <c r="H171" s="81">
        <v>68.67</v>
      </c>
      <c r="I171" s="78">
        <f>H171*(100%+'საერთო თანხა'!$B$13)</f>
        <v>0</v>
      </c>
      <c r="J171" s="81">
        <v>39.24</v>
      </c>
      <c r="K171" s="78">
        <f>J171*(100%+'საერთო თანხა'!$B$13)</f>
        <v>0</v>
      </c>
    </row>
    <row r="172" spans="1:11" ht="39.950000000000003" customHeight="1" x14ac:dyDescent="0.2">
      <c r="A172" s="16">
        <v>174</v>
      </c>
      <c r="B172" s="38" t="s">
        <v>203</v>
      </c>
      <c r="C172" s="36" t="s">
        <v>115</v>
      </c>
      <c r="D172" s="81">
        <v>392.42</v>
      </c>
      <c r="E172" s="78">
        <f>D172*(100%+'საერთო თანხა'!$B$13)</f>
        <v>0</v>
      </c>
      <c r="F172" s="81">
        <v>29.43</v>
      </c>
      <c r="G172" s="78">
        <f>F172*(100%+'საერთო თანხა'!$B$13)</f>
        <v>0</v>
      </c>
      <c r="H172" s="81">
        <v>343.36</v>
      </c>
      <c r="I172" s="78">
        <f>H172*(100%+'საერთო თანხა'!$B$13)</f>
        <v>0</v>
      </c>
      <c r="J172" s="81">
        <v>29.43</v>
      </c>
      <c r="K172" s="78">
        <f>J172*(100%+'საერთო თანხა'!$B$13)</f>
        <v>0</v>
      </c>
    </row>
    <row r="173" spans="1:11" ht="49.5" customHeight="1" x14ac:dyDescent="0.2">
      <c r="A173" s="16">
        <v>175</v>
      </c>
      <c r="B173" s="38" t="s">
        <v>204</v>
      </c>
      <c r="C173" s="36" t="s">
        <v>115</v>
      </c>
      <c r="D173" s="81">
        <v>58.86</v>
      </c>
      <c r="E173" s="78">
        <f>D173*(100%+'საერთო თანხა'!$B$13)</f>
        <v>0</v>
      </c>
      <c r="F173" s="81">
        <v>49.05</v>
      </c>
      <c r="G173" s="78">
        <f>F173*(100%+'საერთო თანხა'!$B$13)</f>
        <v>0</v>
      </c>
      <c r="H173" s="81">
        <v>58.86</v>
      </c>
      <c r="I173" s="78">
        <f>H173*(100%+'საერთო თანხა'!$B$13)</f>
        <v>0</v>
      </c>
      <c r="J173" s="81">
        <v>49.05</v>
      </c>
      <c r="K173" s="78">
        <f>J173*(100%+'საერთო თანხა'!$B$13)</f>
        <v>0</v>
      </c>
    </row>
    <row r="174" spans="1:11" ht="39.950000000000003" customHeight="1" x14ac:dyDescent="0.2">
      <c r="A174" s="16">
        <v>176</v>
      </c>
      <c r="B174" s="38" t="s">
        <v>205</v>
      </c>
      <c r="C174" s="36" t="s">
        <v>115</v>
      </c>
      <c r="D174" s="81">
        <v>441.47</v>
      </c>
      <c r="E174" s="78">
        <f>D174*(100%+'საერთო თანხა'!$B$13)</f>
        <v>0</v>
      </c>
      <c r="F174" s="81">
        <v>29.43</v>
      </c>
      <c r="G174" s="78">
        <f>F174*(100%+'საერთო თანხა'!$B$13)</f>
        <v>0</v>
      </c>
      <c r="H174" s="81">
        <v>392.42</v>
      </c>
      <c r="I174" s="78">
        <f>H174*(100%+'საერთო თანხა'!$B$13)</f>
        <v>0</v>
      </c>
      <c r="J174" s="81">
        <v>29.43</v>
      </c>
      <c r="K174" s="78">
        <f>J174*(100%+'საერთო თანხა'!$B$13)</f>
        <v>0</v>
      </c>
    </row>
    <row r="175" spans="1:11" ht="39.950000000000003" customHeight="1" x14ac:dyDescent="0.2">
      <c r="A175" s="16">
        <v>177</v>
      </c>
      <c r="B175" s="38" t="s">
        <v>206</v>
      </c>
      <c r="C175" s="36" t="s">
        <v>207</v>
      </c>
      <c r="D175" s="81">
        <v>176.59</v>
      </c>
      <c r="E175" s="78">
        <f>D175*(100%+'საერთო თანხა'!$B$13)</f>
        <v>0</v>
      </c>
      <c r="F175" s="81">
        <v>29.43</v>
      </c>
      <c r="G175" s="78">
        <f>F175*(100%+'საერთო თანხა'!$B$13)</f>
        <v>0</v>
      </c>
      <c r="H175" s="81">
        <v>156.97</v>
      </c>
      <c r="I175" s="78">
        <f>H175*(100%+'საერთო თანხა'!$B$13)</f>
        <v>0</v>
      </c>
      <c r="J175" s="81">
        <v>29.43</v>
      </c>
      <c r="K175" s="78">
        <f>J175*(100%+'საერთო თანხა'!$B$13)</f>
        <v>0</v>
      </c>
    </row>
    <row r="176" spans="1:11" ht="39.950000000000003" customHeight="1" x14ac:dyDescent="0.2">
      <c r="A176" s="16">
        <v>178</v>
      </c>
      <c r="B176" s="38" t="s">
        <v>208</v>
      </c>
      <c r="C176" s="36" t="s">
        <v>115</v>
      </c>
      <c r="D176" s="74">
        <v>0</v>
      </c>
      <c r="E176" s="78">
        <f>D176*(100%+'საერთო თანხა'!$B$13)</f>
        <v>0</v>
      </c>
      <c r="F176" s="81">
        <v>49.05</v>
      </c>
      <c r="G176" s="78">
        <f>F176*(100%+'საერთო თანხა'!$B$13)</f>
        <v>0</v>
      </c>
      <c r="H176" s="74">
        <v>0</v>
      </c>
      <c r="I176" s="78">
        <f>H176*(100%+'საერთო თანხა'!$B$13)</f>
        <v>0</v>
      </c>
      <c r="J176" s="81">
        <v>49.05</v>
      </c>
      <c r="K176" s="78">
        <f>J176*(100%+'საერთო თანხა'!$B$13)</f>
        <v>0</v>
      </c>
    </row>
    <row r="177" spans="1:13" ht="39.950000000000003" customHeight="1" x14ac:dyDescent="0.2">
      <c r="A177" s="16">
        <v>179</v>
      </c>
      <c r="B177" s="38" t="s">
        <v>211</v>
      </c>
      <c r="C177" s="36" t="s">
        <v>115</v>
      </c>
      <c r="D177" s="81">
        <v>127.54</v>
      </c>
      <c r="E177" s="78">
        <f>D177*(100%+'საერთო თანხა'!$B$13)</f>
        <v>0</v>
      </c>
      <c r="F177" s="81">
        <v>49.05</v>
      </c>
      <c r="G177" s="78">
        <f>F177*(100%+'საერთო თანხა'!$B$13)</f>
        <v>0</v>
      </c>
      <c r="H177" s="81">
        <v>107.91</v>
      </c>
      <c r="I177" s="78">
        <f>H177*(100%+'საერთო თანხა'!$B$13)</f>
        <v>0</v>
      </c>
      <c r="J177" s="81">
        <v>49.05</v>
      </c>
      <c r="K177" s="78">
        <f>J177*(100%+'საერთო თანხა'!$B$13)</f>
        <v>0</v>
      </c>
    </row>
    <row r="178" spans="1:13" ht="39.950000000000003" customHeight="1" x14ac:dyDescent="0.2">
      <c r="A178" s="16">
        <v>180</v>
      </c>
      <c r="B178" s="38" t="s">
        <v>212</v>
      </c>
      <c r="C178" s="36" t="s">
        <v>115</v>
      </c>
      <c r="D178" s="81">
        <v>0.98</v>
      </c>
      <c r="E178" s="78">
        <f>D178*(100%+'საერთო თანხა'!$B$13)</f>
        <v>0</v>
      </c>
      <c r="F178" s="81">
        <v>0</v>
      </c>
      <c r="G178" s="78">
        <f>F178*(100%+'საერთო თანხა'!$B$13)</f>
        <v>0</v>
      </c>
      <c r="H178" s="81">
        <v>0.98</v>
      </c>
      <c r="I178" s="78">
        <f>H178*(100%+'საერთო თანხა'!$B$13)</f>
        <v>0</v>
      </c>
      <c r="J178" s="81">
        <v>0</v>
      </c>
      <c r="K178" s="78">
        <f>J178*(100%+'საერთო თანხა'!$B$13)</f>
        <v>0</v>
      </c>
    </row>
    <row r="179" spans="1:13" ht="39.950000000000003" customHeight="1" x14ac:dyDescent="0.2">
      <c r="A179" s="16">
        <v>181</v>
      </c>
      <c r="B179" s="38" t="s">
        <v>213</v>
      </c>
      <c r="C179" s="36" t="s">
        <v>115</v>
      </c>
      <c r="D179" s="81">
        <v>29.43</v>
      </c>
      <c r="E179" s="78">
        <f>D179*(100%+'საერთო თანხა'!$B$13)</f>
        <v>0</v>
      </c>
      <c r="F179" s="81">
        <v>9.81</v>
      </c>
      <c r="G179" s="78">
        <f>F179*(100%+'საერთო თანხა'!$B$13)</f>
        <v>0</v>
      </c>
      <c r="H179" s="81">
        <v>29.43</v>
      </c>
      <c r="I179" s="78">
        <f>H179*(100%+'საერთო თანხა'!$B$13)</f>
        <v>0</v>
      </c>
      <c r="J179" s="81">
        <v>9.81</v>
      </c>
      <c r="K179" s="78">
        <f>J179*(100%+'საერთო თანხა'!$B$13)</f>
        <v>0</v>
      </c>
    </row>
    <row r="180" spans="1:13" ht="48.75" customHeight="1" x14ac:dyDescent="0.2">
      <c r="A180" s="16">
        <v>182</v>
      </c>
      <c r="B180" s="38" t="s">
        <v>214</v>
      </c>
      <c r="C180" s="36" t="s">
        <v>115</v>
      </c>
      <c r="D180" s="81">
        <v>29.43</v>
      </c>
      <c r="E180" s="78">
        <f>D180*(100%+'საერთო თანხა'!$B$13)</f>
        <v>0</v>
      </c>
      <c r="F180" s="81">
        <v>9.81</v>
      </c>
      <c r="G180" s="78">
        <f>F180*(100%+'საერთო თანხა'!$B$13)</f>
        <v>0</v>
      </c>
      <c r="H180" s="81">
        <v>29.43</v>
      </c>
      <c r="I180" s="78">
        <f>H180*(100%+'საერთო თანხა'!$B$13)</f>
        <v>0</v>
      </c>
      <c r="J180" s="81">
        <v>9.81</v>
      </c>
      <c r="K180" s="78">
        <f>J180*(100%+'საერთო თანხა'!$B$13)</f>
        <v>0</v>
      </c>
    </row>
    <row r="181" spans="1:13" ht="48" customHeight="1" x14ac:dyDescent="0.2">
      <c r="A181" s="16">
        <v>183</v>
      </c>
      <c r="B181" s="38" t="s">
        <v>215</v>
      </c>
      <c r="C181" s="36" t="s">
        <v>115</v>
      </c>
      <c r="D181" s="74">
        <v>0</v>
      </c>
      <c r="E181" s="78">
        <f>D181*(100%+'საერთო თანხა'!$B$13)</f>
        <v>0</v>
      </c>
      <c r="F181" s="81">
        <v>196.21</v>
      </c>
      <c r="G181" s="78">
        <f>F181*(100%+'საერთო თანხა'!$B$13)</f>
        <v>0</v>
      </c>
      <c r="H181" s="74">
        <v>0</v>
      </c>
      <c r="I181" s="78">
        <f>H181*(100%+'საერთო თანხა'!$B$13)</f>
        <v>0</v>
      </c>
      <c r="J181" s="81">
        <v>196.21</v>
      </c>
      <c r="K181" s="78">
        <f>J181*(100%+'საერთო თანხა'!$B$13)</f>
        <v>0</v>
      </c>
    </row>
    <row r="182" spans="1:13" ht="39.950000000000003" customHeight="1" x14ac:dyDescent="0.2">
      <c r="A182" s="16">
        <v>184</v>
      </c>
      <c r="B182" s="38" t="s">
        <v>216</v>
      </c>
      <c r="C182" s="36" t="s">
        <v>115</v>
      </c>
      <c r="D182" s="81">
        <v>981.04</v>
      </c>
      <c r="E182" s="78">
        <f>D182*(100%+'საერთო თანხა'!$B$13)</f>
        <v>0</v>
      </c>
      <c r="F182" s="81">
        <v>0</v>
      </c>
      <c r="G182" s="78">
        <f>F182*(100%+'საერთო თანხა'!$B$13)</f>
        <v>0</v>
      </c>
      <c r="H182" s="81">
        <v>588.62</v>
      </c>
      <c r="I182" s="78">
        <f>H182*(100%+'საერთო თანხა'!$B$13)</f>
        <v>0</v>
      </c>
      <c r="J182" s="81">
        <v>0</v>
      </c>
      <c r="K182" s="78">
        <f>J182*(100%+'საერთო თანხა'!$B$13)</f>
        <v>0</v>
      </c>
    </row>
    <row r="183" spans="1:13" ht="46.5" customHeight="1" x14ac:dyDescent="0.2">
      <c r="A183" s="16">
        <v>185</v>
      </c>
      <c r="B183" s="38" t="s">
        <v>217</v>
      </c>
      <c r="C183" s="36" t="s">
        <v>115</v>
      </c>
      <c r="D183" s="81">
        <v>931.99</v>
      </c>
      <c r="E183" s="78">
        <f>D183*(100%+'საერთო თანხა'!$B$13)</f>
        <v>0</v>
      </c>
      <c r="F183" s="81">
        <v>0</v>
      </c>
      <c r="G183" s="78">
        <f>F183*(100%+'საერთო თანხა'!$B$13)</f>
        <v>0</v>
      </c>
      <c r="H183" s="81">
        <v>539.57000000000005</v>
      </c>
      <c r="I183" s="78">
        <f>H183*(100%+'საერთო თანხა'!$B$13)</f>
        <v>0</v>
      </c>
      <c r="J183" s="81">
        <v>0</v>
      </c>
      <c r="K183" s="78">
        <f>J183*(100%+'საერთო თანხა'!$B$13)</f>
        <v>0</v>
      </c>
    </row>
    <row r="184" spans="1:13" ht="39.950000000000003" customHeight="1" x14ac:dyDescent="0.2">
      <c r="A184" s="16">
        <v>186</v>
      </c>
      <c r="B184" s="38" t="s">
        <v>218</v>
      </c>
      <c r="C184" s="36" t="s">
        <v>115</v>
      </c>
      <c r="D184" s="81">
        <v>441.47</v>
      </c>
      <c r="E184" s="78">
        <f>D184*(100%+'საერთო თანხა'!$B$13)</f>
        <v>0</v>
      </c>
      <c r="F184" s="81">
        <v>0</v>
      </c>
      <c r="G184" s="78">
        <f>F184*(100%+'საერთო თანხა'!$B$13)</f>
        <v>0</v>
      </c>
      <c r="H184" s="81">
        <v>294.31</v>
      </c>
      <c r="I184" s="78">
        <f>H184*(100%+'საერთო თანხა'!$B$13)</f>
        <v>0</v>
      </c>
      <c r="J184" s="81">
        <v>0</v>
      </c>
      <c r="K184" s="78">
        <f>J184*(100%+'საერთო თანხა'!$B$13)</f>
        <v>0</v>
      </c>
    </row>
    <row r="185" spans="1:13" ht="48" customHeight="1" x14ac:dyDescent="0.2">
      <c r="A185" s="16">
        <v>187</v>
      </c>
      <c r="B185" s="38" t="s">
        <v>219</v>
      </c>
      <c r="C185" s="36" t="s">
        <v>115</v>
      </c>
      <c r="D185" s="81">
        <v>1765.87</v>
      </c>
      <c r="E185" s="78">
        <f>D185*(100%+'საერთო თანხა'!$B$13)</f>
        <v>0</v>
      </c>
      <c r="F185" s="81">
        <v>0</v>
      </c>
      <c r="G185" s="78">
        <f>F185*(100%+'საერთო თანხა'!$B$13)</f>
        <v>0</v>
      </c>
      <c r="H185" s="81">
        <v>1471.56</v>
      </c>
      <c r="I185" s="78">
        <f>H185*(100%+'საერთო თანხა'!$B$13)</f>
        <v>0</v>
      </c>
      <c r="J185" s="81">
        <v>0</v>
      </c>
      <c r="K185" s="78">
        <f>J185*(100%+'საერთო თანხა'!$B$13)</f>
        <v>0</v>
      </c>
    </row>
    <row r="186" spans="1:13" ht="39.950000000000003" customHeight="1" x14ac:dyDescent="0.2">
      <c r="A186" s="16">
        <v>188</v>
      </c>
      <c r="B186" s="38" t="s">
        <v>220</v>
      </c>
      <c r="C186" s="36" t="s">
        <v>115</v>
      </c>
      <c r="D186" s="81">
        <v>127.54</v>
      </c>
      <c r="E186" s="78">
        <f>D186*(100%+'საერთო თანხა'!$B$13)</f>
        <v>0</v>
      </c>
      <c r="F186" s="81">
        <v>29.43</v>
      </c>
      <c r="G186" s="78">
        <f>F186*(100%+'საერთო თანხა'!$B$13)</f>
        <v>0</v>
      </c>
      <c r="H186" s="81">
        <v>107.91</v>
      </c>
      <c r="I186" s="78">
        <f>H186*(100%+'საერთო თანხა'!$B$13)</f>
        <v>0</v>
      </c>
      <c r="J186" s="81">
        <v>29.43</v>
      </c>
      <c r="K186" s="78">
        <f>J186*(100%+'საერთო თანხა'!$B$13)</f>
        <v>0</v>
      </c>
    </row>
    <row r="187" spans="1:13" ht="39.950000000000003" customHeight="1" x14ac:dyDescent="0.2">
      <c r="A187" s="16">
        <v>189</v>
      </c>
      <c r="B187" s="38" t="s">
        <v>248</v>
      </c>
      <c r="C187" s="36" t="s">
        <v>115</v>
      </c>
      <c r="D187" s="74">
        <v>0</v>
      </c>
      <c r="E187" s="78">
        <f>D187*(100%+'საერთო თანხა'!$B$13)</f>
        <v>0</v>
      </c>
      <c r="F187" s="81">
        <v>156.97</v>
      </c>
      <c r="G187" s="78">
        <f>F187*(100%+'საერთო თანხა'!$B$13)</f>
        <v>0</v>
      </c>
      <c r="H187" s="74">
        <v>0</v>
      </c>
      <c r="I187" s="78">
        <f>H187*(100%+'საერთო თანხა'!$B$13)</f>
        <v>0</v>
      </c>
      <c r="J187" s="81">
        <v>147.16</v>
      </c>
      <c r="K187" s="78">
        <f>J187*(100%+'საერთო თანხა'!$B$13)</f>
        <v>0</v>
      </c>
    </row>
    <row r="188" spans="1:13" ht="39.950000000000003" customHeight="1" x14ac:dyDescent="0.2">
      <c r="A188" s="16">
        <v>190</v>
      </c>
      <c r="B188" s="38" t="s">
        <v>249</v>
      </c>
      <c r="C188" s="36"/>
      <c r="D188" s="74">
        <v>0</v>
      </c>
      <c r="E188" s="78">
        <f>D188*(100%+'საერთო თანხა'!$B$13)</f>
        <v>0</v>
      </c>
      <c r="F188" s="81">
        <v>343.36</v>
      </c>
      <c r="G188" s="78">
        <f>F188*(100%+'საერთო თანხა'!$B$13)</f>
        <v>0</v>
      </c>
      <c r="H188" s="74">
        <v>0</v>
      </c>
      <c r="I188" s="78">
        <f>H188*(100%+'საერთო თანხა'!$B$13)</f>
        <v>0</v>
      </c>
      <c r="J188" s="81">
        <v>343.36</v>
      </c>
      <c r="K188" s="78">
        <f>J188*(100%+'საერთო თანხა'!$B$13)</f>
        <v>0</v>
      </c>
    </row>
    <row r="189" spans="1:13" ht="39.950000000000003" customHeight="1" x14ac:dyDescent="0.2">
      <c r="A189" s="16">
        <v>191</v>
      </c>
      <c r="B189" s="38" t="s">
        <v>266</v>
      </c>
      <c r="C189" s="36" t="s">
        <v>115</v>
      </c>
      <c r="D189" s="74">
        <v>44.15</v>
      </c>
      <c r="E189" s="78">
        <f>D189*(100%+'საერთო თანხა'!$B$13)</f>
        <v>0</v>
      </c>
      <c r="F189" s="81">
        <v>19.62</v>
      </c>
      <c r="G189" s="78">
        <f>F189*(100%+'საერთო თანხა'!$B$13)</f>
        <v>0</v>
      </c>
      <c r="H189" s="74">
        <v>34.340000000000003</v>
      </c>
      <c r="I189" s="78">
        <f>H189*(100%+'საერთო თანხა'!$B$13)</f>
        <v>0</v>
      </c>
      <c r="J189" s="81">
        <v>19.62</v>
      </c>
      <c r="K189" s="78">
        <f>J189*(100%+'საერთო თანხა'!$B$13)</f>
        <v>0</v>
      </c>
    </row>
    <row r="190" spans="1:13" ht="39.950000000000003" customHeight="1" x14ac:dyDescent="0.2">
      <c r="A190" s="16">
        <v>192</v>
      </c>
      <c r="B190" s="38" t="s">
        <v>347</v>
      </c>
      <c r="C190" s="36" t="s">
        <v>115</v>
      </c>
      <c r="D190" s="74">
        <v>43.75</v>
      </c>
      <c r="E190" s="78">
        <f>D190*(100%+'საერთო თანხა'!$B$13)</f>
        <v>0</v>
      </c>
      <c r="F190" s="81">
        <v>1.75</v>
      </c>
      <c r="G190" s="78">
        <f>F190*(100%+'საერთო თანხა'!$B$13)</f>
        <v>0</v>
      </c>
      <c r="H190" s="74">
        <v>43.75</v>
      </c>
      <c r="I190" s="78">
        <f>H190*(100%+'საერთო თანხა'!$B$13)</f>
        <v>0</v>
      </c>
      <c r="J190" s="81">
        <v>1.75</v>
      </c>
      <c r="K190" s="78">
        <f>J190*(100%+'საერთო თანხა'!$B$13)</f>
        <v>0</v>
      </c>
    </row>
    <row r="191" spans="1:13" ht="39.950000000000003" customHeight="1" x14ac:dyDescent="0.2">
      <c r="A191" s="16">
        <v>193</v>
      </c>
      <c r="B191" s="38" t="s">
        <v>346</v>
      </c>
      <c r="C191" s="36" t="s">
        <v>115</v>
      </c>
      <c r="D191" s="74">
        <v>17.149999999999999</v>
      </c>
      <c r="E191" s="78">
        <f>D191*(100%+'საერთო თანხა'!$B$13)</f>
        <v>0</v>
      </c>
      <c r="F191" s="81">
        <v>1.75</v>
      </c>
      <c r="G191" s="78">
        <f>F191*(100%+'საერთო თანხა'!$B$13)</f>
        <v>0</v>
      </c>
      <c r="H191" s="74">
        <v>17.149999999999999</v>
      </c>
      <c r="I191" s="78">
        <f>H191*(100%+'საერთო თანხა'!$B$13)</f>
        <v>0</v>
      </c>
      <c r="J191" s="81">
        <v>1.75</v>
      </c>
      <c r="K191" s="78">
        <f>J191*(100%+'საერთო თანხა'!$B$13)</f>
        <v>0</v>
      </c>
    </row>
    <row r="192" spans="1:13" ht="39.950000000000003" customHeight="1" x14ac:dyDescent="0.2">
      <c r="A192" s="16"/>
      <c r="B192" s="98" t="s">
        <v>305</v>
      </c>
      <c r="C192" s="36"/>
      <c r="D192" s="95">
        <f>SUM(D5:D191)</f>
        <v>14543.269999999997</v>
      </c>
      <c r="E192" s="126">
        <f t="shared" ref="E192:K192" si="0">SUM(E5:E191)</f>
        <v>0</v>
      </c>
      <c r="F192" s="101">
        <f t="shared" si="0"/>
        <v>5343.8699999999953</v>
      </c>
      <c r="G192" s="133">
        <f t="shared" si="0"/>
        <v>0</v>
      </c>
      <c r="H192" s="95">
        <f t="shared" si="0"/>
        <v>12045.219999999998</v>
      </c>
      <c r="I192" s="126">
        <f t="shared" si="0"/>
        <v>0</v>
      </c>
      <c r="J192" s="101">
        <f t="shared" si="0"/>
        <v>5014.929999999993</v>
      </c>
      <c r="K192" s="133">
        <f t="shared" si="0"/>
        <v>0</v>
      </c>
      <c r="L192" s="110">
        <f>D192+F192+H192+J192</f>
        <v>36947.289999999979</v>
      </c>
      <c r="M192" s="110">
        <f>E192+G192+I192+K192</f>
        <v>0</v>
      </c>
    </row>
    <row r="193" spans="1:13" ht="39.950000000000003" customHeight="1" x14ac:dyDescent="0.2">
      <c r="A193" s="200" t="s">
        <v>185</v>
      </c>
      <c r="B193" s="201"/>
      <c r="C193" s="201"/>
      <c r="D193" s="201"/>
      <c r="E193" s="202"/>
      <c r="F193" s="201"/>
      <c r="G193" s="202"/>
      <c r="H193" s="201"/>
      <c r="I193" s="202"/>
      <c r="J193" s="201"/>
      <c r="K193" s="202"/>
      <c r="L193" s="42"/>
      <c r="M193" s="42"/>
    </row>
    <row r="194" spans="1:13" ht="39.950000000000003" customHeight="1" x14ac:dyDescent="0.2">
      <c r="A194" s="16">
        <v>1</v>
      </c>
      <c r="B194" s="14" t="s">
        <v>242</v>
      </c>
      <c r="C194" s="15" t="s">
        <v>115</v>
      </c>
      <c r="D194" s="81">
        <v>15</v>
      </c>
      <c r="E194" s="78">
        <f>D194*(100%+'საერთო თანხა'!$B$13)</f>
        <v>0</v>
      </c>
      <c r="F194" s="81">
        <v>10</v>
      </c>
      <c r="G194" s="78">
        <f>F194*(100%+'საერთო თანხა'!$B$13)</f>
        <v>0</v>
      </c>
      <c r="H194" s="81">
        <v>15</v>
      </c>
      <c r="I194" s="78">
        <f>H194*(100%+'საერთო თანხა'!$B$13)</f>
        <v>0</v>
      </c>
      <c r="J194" s="81">
        <v>10</v>
      </c>
      <c r="K194" s="78">
        <f>J194*(100%+'საერთო თანხა'!$B$13)</f>
        <v>0</v>
      </c>
      <c r="L194" s="44"/>
      <c r="M194" s="44"/>
    </row>
    <row r="195" spans="1:13" ht="39.950000000000003" customHeight="1" x14ac:dyDescent="0.2">
      <c r="A195" s="16">
        <v>2</v>
      </c>
      <c r="B195" s="14" t="s">
        <v>173</v>
      </c>
      <c r="C195" s="15" t="s">
        <v>172</v>
      </c>
      <c r="D195" s="81">
        <v>25</v>
      </c>
      <c r="E195" s="78">
        <f>D195*(100%+'საერთო თანხა'!$B$13)</f>
        <v>0</v>
      </c>
      <c r="F195" s="81">
        <v>20</v>
      </c>
      <c r="G195" s="78">
        <f>F195*(100%+'საერთო თანხა'!$B$13)</f>
        <v>0</v>
      </c>
      <c r="H195" s="81">
        <v>25</v>
      </c>
      <c r="I195" s="78">
        <f>H195*(100%+'საერთო თანხა'!$B$13)</f>
        <v>0</v>
      </c>
      <c r="J195" s="81">
        <v>20</v>
      </c>
      <c r="K195" s="78">
        <f>J195*(100%+'საერთო თანხა'!$B$13)</f>
        <v>0</v>
      </c>
      <c r="L195" s="44"/>
      <c r="M195" s="44"/>
    </row>
    <row r="196" spans="1:13" ht="39.950000000000003" customHeight="1" x14ac:dyDescent="0.2">
      <c r="A196" s="16">
        <v>3</v>
      </c>
      <c r="B196" s="14" t="s">
        <v>175</v>
      </c>
      <c r="C196" s="15" t="s">
        <v>172</v>
      </c>
      <c r="D196" s="81">
        <v>20</v>
      </c>
      <c r="E196" s="78">
        <f>D196*(100%+'საერთო თანხა'!$B$13)</f>
        <v>0</v>
      </c>
      <c r="F196" s="81">
        <v>10</v>
      </c>
      <c r="G196" s="78">
        <f>F196*(100%+'საერთო თანხა'!$B$13)</f>
        <v>0</v>
      </c>
      <c r="H196" s="81">
        <v>20</v>
      </c>
      <c r="I196" s="78">
        <f>H196*(100%+'საერთო თანხა'!$B$13)</f>
        <v>0</v>
      </c>
      <c r="J196" s="81">
        <v>10</v>
      </c>
      <c r="K196" s="78">
        <f>J196*(100%+'საერთო თანხა'!$B$13)</f>
        <v>0</v>
      </c>
      <c r="L196" s="44"/>
      <c r="M196" s="44"/>
    </row>
    <row r="197" spans="1:13" ht="39.950000000000003" customHeight="1" x14ac:dyDescent="0.2">
      <c r="A197" s="16">
        <v>4</v>
      </c>
      <c r="B197" s="14" t="s">
        <v>176</v>
      </c>
      <c r="C197" s="15" t="s">
        <v>172</v>
      </c>
      <c r="D197" s="81">
        <v>15</v>
      </c>
      <c r="E197" s="78">
        <f>D197*(100%+'საერთო თანხა'!$B$13)</f>
        <v>0</v>
      </c>
      <c r="F197" s="81">
        <v>10</v>
      </c>
      <c r="G197" s="78">
        <f>F197*(100%+'საერთო თანხა'!$B$13)</f>
        <v>0</v>
      </c>
      <c r="H197" s="81">
        <v>15</v>
      </c>
      <c r="I197" s="78">
        <f>H197*(100%+'საერთო თანხა'!$B$13)</f>
        <v>0</v>
      </c>
      <c r="J197" s="81">
        <v>10</v>
      </c>
      <c r="K197" s="78">
        <f>J197*(100%+'საერთო თანხა'!$B$13)</f>
        <v>0</v>
      </c>
      <c r="L197" s="44"/>
      <c r="M197" s="44"/>
    </row>
    <row r="198" spans="1:13" ht="39.950000000000003" customHeight="1" x14ac:dyDescent="0.2">
      <c r="A198" s="16">
        <v>5</v>
      </c>
      <c r="B198" s="14" t="s">
        <v>177</v>
      </c>
      <c r="C198" s="15" t="s">
        <v>172</v>
      </c>
      <c r="D198" s="81">
        <v>10</v>
      </c>
      <c r="E198" s="78">
        <f>D198*(100%+'საერთო თანხა'!$B$13)</f>
        <v>0</v>
      </c>
      <c r="F198" s="81">
        <v>10</v>
      </c>
      <c r="G198" s="78">
        <f>F198*(100%+'საერთო თანხა'!$B$13)</f>
        <v>0</v>
      </c>
      <c r="H198" s="81">
        <v>10</v>
      </c>
      <c r="I198" s="78">
        <f>H198*(100%+'საერთო თანხა'!$B$13)</f>
        <v>0</v>
      </c>
      <c r="J198" s="81">
        <v>10</v>
      </c>
      <c r="K198" s="78">
        <f>J198*(100%+'საერთო თანხა'!$B$13)</f>
        <v>0</v>
      </c>
      <c r="L198" s="44"/>
      <c r="M198" s="44"/>
    </row>
    <row r="199" spans="1:13" ht="39.950000000000003" customHeight="1" x14ac:dyDescent="0.2">
      <c r="A199" s="16">
        <v>6</v>
      </c>
      <c r="B199" s="14" t="s">
        <v>210</v>
      </c>
      <c r="C199" s="15" t="s">
        <v>115</v>
      </c>
      <c r="D199" s="81">
        <v>10</v>
      </c>
      <c r="E199" s="78">
        <f>D199*(100%+'საერთო თანხა'!$B$13)</f>
        <v>0</v>
      </c>
      <c r="F199" s="81">
        <v>5</v>
      </c>
      <c r="G199" s="78">
        <f>F199*(100%+'საერთო თანხა'!$B$13)</f>
        <v>0</v>
      </c>
      <c r="H199" s="81">
        <v>10</v>
      </c>
      <c r="I199" s="78">
        <f>H199*(100%+'საერთო თანხა'!$B$13)</f>
        <v>0</v>
      </c>
      <c r="J199" s="81">
        <v>5</v>
      </c>
      <c r="K199" s="78">
        <f>J199*(100%+'საერთო თანხა'!$B$13)</f>
        <v>0</v>
      </c>
      <c r="L199" s="44"/>
      <c r="M199" s="44"/>
    </row>
    <row r="200" spans="1:13" ht="39.950000000000003" customHeight="1" x14ac:dyDescent="0.2">
      <c r="A200" s="16">
        <v>7</v>
      </c>
      <c r="B200" s="14" t="s">
        <v>178</v>
      </c>
      <c r="C200" s="15" t="s">
        <v>265</v>
      </c>
      <c r="D200" s="81">
        <v>10</v>
      </c>
      <c r="E200" s="78">
        <f>D200*(100%+'საერთო თანხა'!$B$13)</f>
        <v>0</v>
      </c>
      <c r="F200" s="81">
        <v>5</v>
      </c>
      <c r="G200" s="78">
        <f>F200*(100%+'საერთო თანხა'!$B$13)</f>
        <v>0</v>
      </c>
      <c r="H200" s="81">
        <v>10</v>
      </c>
      <c r="I200" s="78">
        <f>H200*(100%+'საერთო თანხა'!$B$13)</f>
        <v>0</v>
      </c>
      <c r="J200" s="81">
        <v>5</v>
      </c>
      <c r="K200" s="78">
        <f>J200*(100%+'საერთო თანხა'!$B$13)</f>
        <v>0</v>
      </c>
      <c r="L200" s="44"/>
      <c r="M200" s="44"/>
    </row>
    <row r="201" spans="1:13" ht="39.950000000000003" customHeight="1" x14ac:dyDescent="0.2">
      <c r="A201" s="16"/>
      <c r="B201" s="104" t="s">
        <v>305</v>
      </c>
      <c r="C201" s="15"/>
      <c r="D201" s="101">
        <f t="shared" ref="D201:K201" si="1">SUM(D194:D200)</f>
        <v>105</v>
      </c>
      <c r="E201" s="133">
        <f t="shared" si="1"/>
        <v>0</v>
      </c>
      <c r="F201" s="101">
        <f t="shared" si="1"/>
        <v>70</v>
      </c>
      <c r="G201" s="133">
        <f t="shared" si="1"/>
        <v>0</v>
      </c>
      <c r="H201" s="101">
        <f t="shared" si="1"/>
        <v>105</v>
      </c>
      <c r="I201" s="133">
        <f t="shared" si="1"/>
        <v>0</v>
      </c>
      <c r="J201" s="101">
        <f t="shared" si="1"/>
        <v>70</v>
      </c>
      <c r="K201" s="133">
        <f t="shared" si="1"/>
        <v>0</v>
      </c>
      <c r="L201" s="109">
        <f>D201+F201+H201+J201</f>
        <v>350</v>
      </c>
      <c r="M201" s="109">
        <f>E201+G201+I201+K201</f>
        <v>0</v>
      </c>
    </row>
    <row r="202" spans="1:13" ht="39.950000000000003" customHeight="1" x14ac:dyDescent="0.25">
      <c r="L202" s="113">
        <f>L192+L201</f>
        <v>37297.289999999979</v>
      </c>
      <c r="M202" s="128">
        <f>M192+M201</f>
        <v>0</v>
      </c>
    </row>
  </sheetData>
  <sheetProtection algorithmName="SHA-512" hashValue="/x5YZhmapSwvKPutUizY+vnhu9bFlb6O0Pn1xYtbOsXZlf/QjR6lt60x+5uxSpvio3Q8HT6tPttTBB0D3K3ZSw==" saltValue="2xl13pobC4ij7Y/4ybeyNA==" spinCount="100000" sheet="1" objects="1" scenarios="1"/>
  <mergeCells count="8">
    <mergeCell ref="D1:G1"/>
    <mergeCell ref="A193:K193"/>
    <mergeCell ref="D3:G3"/>
    <mergeCell ref="H3:K3"/>
    <mergeCell ref="B2:C2"/>
    <mergeCell ref="A2:A4"/>
    <mergeCell ref="H2:K2"/>
    <mergeCell ref="D2:G2"/>
  </mergeCells>
  <pageMargins left="0.25" right="0.25" top="0.75" bottom="0.75" header="0.3" footer="0.3"/>
  <pageSetup scale="60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00"/>
  <sheetViews>
    <sheetView view="pageBreakPreview" zoomScale="90" zoomScaleNormal="80" zoomScaleSheetLayoutView="90" workbookViewId="0">
      <pane xSplit="3" ySplit="4" topLeftCell="D191" activePane="bottomRight" state="frozen"/>
      <selection pane="topRight" activeCell="D1" sqref="D1"/>
      <selection pane="bottomLeft" activeCell="A5" sqref="A5"/>
      <selection pane="bottomRight" activeCell="D192" sqref="D192:D198"/>
    </sheetView>
  </sheetViews>
  <sheetFormatPr defaultColWidth="20.7109375" defaultRowHeight="39.950000000000003" customHeight="1" x14ac:dyDescent="0.2"/>
  <cols>
    <col min="1" max="1" width="3.5703125" style="52" bestFit="1" customWidth="1"/>
    <col min="2" max="2" width="31.28515625" style="27" customWidth="1"/>
    <col min="3" max="3" width="13.5703125" style="27" customWidth="1"/>
    <col min="4" max="4" width="18.140625" style="27" customWidth="1"/>
    <col min="5" max="5" width="19.5703125" style="116" customWidth="1"/>
    <col min="6" max="6" width="14.85546875" style="27" customWidth="1"/>
    <col min="7" max="7" width="24.28515625" style="116" customWidth="1"/>
    <col min="8" max="16384" width="20.7109375" style="27"/>
  </cols>
  <sheetData>
    <row r="1" spans="1:7" ht="22.5" customHeight="1" x14ac:dyDescent="0.2">
      <c r="D1" s="205" t="s">
        <v>310</v>
      </c>
      <c r="E1" s="205"/>
      <c r="F1" s="205"/>
    </row>
    <row r="2" spans="1:7" ht="11.25" x14ac:dyDescent="0.2">
      <c r="A2" s="208" t="s">
        <v>179</v>
      </c>
      <c r="B2" s="182" t="s">
        <v>183</v>
      </c>
      <c r="C2" s="182"/>
      <c r="D2" s="186" t="s">
        <v>230</v>
      </c>
      <c r="E2" s="187"/>
      <c r="F2" s="187"/>
      <c r="G2" s="188"/>
    </row>
    <row r="3" spans="1:7" ht="11.25" x14ac:dyDescent="0.2">
      <c r="A3" s="208"/>
      <c r="B3" s="182"/>
      <c r="C3" s="182"/>
      <c r="D3" s="186" t="s">
        <v>1</v>
      </c>
      <c r="E3" s="187"/>
      <c r="F3" s="187"/>
      <c r="G3" s="188"/>
    </row>
    <row r="4" spans="1:7" ht="40.5" customHeight="1" x14ac:dyDescent="0.2">
      <c r="A4" s="208"/>
      <c r="B4" s="61" t="s">
        <v>184</v>
      </c>
      <c r="C4" s="61" t="s">
        <v>182</v>
      </c>
      <c r="D4" s="62" t="s">
        <v>180</v>
      </c>
      <c r="E4" s="73" t="s">
        <v>233</v>
      </c>
      <c r="F4" s="62" t="s">
        <v>181</v>
      </c>
      <c r="G4" s="73" t="s">
        <v>234</v>
      </c>
    </row>
    <row r="5" spans="1:7" ht="39.950000000000003" customHeight="1" x14ac:dyDescent="0.2">
      <c r="A5" s="51">
        <v>1</v>
      </c>
      <c r="B5" s="14" t="s">
        <v>2</v>
      </c>
      <c r="C5" s="30" t="s">
        <v>3</v>
      </c>
      <c r="D5" s="74">
        <v>130</v>
      </c>
      <c r="E5" s="78">
        <f>D5*(100%+'საერთო თანხა'!$B$13)</f>
        <v>0</v>
      </c>
      <c r="F5" s="74">
        <v>15</v>
      </c>
      <c r="G5" s="78">
        <f>F5*(100%+'საერთო თანხა'!$B$13)</f>
        <v>0</v>
      </c>
    </row>
    <row r="6" spans="1:7" ht="39.950000000000003" customHeight="1" x14ac:dyDescent="0.2">
      <c r="A6" s="51">
        <v>2</v>
      </c>
      <c r="B6" s="29" t="s">
        <v>4</v>
      </c>
      <c r="C6" s="30" t="s">
        <v>3</v>
      </c>
      <c r="D6" s="74">
        <v>90</v>
      </c>
      <c r="E6" s="78">
        <f>D6*(100%+'საერთო თანხა'!$B$13)</f>
        <v>0</v>
      </c>
      <c r="F6" s="74">
        <v>15</v>
      </c>
      <c r="G6" s="78">
        <f>F6*(100%+'საერთო თანხა'!$B$13)</f>
        <v>0</v>
      </c>
    </row>
    <row r="7" spans="1:7" ht="39.950000000000003" customHeight="1" x14ac:dyDescent="0.2">
      <c r="A7" s="51">
        <v>3</v>
      </c>
      <c r="B7" s="29" t="s">
        <v>5</v>
      </c>
      <c r="C7" s="30" t="s">
        <v>3</v>
      </c>
      <c r="D7" s="74">
        <v>45</v>
      </c>
      <c r="E7" s="78">
        <f>D7*(100%+'საერთო თანხა'!$B$13)</f>
        <v>0</v>
      </c>
      <c r="F7" s="74">
        <v>20</v>
      </c>
      <c r="G7" s="78">
        <f>F7*(100%+'საერთო თანხა'!$B$13)</f>
        <v>0</v>
      </c>
    </row>
    <row r="8" spans="1:7" ht="39.950000000000003" customHeight="1" x14ac:dyDescent="0.2">
      <c r="A8" s="51">
        <v>4</v>
      </c>
      <c r="B8" s="29" t="s">
        <v>6</v>
      </c>
      <c r="C8" s="30" t="s">
        <v>7</v>
      </c>
      <c r="D8" s="74">
        <v>50</v>
      </c>
      <c r="E8" s="78">
        <f>D8*(100%+'საერთო თანხა'!$B$13)</f>
        <v>0</v>
      </c>
      <c r="F8" s="74">
        <v>25</v>
      </c>
      <c r="G8" s="78">
        <f>F8*(100%+'საერთო თანხა'!$B$13)</f>
        <v>0</v>
      </c>
    </row>
    <row r="9" spans="1:7" ht="39.950000000000003" customHeight="1" x14ac:dyDescent="0.2">
      <c r="A9" s="51">
        <v>5</v>
      </c>
      <c r="B9" s="29" t="s">
        <v>8</v>
      </c>
      <c r="C9" s="30" t="s">
        <v>7</v>
      </c>
      <c r="D9" s="74">
        <v>180</v>
      </c>
      <c r="E9" s="78">
        <f>D9*(100%+'საერთო თანხა'!$B$13)</f>
        <v>0</v>
      </c>
      <c r="F9" s="74">
        <v>35</v>
      </c>
      <c r="G9" s="78">
        <f>F9*(100%+'საერთო თანხა'!$B$13)</f>
        <v>0</v>
      </c>
    </row>
    <row r="10" spans="1:7" ht="39.950000000000003" customHeight="1" x14ac:dyDescent="0.2">
      <c r="A10" s="51">
        <v>6</v>
      </c>
      <c r="B10" s="14" t="s">
        <v>9</v>
      </c>
      <c r="C10" s="30" t="s">
        <v>7</v>
      </c>
      <c r="D10" s="74">
        <v>170</v>
      </c>
      <c r="E10" s="78">
        <f>D10*(100%+'საერთო თანხა'!$B$13)</f>
        <v>0</v>
      </c>
      <c r="F10" s="74">
        <v>35</v>
      </c>
      <c r="G10" s="78">
        <f>F10*(100%+'საერთო თანხა'!$B$13)</f>
        <v>0</v>
      </c>
    </row>
    <row r="11" spans="1:7" ht="39.950000000000003" customHeight="1" x14ac:dyDescent="0.2">
      <c r="A11" s="51">
        <v>7</v>
      </c>
      <c r="B11" s="29" t="s">
        <v>10</v>
      </c>
      <c r="C11" s="30" t="s">
        <v>7</v>
      </c>
      <c r="D11" s="74">
        <v>80</v>
      </c>
      <c r="E11" s="78">
        <f>D11*(100%+'საერთო თანხა'!$B$13)</f>
        <v>0</v>
      </c>
      <c r="F11" s="74">
        <v>35</v>
      </c>
      <c r="G11" s="78">
        <f>F11*(100%+'საერთო თანხა'!$B$13)</f>
        <v>0</v>
      </c>
    </row>
    <row r="12" spans="1:7" ht="39.950000000000003" customHeight="1" x14ac:dyDescent="0.2">
      <c r="A12" s="51">
        <v>8</v>
      </c>
      <c r="B12" s="29" t="s">
        <v>11</v>
      </c>
      <c r="C12" s="30" t="s">
        <v>7</v>
      </c>
      <c r="D12" s="74">
        <v>80</v>
      </c>
      <c r="E12" s="78">
        <f>D12*(100%+'საერთო თანხა'!$B$13)</f>
        <v>0</v>
      </c>
      <c r="F12" s="74">
        <v>35</v>
      </c>
      <c r="G12" s="78">
        <f>F12*(100%+'საერთო თანხა'!$B$13)</f>
        <v>0</v>
      </c>
    </row>
    <row r="13" spans="1:7" ht="39.950000000000003" customHeight="1" x14ac:dyDescent="0.2">
      <c r="A13" s="51">
        <v>9</v>
      </c>
      <c r="B13" s="29" t="s">
        <v>12</v>
      </c>
      <c r="C13" s="30" t="s">
        <v>7</v>
      </c>
      <c r="D13" s="74">
        <v>10</v>
      </c>
      <c r="E13" s="78">
        <f>D13*(100%+'საერთო თანხა'!$B$13)</f>
        <v>0</v>
      </c>
      <c r="F13" s="74">
        <v>10</v>
      </c>
      <c r="G13" s="78">
        <f>F13*(100%+'საერთო თანხა'!$B$13)</f>
        <v>0</v>
      </c>
    </row>
    <row r="14" spans="1:7" ht="39.950000000000003" customHeight="1" x14ac:dyDescent="0.2">
      <c r="A14" s="51">
        <v>10</v>
      </c>
      <c r="B14" s="29" t="s">
        <v>13</v>
      </c>
      <c r="C14" s="30" t="s">
        <v>7</v>
      </c>
      <c r="D14" s="74">
        <v>10</v>
      </c>
      <c r="E14" s="78">
        <f>D14*(100%+'საერთო თანხა'!$B$13)</f>
        <v>0</v>
      </c>
      <c r="F14" s="74">
        <v>10</v>
      </c>
      <c r="G14" s="78">
        <f>F14*(100%+'საერთო თანხა'!$B$13)</f>
        <v>0</v>
      </c>
    </row>
    <row r="15" spans="1:7" ht="39.950000000000003" customHeight="1" x14ac:dyDescent="0.2">
      <c r="A15" s="51">
        <v>11</v>
      </c>
      <c r="B15" s="29" t="s">
        <v>14</v>
      </c>
      <c r="C15" s="30" t="s">
        <v>7</v>
      </c>
      <c r="D15" s="74">
        <v>25</v>
      </c>
      <c r="E15" s="78">
        <f>D15*(100%+'საერთო თანხა'!$B$13)</f>
        <v>0</v>
      </c>
      <c r="F15" s="74">
        <v>15</v>
      </c>
      <c r="G15" s="78">
        <f>F15*(100%+'საერთო თანხა'!$B$13)</f>
        <v>0</v>
      </c>
    </row>
    <row r="16" spans="1:7" ht="39.950000000000003" customHeight="1" x14ac:dyDescent="0.2">
      <c r="A16" s="51">
        <v>12</v>
      </c>
      <c r="B16" s="29" t="s">
        <v>15</v>
      </c>
      <c r="C16" s="30" t="s">
        <v>7</v>
      </c>
      <c r="D16" s="74">
        <v>25</v>
      </c>
      <c r="E16" s="78">
        <f>D16*(100%+'საერთო თანხა'!$B$13)</f>
        <v>0</v>
      </c>
      <c r="F16" s="74">
        <v>15</v>
      </c>
      <c r="G16" s="78">
        <f>F16*(100%+'საერთო თანხა'!$B$13)</f>
        <v>0</v>
      </c>
    </row>
    <row r="17" spans="1:7" ht="39.950000000000003" customHeight="1" x14ac:dyDescent="0.2">
      <c r="A17" s="51">
        <v>13</v>
      </c>
      <c r="B17" s="29" t="s">
        <v>16</v>
      </c>
      <c r="C17" s="30" t="s">
        <v>7</v>
      </c>
      <c r="D17" s="74">
        <v>35</v>
      </c>
      <c r="E17" s="78">
        <f>D17*(100%+'საერთო თანხა'!$B$13)</f>
        <v>0</v>
      </c>
      <c r="F17" s="74">
        <v>15</v>
      </c>
      <c r="G17" s="78">
        <f>F17*(100%+'საერთო თანხა'!$B$13)</f>
        <v>0</v>
      </c>
    </row>
    <row r="18" spans="1:7" ht="39.950000000000003" customHeight="1" x14ac:dyDescent="0.2">
      <c r="A18" s="51">
        <v>14</v>
      </c>
      <c r="B18" s="14" t="s">
        <v>17</v>
      </c>
      <c r="C18" s="15" t="s">
        <v>7</v>
      </c>
      <c r="D18" s="74">
        <v>70</v>
      </c>
      <c r="E18" s="78">
        <f>D18*(100%+'საერთო თანხა'!$B$13)</f>
        <v>0</v>
      </c>
      <c r="F18" s="74">
        <v>20</v>
      </c>
      <c r="G18" s="78">
        <f>F18*(100%+'საერთო თანხა'!$B$13)</f>
        <v>0</v>
      </c>
    </row>
    <row r="19" spans="1:7" ht="39.950000000000003" customHeight="1" x14ac:dyDescent="0.2">
      <c r="A19" s="51">
        <v>15</v>
      </c>
      <c r="B19" s="14" t="s">
        <v>18</v>
      </c>
      <c r="C19" s="30" t="s">
        <v>7</v>
      </c>
      <c r="D19" s="74">
        <v>120</v>
      </c>
      <c r="E19" s="78">
        <f>D19*(100%+'საერთო თანხა'!$B$13)</f>
        <v>0</v>
      </c>
      <c r="F19" s="74">
        <v>35</v>
      </c>
      <c r="G19" s="78">
        <f>F19*(100%+'საერთო თანხა'!$B$13)</f>
        <v>0</v>
      </c>
    </row>
    <row r="20" spans="1:7" ht="39.950000000000003" customHeight="1" x14ac:dyDescent="0.2">
      <c r="A20" s="51">
        <v>16</v>
      </c>
      <c r="B20" s="32" t="s">
        <v>19</v>
      </c>
      <c r="C20" s="30" t="s">
        <v>7</v>
      </c>
      <c r="D20" s="74">
        <v>160</v>
      </c>
      <c r="E20" s="78">
        <f>D20*(100%+'საერთო თანხა'!$B$13)</f>
        <v>0</v>
      </c>
      <c r="F20" s="74">
        <v>45</v>
      </c>
      <c r="G20" s="78">
        <f>F20*(100%+'საერთო თანხა'!$B$13)</f>
        <v>0</v>
      </c>
    </row>
    <row r="21" spans="1:7" ht="39.950000000000003" customHeight="1" x14ac:dyDescent="0.2">
      <c r="A21" s="51">
        <v>17</v>
      </c>
      <c r="B21" s="32" t="s">
        <v>20</v>
      </c>
      <c r="C21" s="30" t="s">
        <v>7</v>
      </c>
      <c r="D21" s="74">
        <v>50</v>
      </c>
      <c r="E21" s="78">
        <f>D21*(100%+'საერთო თანხა'!$B$13)</f>
        <v>0</v>
      </c>
      <c r="F21" s="74">
        <v>20</v>
      </c>
      <c r="G21" s="78">
        <f>F21*(100%+'საერთო თანხა'!$B$13)</f>
        <v>0</v>
      </c>
    </row>
    <row r="22" spans="1:7" ht="39.950000000000003" customHeight="1" x14ac:dyDescent="0.2">
      <c r="A22" s="51">
        <v>18</v>
      </c>
      <c r="B22" s="29" t="s">
        <v>21</v>
      </c>
      <c r="C22" s="30" t="s">
        <v>7</v>
      </c>
      <c r="D22" s="74">
        <v>55</v>
      </c>
      <c r="E22" s="78">
        <f>D22*(100%+'საერთო თანხა'!$B$13)</f>
        <v>0</v>
      </c>
      <c r="F22" s="74">
        <v>15</v>
      </c>
      <c r="G22" s="78">
        <f>F22*(100%+'საერთო თანხა'!$B$13)</f>
        <v>0</v>
      </c>
    </row>
    <row r="23" spans="1:7" ht="39.950000000000003" customHeight="1" x14ac:dyDescent="0.2">
      <c r="A23" s="51">
        <v>19</v>
      </c>
      <c r="B23" s="29" t="s">
        <v>22</v>
      </c>
      <c r="C23" s="30" t="s">
        <v>7</v>
      </c>
      <c r="D23" s="74">
        <v>80</v>
      </c>
      <c r="E23" s="78">
        <f>D23*(100%+'საერთო თანხა'!$B$13)</f>
        <v>0</v>
      </c>
      <c r="F23" s="74">
        <v>35</v>
      </c>
      <c r="G23" s="78">
        <f>F23*(100%+'საერთო თანხა'!$B$13)</f>
        <v>0</v>
      </c>
    </row>
    <row r="24" spans="1:7" ht="39.950000000000003" customHeight="1" x14ac:dyDescent="0.2">
      <c r="A24" s="51">
        <v>20</v>
      </c>
      <c r="B24" s="29" t="s">
        <v>23</v>
      </c>
      <c r="C24" s="30" t="s">
        <v>7</v>
      </c>
      <c r="D24" s="74">
        <v>80</v>
      </c>
      <c r="E24" s="78">
        <f>D24*(100%+'საერთო თანხა'!$B$13)</f>
        <v>0</v>
      </c>
      <c r="F24" s="74">
        <v>20</v>
      </c>
      <c r="G24" s="78">
        <f>F24*(100%+'საერთო თანხა'!$B$13)</f>
        <v>0</v>
      </c>
    </row>
    <row r="25" spans="1:7" ht="39.950000000000003" customHeight="1" x14ac:dyDescent="0.2">
      <c r="A25" s="51">
        <v>21</v>
      </c>
      <c r="B25" s="29" t="s">
        <v>24</v>
      </c>
      <c r="C25" s="30" t="s">
        <v>7</v>
      </c>
      <c r="D25" s="74">
        <v>50</v>
      </c>
      <c r="E25" s="78">
        <f>D25*(100%+'საერთო თანხა'!$B$13)</f>
        <v>0</v>
      </c>
      <c r="F25" s="74">
        <v>25</v>
      </c>
      <c r="G25" s="78">
        <f>F25*(100%+'საერთო თანხა'!$B$13)</f>
        <v>0</v>
      </c>
    </row>
    <row r="26" spans="1:7" ht="39.950000000000003" customHeight="1" x14ac:dyDescent="0.2">
      <c r="A26" s="51">
        <v>22</v>
      </c>
      <c r="B26" s="29" t="s">
        <v>25</v>
      </c>
      <c r="C26" s="30" t="s">
        <v>7</v>
      </c>
      <c r="D26" s="74">
        <v>70</v>
      </c>
      <c r="E26" s="78">
        <f>D26*(100%+'საერთო თანხა'!$B$13)</f>
        <v>0</v>
      </c>
      <c r="F26" s="74">
        <v>20</v>
      </c>
      <c r="G26" s="78">
        <f>F26*(100%+'საერთო თანხა'!$B$13)</f>
        <v>0</v>
      </c>
    </row>
    <row r="27" spans="1:7" ht="39.950000000000003" customHeight="1" x14ac:dyDescent="0.2">
      <c r="A27" s="51">
        <v>23</v>
      </c>
      <c r="B27" s="29" t="s">
        <v>26</v>
      </c>
      <c r="C27" s="30" t="s">
        <v>7</v>
      </c>
      <c r="D27" s="74">
        <v>80</v>
      </c>
      <c r="E27" s="78">
        <f>D27*(100%+'საერთო თანხა'!$B$13)</f>
        <v>0</v>
      </c>
      <c r="F27" s="74">
        <v>20</v>
      </c>
      <c r="G27" s="78">
        <f>F27*(100%+'საერთო თანხა'!$B$13)</f>
        <v>0</v>
      </c>
    </row>
    <row r="28" spans="1:7" ht="39.950000000000003" customHeight="1" x14ac:dyDescent="0.2">
      <c r="A28" s="51">
        <v>24</v>
      </c>
      <c r="B28" s="29" t="s">
        <v>27</v>
      </c>
      <c r="C28" s="30" t="s">
        <v>7</v>
      </c>
      <c r="D28" s="74">
        <v>50</v>
      </c>
      <c r="E28" s="78">
        <f>D28*(100%+'საერთო თანხა'!$B$13)</f>
        <v>0</v>
      </c>
      <c r="F28" s="74">
        <v>25</v>
      </c>
      <c r="G28" s="78">
        <f>F28*(100%+'საერთო თანხა'!$B$13)</f>
        <v>0</v>
      </c>
    </row>
    <row r="29" spans="1:7" ht="39.950000000000003" customHeight="1" x14ac:dyDescent="0.2">
      <c r="A29" s="51">
        <v>25</v>
      </c>
      <c r="B29" s="29" t="s">
        <v>28</v>
      </c>
      <c r="C29" s="30" t="s">
        <v>7</v>
      </c>
      <c r="D29" s="74">
        <v>70</v>
      </c>
      <c r="E29" s="78">
        <f>D29*(100%+'საერთო თანხა'!$B$13)</f>
        <v>0</v>
      </c>
      <c r="F29" s="74">
        <v>25</v>
      </c>
      <c r="G29" s="78">
        <f>F29*(100%+'საერთო თანხა'!$B$13)</f>
        <v>0</v>
      </c>
    </row>
    <row r="30" spans="1:7" ht="39.950000000000003" customHeight="1" x14ac:dyDescent="0.2">
      <c r="A30" s="51">
        <v>26</v>
      </c>
      <c r="B30" s="29" t="s">
        <v>29</v>
      </c>
      <c r="C30" s="30" t="s">
        <v>7</v>
      </c>
      <c r="D30" s="74">
        <v>180</v>
      </c>
      <c r="E30" s="78">
        <f>D30*(100%+'საერთო თანხა'!$B$13)</f>
        <v>0</v>
      </c>
      <c r="F30" s="74">
        <v>15</v>
      </c>
      <c r="G30" s="78">
        <f>F30*(100%+'საერთო თანხა'!$B$13)</f>
        <v>0</v>
      </c>
    </row>
    <row r="31" spans="1:7" ht="39.950000000000003" customHeight="1" x14ac:dyDescent="0.2">
      <c r="A31" s="51">
        <v>27</v>
      </c>
      <c r="B31" s="29" t="s">
        <v>30</v>
      </c>
      <c r="C31" s="30" t="s">
        <v>7</v>
      </c>
      <c r="D31" s="74">
        <v>170</v>
      </c>
      <c r="E31" s="78">
        <f>D31*(100%+'საერთო თანხა'!$B$13)</f>
        <v>0</v>
      </c>
      <c r="F31" s="74">
        <v>15</v>
      </c>
      <c r="G31" s="78">
        <f>F31*(100%+'საერთო თანხა'!$B$13)</f>
        <v>0</v>
      </c>
    </row>
    <row r="32" spans="1:7" ht="39.950000000000003" customHeight="1" x14ac:dyDescent="0.2">
      <c r="A32" s="51">
        <v>28</v>
      </c>
      <c r="B32" s="29" t="s">
        <v>31</v>
      </c>
      <c r="C32" s="30" t="s">
        <v>7</v>
      </c>
      <c r="D32" s="74">
        <v>90</v>
      </c>
      <c r="E32" s="78">
        <f>D32*(100%+'საერთო თანხა'!$B$13)</f>
        <v>0</v>
      </c>
      <c r="F32" s="74">
        <v>30</v>
      </c>
      <c r="G32" s="78">
        <f>F32*(100%+'საერთო თანხა'!$B$13)</f>
        <v>0</v>
      </c>
    </row>
    <row r="33" spans="1:7" ht="39.950000000000003" customHeight="1" x14ac:dyDescent="0.2">
      <c r="A33" s="51">
        <v>29</v>
      </c>
      <c r="B33" s="29" t="s">
        <v>32</v>
      </c>
      <c r="C33" s="30" t="s">
        <v>7</v>
      </c>
      <c r="D33" s="74">
        <v>90</v>
      </c>
      <c r="E33" s="78">
        <f>D33*(100%+'საერთო თანხა'!$B$13)</f>
        <v>0</v>
      </c>
      <c r="F33" s="74">
        <v>20</v>
      </c>
      <c r="G33" s="78">
        <f>F33*(100%+'საერთო თანხა'!$B$13)</f>
        <v>0</v>
      </c>
    </row>
    <row r="34" spans="1:7" ht="39.950000000000003" customHeight="1" x14ac:dyDescent="0.2">
      <c r="A34" s="51">
        <v>30</v>
      </c>
      <c r="B34" s="29" t="s">
        <v>33</v>
      </c>
      <c r="C34" s="30" t="s">
        <v>7</v>
      </c>
      <c r="D34" s="74">
        <v>90</v>
      </c>
      <c r="E34" s="78">
        <f>D34*(100%+'საერთო თანხა'!$B$13)</f>
        <v>0</v>
      </c>
      <c r="F34" s="74">
        <v>20</v>
      </c>
      <c r="G34" s="78">
        <f>F34*(100%+'საერთო თანხა'!$B$13)</f>
        <v>0</v>
      </c>
    </row>
    <row r="35" spans="1:7" ht="39.950000000000003" customHeight="1" x14ac:dyDescent="0.2">
      <c r="A35" s="51">
        <v>31</v>
      </c>
      <c r="B35" s="29" t="s">
        <v>34</v>
      </c>
      <c r="C35" s="30" t="s">
        <v>7</v>
      </c>
      <c r="D35" s="74">
        <v>130</v>
      </c>
      <c r="E35" s="78">
        <f>D35*(100%+'საერთო თანხა'!$B$13)</f>
        <v>0</v>
      </c>
      <c r="F35" s="74">
        <v>20</v>
      </c>
      <c r="G35" s="78">
        <f>F35*(100%+'საერთო თანხა'!$B$13)</f>
        <v>0</v>
      </c>
    </row>
    <row r="36" spans="1:7" ht="39.950000000000003" customHeight="1" x14ac:dyDescent="0.2">
      <c r="A36" s="51">
        <v>32</v>
      </c>
      <c r="B36" s="29" t="s">
        <v>35</v>
      </c>
      <c r="C36" s="30" t="s">
        <v>7</v>
      </c>
      <c r="D36" s="74">
        <v>120</v>
      </c>
      <c r="E36" s="78">
        <f>D36*(100%+'საერთო თანხა'!$B$13)</f>
        <v>0</v>
      </c>
      <c r="F36" s="74">
        <v>35</v>
      </c>
      <c r="G36" s="78">
        <f>F36*(100%+'საერთო თანხა'!$B$13)</f>
        <v>0</v>
      </c>
    </row>
    <row r="37" spans="1:7" ht="39.950000000000003" customHeight="1" x14ac:dyDescent="0.2">
      <c r="A37" s="51">
        <v>33</v>
      </c>
      <c r="B37" s="29" t="s">
        <v>36</v>
      </c>
      <c r="C37" s="30" t="s">
        <v>7</v>
      </c>
      <c r="D37" s="74">
        <v>120</v>
      </c>
      <c r="E37" s="78">
        <f>D37*(100%+'საერთო თანხა'!$B$13)</f>
        <v>0</v>
      </c>
      <c r="F37" s="74">
        <v>35</v>
      </c>
      <c r="G37" s="78">
        <f>F37*(100%+'საერთო თანხა'!$B$13)</f>
        <v>0</v>
      </c>
    </row>
    <row r="38" spans="1:7" ht="39.950000000000003" customHeight="1" x14ac:dyDescent="0.2">
      <c r="A38" s="51">
        <v>34</v>
      </c>
      <c r="B38" s="29" t="s">
        <v>37</v>
      </c>
      <c r="C38" s="30" t="s">
        <v>7</v>
      </c>
      <c r="D38" s="74">
        <v>30</v>
      </c>
      <c r="E38" s="78">
        <f>D38*(100%+'საერთო თანხა'!$B$13)</f>
        <v>0</v>
      </c>
      <c r="F38" s="74">
        <v>35</v>
      </c>
      <c r="G38" s="78">
        <f>F38*(100%+'საერთო თანხა'!$B$13)</f>
        <v>0</v>
      </c>
    </row>
    <row r="39" spans="1:7" ht="39.950000000000003" customHeight="1" x14ac:dyDescent="0.2">
      <c r="A39" s="51">
        <v>35</v>
      </c>
      <c r="B39" s="29" t="s">
        <v>38</v>
      </c>
      <c r="C39" s="30" t="s">
        <v>7</v>
      </c>
      <c r="D39" s="74">
        <v>45</v>
      </c>
      <c r="E39" s="78">
        <f>D39*(100%+'საერთო თანხა'!$B$13)</f>
        <v>0</v>
      </c>
      <c r="F39" s="74">
        <v>35</v>
      </c>
      <c r="G39" s="78">
        <f>F39*(100%+'საერთო თანხა'!$B$13)</f>
        <v>0</v>
      </c>
    </row>
    <row r="40" spans="1:7" ht="39.950000000000003" customHeight="1" x14ac:dyDescent="0.2">
      <c r="A40" s="51">
        <v>36</v>
      </c>
      <c r="B40" s="29" t="s">
        <v>39</v>
      </c>
      <c r="C40" s="30" t="s">
        <v>7</v>
      </c>
      <c r="D40" s="74">
        <v>45</v>
      </c>
      <c r="E40" s="78">
        <f>D40*(100%+'საერთო თანხა'!$B$13)</f>
        <v>0</v>
      </c>
      <c r="F40" s="74">
        <v>20</v>
      </c>
      <c r="G40" s="78">
        <f>F40*(100%+'საერთო თანხა'!$B$13)</f>
        <v>0</v>
      </c>
    </row>
    <row r="41" spans="1:7" ht="39.950000000000003" customHeight="1" x14ac:dyDescent="0.2">
      <c r="A41" s="51">
        <v>37</v>
      </c>
      <c r="B41" s="29" t="s">
        <v>40</v>
      </c>
      <c r="C41" s="30" t="s">
        <v>7</v>
      </c>
      <c r="D41" s="74">
        <v>20</v>
      </c>
      <c r="E41" s="78">
        <f>D41*(100%+'საერთო თანხა'!$B$13)</f>
        <v>0</v>
      </c>
      <c r="F41" s="74">
        <v>15</v>
      </c>
      <c r="G41" s="78">
        <f>F41*(100%+'საერთო თანხა'!$B$13)</f>
        <v>0</v>
      </c>
    </row>
    <row r="42" spans="1:7" ht="45.75" customHeight="1" x14ac:dyDescent="0.2">
      <c r="A42" s="51">
        <v>40</v>
      </c>
      <c r="B42" s="29" t="s">
        <v>43</v>
      </c>
      <c r="C42" s="30" t="s">
        <v>7</v>
      </c>
      <c r="D42" s="74">
        <v>88.29</v>
      </c>
      <c r="E42" s="78">
        <f>D42*(100%+'საერთო თანხა'!$B$13)</f>
        <v>0</v>
      </c>
      <c r="F42" s="74">
        <v>25</v>
      </c>
      <c r="G42" s="78">
        <f>F42*(100%+'საერთო თანხა'!$B$13)</f>
        <v>0</v>
      </c>
    </row>
    <row r="43" spans="1:7" ht="39.950000000000003" customHeight="1" x14ac:dyDescent="0.2">
      <c r="A43" s="51">
        <v>41</v>
      </c>
      <c r="B43" s="29" t="s">
        <v>44</v>
      </c>
      <c r="C43" s="30" t="s">
        <v>7</v>
      </c>
      <c r="D43" s="74">
        <v>68.67</v>
      </c>
      <c r="E43" s="78">
        <f>D43*(100%+'საერთო თანხა'!$B$13)</f>
        <v>0</v>
      </c>
      <c r="F43" s="74">
        <v>20</v>
      </c>
      <c r="G43" s="78">
        <f>F43*(100%+'საერთო თანხა'!$B$13)</f>
        <v>0</v>
      </c>
    </row>
    <row r="44" spans="1:7" ht="39.950000000000003" customHeight="1" x14ac:dyDescent="0.2">
      <c r="A44" s="51">
        <v>44</v>
      </c>
      <c r="B44" s="29" t="s">
        <v>47</v>
      </c>
      <c r="C44" s="30" t="s">
        <v>7</v>
      </c>
      <c r="D44" s="74">
        <v>117.72</v>
      </c>
      <c r="E44" s="78">
        <f>D44*(100%+'საერთო თანხა'!$B$13)</f>
        <v>0</v>
      </c>
      <c r="F44" s="74">
        <v>30</v>
      </c>
      <c r="G44" s="78">
        <f>F44*(100%+'საერთო თანხა'!$B$13)</f>
        <v>0</v>
      </c>
    </row>
    <row r="45" spans="1:7" ht="39.950000000000003" customHeight="1" x14ac:dyDescent="0.2">
      <c r="A45" s="51">
        <v>45</v>
      </c>
      <c r="B45" s="29" t="s">
        <v>48</v>
      </c>
      <c r="C45" s="30" t="s">
        <v>7</v>
      </c>
      <c r="D45" s="74">
        <v>29.43</v>
      </c>
      <c r="E45" s="78">
        <f>D45*(100%+'საერთო თანხა'!$B$13)</f>
        <v>0</v>
      </c>
      <c r="F45" s="74">
        <v>20</v>
      </c>
      <c r="G45" s="78">
        <f>F45*(100%+'საერთო თანხა'!$B$13)</f>
        <v>0</v>
      </c>
    </row>
    <row r="46" spans="1:7" ht="39.950000000000003" customHeight="1" x14ac:dyDescent="0.2">
      <c r="A46" s="51">
        <v>46</v>
      </c>
      <c r="B46" s="29" t="s">
        <v>49</v>
      </c>
      <c r="C46" s="30" t="s">
        <v>7</v>
      </c>
      <c r="D46" s="74">
        <v>24.53</v>
      </c>
      <c r="E46" s="78">
        <f>D46*(100%+'საერთო თანხა'!$B$13)</f>
        <v>0</v>
      </c>
      <c r="F46" s="74">
        <v>10</v>
      </c>
      <c r="G46" s="78">
        <f>F46*(100%+'საერთო თანხა'!$B$13)</f>
        <v>0</v>
      </c>
    </row>
    <row r="47" spans="1:7" ht="39.950000000000003" customHeight="1" x14ac:dyDescent="0.2">
      <c r="A47" s="51">
        <v>47</v>
      </c>
      <c r="B47" s="29" t="s">
        <v>50</v>
      </c>
      <c r="C47" s="30" t="s">
        <v>7</v>
      </c>
      <c r="D47" s="74">
        <v>14.72</v>
      </c>
      <c r="E47" s="78">
        <f>D47*(100%+'საერთო თანხა'!$B$13)</f>
        <v>0</v>
      </c>
      <c r="F47" s="74">
        <v>10</v>
      </c>
      <c r="G47" s="78">
        <f>F47*(100%+'საერთო თანხა'!$B$13)</f>
        <v>0</v>
      </c>
    </row>
    <row r="48" spans="1:7" ht="39.950000000000003" customHeight="1" x14ac:dyDescent="0.2">
      <c r="A48" s="51">
        <v>48</v>
      </c>
      <c r="B48" s="29" t="s">
        <v>51</v>
      </c>
      <c r="C48" s="30" t="s">
        <v>7</v>
      </c>
      <c r="D48" s="74">
        <v>14.72</v>
      </c>
      <c r="E48" s="78">
        <f>D48*(100%+'საერთო თანხა'!$B$13)</f>
        <v>0</v>
      </c>
      <c r="F48" s="74">
        <v>10</v>
      </c>
      <c r="G48" s="78">
        <f>F48*(100%+'საერთო თანხა'!$B$13)</f>
        <v>0</v>
      </c>
    </row>
    <row r="49" spans="1:7" ht="39.950000000000003" customHeight="1" x14ac:dyDescent="0.2">
      <c r="A49" s="51">
        <v>49</v>
      </c>
      <c r="B49" s="29" t="s">
        <v>52</v>
      </c>
      <c r="C49" s="30" t="s">
        <v>7</v>
      </c>
      <c r="D49" s="74">
        <v>49.05</v>
      </c>
      <c r="E49" s="78">
        <f>D49*(100%+'საერთო თანხა'!$B$13)</f>
        <v>0</v>
      </c>
      <c r="F49" s="74">
        <v>10</v>
      </c>
      <c r="G49" s="78">
        <f>F49*(100%+'საერთო თანხა'!$B$13)</f>
        <v>0</v>
      </c>
    </row>
    <row r="50" spans="1:7" ht="39.950000000000003" customHeight="1" x14ac:dyDescent="0.2">
      <c r="A50" s="51">
        <v>50</v>
      </c>
      <c r="B50" s="32" t="s">
        <v>53</v>
      </c>
      <c r="C50" s="30" t="s">
        <v>7</v>
      </c>
      <c r="D50" s="74">
        <v>68.67</v>
      </c>
      <c r="E50" s="78">
        <f>D50*(100%+'საერთო თანხა'!$B$13)</f>
        <v>0</v>
      </c>
      <c r="F50" s="74">
        <v>10</v>
      </c>
      <c r="G50" s="78">
        <f>F50*(100%+'საერთო თანხა'!$B$13)</f>
        <v>0</v>
      </c>
    </row>
    <row r="51" spans="1:7" ht="39.950000000000003" customHeight="1" x14ac:dyDescent="0.2">
      <c r="A51" s="51">
        <v>51</v>
      </c>
      <c r="B51" s="32" t="s">
        <v>54</v>
      </c>
      <c r="C51" s="30" t="s">
        <v>7</v>
      </c>
      <c r="D51" s="74">
        <v>58.86</v>
      </c>
      <c r="E51" s="78">
        <f>D51*(100%+'საერთო თანხა'!$B$13)</f>
        <v>0</v>
      </c>
      <c r="F51" s="74">
        <v>10</v>
      </c>
      <c r="G51" s="78">
        <f>F51*(100%+'საერთო თანხა'!$B$13)</f>
        <v>0</v>
      </c>
    </row>
    <row r="52" spans="1:7" ht="39.950000000000003" customHeight="1" x14ac:dyDescent="0.2">
      <c r="A52" s="51">
        <v>52</v>
      </c>
      <c r="B52" s="29" t="s">
        <v>55</v>
      </c>
      <c r="C52" s="30" t="s">
        <v>7</v>
      </c>
      <c r="D52" s="74">
        <v>39.24</v>
      </c>
      <c r="E52" s="78">
        <f>D52*(100%+'საერთო თანხა'!$B$13)</f>
        <v>0</v>
      </c>
      <c r="F52" s="74">
        <v>25</v>
      </c>
      <c r="G52" s="78">
        <f>F52*(100%+'საერთო თანხა'!$B$13)</f>
        <v>0</v>
      </c>
    </row>
    <row r="53" spans="1:7" ht="39.950000000000003" customHeight="1" x14ac:dyDescent="0.2">
      <c r="A53" s="51">
        <v>53</v>
      </c>
      <c r="B53" s="29" t="s">
        <v>56</v>
      </c>
      <c r="C53" s="30" t="s">
        <v>7</v>
      </c>
      <c r="D53" s="74">
        <v>58.86</v>
      </c>
      <c r="E53" s="78">
        <f>D53*(100%+'საერთო თანხა'!$B$13)</f>
        <v>0</v>
      </c>
      <c r="F53" s="74">
        <v>25</v>
      </c>
      <c r="G53" s="78">
        <f>F53*(100%+'საერთო თანხა'!$B$13)</f>
        <v>0</v>
      </c>
    </row>
    <row r="54" spans="1:7" ht="39.950000000000003" customHeight="1" x14ac:dyDescent="0.2">
      <c r="A54" s="51">
        <v>54</v>
      </c>
      <c r="B54" s="29" t="s">
        <v>57</v>
      </c>
      <c r="C54" s="30" t="s">
        <v>7</v>
      </c>
      <c r="D54" s="74">
        <v>49.05</v>
      </c>
      <c r="E54" s="78">
        <f>D54*(100%+'საერთო თანხა'!$B$13)</f>
        <v>0</v>
      </c>
      <c r="F54" s="74">
        <v>25</v>
      </c>
      <c r="G54" s="78">
        <f>F54*(100%+'საერთო თანხა'!$B$13)</f>
        <v>0</v>
      </c>
    </row>
    <row r="55" spans="1:7" ht="39.950000000000003" customHeight="1" x14ac:dyDescent="0.2">
      <c r="A55" s="51">
        <v>55</v>
      </c>
      <c r="B55" s="29" t="s">
        <v>58</v>
      </c>
      <c r="C55" s="30" t="s">
        <v>7</v>
      </c>
      <c r="D55" s="74">
        <v>58.86</v>
      </c>
      <c r="E55" s="78">
        <f>D55*(100%+'საერთო თანხა'!$B$13)</f>
        <v>0</v>
      </c>
      <c r="F55" s="74">
        <v>25</v>
      </c>
      <c r="G55" s="78">
        <f>F55*(100%+'საერთო თანხა'!$B$13)</f>
        <v>0</v>
      </c>
    </row>
    <row r="56" spans="1:7" ht="39.950000000000003" customHeight="1" x14ac:dyDescent="0.2">
      <c r="A56" s="51">
        <v>56</v>
      </c>
      <c r="B56" s="29" t="s">
        <v>59</v>
      </c>
      <c r="C56" s="30" t="s">
        <v>7</v>
      </c>
      <c r="D56" s="74">
        <v>88.29</v>
      </c>
      <c r="E56" s="78">
        <f>D56*(100%+'საერთო თანხა'!$B$13)</f>
        <v>0</v>
      </c>
      <c r="F56" s="74">
        <v>25</v>
      </c>
      <c r="G56" s="78">
        <f>F56*(100%+'საერთო თანხა'!$B$13)</f>
        <v>0</v>
      </c>
    </row>
    <row r="57" spans="1:7" ht="39.950000000000003" customHeight="1" x14ac:dyDescent="0.2">
      <c r="A57" s="51">
        <v>57</v>
      </c>
      <c r="B57" s="29" t="s">
        <v>60</v>
      </c>
      <c r="C57" s="30" t="s">
        <v>7</v>
      </c>
      <c r="D57" s="74">
        <v>29.43</v>
      </c>
      <c r="E57" s="78">
        <f>D57*(100%+'საერთო თანხა'!$B$13)</f>
        <v>0</v>
      </c>
      <c r="F57" s="74">
        <v>25</v>
      </c>
      <c r="G57" s="78">
        <f>F57*(100%+'საერთო თანხა'!$B$13)</f>
        <v>0</v>
      </c>
    </row>
    <row r="58" spans="1:7" ht="39.950000000000003" customHeight="1" x14ac:dyDescent="0.2">
      <c r="A58" s="51">
        <v>58</v>
      </c>
      <c r="B58" s="29" t="s">
        <v>61</v>
      </c>
      <c r="C58" s="30" t="s">
        <v>7</v>
      </c>
      <c r="D58" s="74">
        <v>68.67</v>
      </c>
      <c r="E58" s="78">
        <f>D58*(100%+'საერთო თანხა'!$B$13)</f>
        <v>0</v>
      </c>
      <c r="F58" s="74">
        <v>25</v>
      </c>
      <c r="G58" s="78">
        <f>F58*(100%+'საერთო თანხა'!$B$13)</f>
        <v>0</v>
      </c>
    </row>
    <row r="59" spans="1:7" ht="39.950000000000003" customHeight="1" x14ac:dyDescent="0.2">
      <c r="A59" s="51">
        <v>59</v>
      </c>
      <c r="B59" s="29" t="s">
        <v>62</v>
      </c>
      <c r="C59" s="30" t="s">
        <v>7</v>
      </c>
      <c r="D59" s="74">
        <v>49.05</v>
      </c>
      <c r="E59" s="78">
        <f>D59*(100%+'საერთო თანხა'!$B$13)</f>
        <v>0</v>
      </c>
      <c r="F59" s="74">
        <v>25</v>
      </c>
      <c r="G59" s="78">
        <f>F59*(100%+'საერთო თანხა'!$B$13)</f>
        <v>0</v>
      </c>
    </row>
    <row r="60" spans="1:7" ht="39.950000000000003" customHeight="1" x14ac:dyDescent="0.2">
      <c r="A60" s="51">
        <v>61</v>
      </c>
      <c r="B60" s="29" t="s">
        <v>63</v>
      </c>
      <c r="C60" s="30" t="s">
        <v>7</v>
      </c>
      <c r="D60" s="74">
        <v>29.43</v>
      </c>
      <c r="E60" s="78">
        <f>D60*(100%+'საერთო თანხა'!$B$13)</f>
        <v>0</v>
      </c>
      <c r="F60" s="74">
        <v>25</v>
      </c>
      <c r="G60" s="78">
        <f>F60*(100%+'საერთო თანხა'!$B$13)</f>
        <v>0</v>
      </c>
    </row>
    <row r="61" spans="1:7" ht="46.5" customHeight="1" x14ac:dyDescent="0.2">
      <c r="A61" s="51">
        <v>62</v>
      </c>
      <c r="B61" s="33" t="s">
        <v>64</v>
      </c>
      <c r="C61" s="30" t="s">
        <v>7</v>
      </c>
      <c r="D61" s="74">
        <v>78.48</v>
      </c>
      <c r="E61" s="78">
        <f>D61*(100%+'საერთო თანხა'!$B$13)</f>
        <v>0</v>
      </c>
      <c r="F61" s="74">
        <v>25</v>
      </c>
      <c r="G61" s="78">
        <f>F61*(100%+'საერთო თანხა'!$B$13)</f>
        <v>0</v>
      </c>
    </row>
    <row r="62" spans="1:7" ht="39.950000000000003" customHeight="1" x14ac:dyDescent="0.2">
      <c r="A62" s="51">
        <v>63</v>
      </c>
      <c r="B62" s="29" t="s">
        <v>65</v>
      </c>
      <c r="C62" s="30" t="s">
        <v>7</v>
      </c>
      <c r="D62" s="74">
        <v>53.96</v>
      </c>
      <c r="E62" s="78">
        <f>D62*(100%+'საერთო თანხა'!$B$13)</f>
        <v>0</v>
      </c>
      <c r="F62" s="74">
        <v>25</v>
      </c>
      <c r="G62" s="78">
        <f>F62*(100%+'საერთო თანხა'!$B$13)</f>
        <v>0</v>
      </c>
    </row>
    <row r="63" spans="1:7" ht="39.950000000000003" customHeight="1" x14ac:dyDescent="0.2">
      <c r="A63" s="51">
        <v>64</v>
      </c>
      <c r="B63" s="29" t="s">
        <v>66</v>
      </c>
      <c r="C63" s="30" t="s">
        <v>7</v>
      </c>
      <c r="D63" s="74">
        <v>78.48</v>
      </c>
      <c r="E63" s="78">
        <f>D63*(100%+'საერთო თანხა'!$B$13)</f>
        <v>0</v>
      </c>
      <c r="F63" s="74">
        <v>25</v>
      </c>
      <c r="G63" s="78">
        <f>F63*(100%+'საერთო თანხა'!$B$13)</f>
        <v>0</v>
      </c>
    </row>
    <row r="64" spans="1:7" ht="39.950000000000003" customHeight="1" x14ac:dyDescent="0.2">
      <c r="A64" s="51">
        <v>65</v>
      </c>
      <c r="B64" s="29" t="s">
        <v>67</v>
      </c>
      <c r="C64" s="30" t="s">
        <v>7</v>
      </c>
      <c r="D64" s="74">
        <v>117.72</v>
      </c>
      <c r="E64" s="78">
        <f>D64*(100%+'საერთო თანხა'!$B$13)</f>
        <v>0</v>
      </c>
      <c r="F64" s="74">
        <v>25</v>
      </c>
      <c r="G64" s="78">
        <f>F64*(100%+'საერთო თანხა'!$B$13)</f>
        <v>0</v>
      </c>
    </row>
    <row r="65" spans="1:7" ht="39.950000000000003" customHeight="1" x14ac:dyDescent="0.2">
      <c r="A65" s="51">
        <v>66</v>
      </c>
      <c r="B65" s="29" t="s">
        <v>68</v>
      </c>
      <c r="C65" s="30" t="s">
        <v>7</v>
      </c>
      <c r="D65" s="74">
        <v>68.67</v>
      </c>
      <c r="E65" s="78">
        <f>D65*(100%+'საერთო თანხა'!$B$13)</f>
        <v>0</v>
      </c>
      <c r="F65" s="74">
        <v>25</v>
      </c>
      <c r="G65" s="78">
        <f>F65*(100%+'საერთო თანხა'!$B$13)</f>
        <v>0</v>
      </c>
    </row>
    <row r="66" spans="1:7" ht="39.950000000000003" customHeight="1" x14ac:dyDescent="0.2">
      <c r="A66" s="51">
        <v>67</v>
      </c>
      <c r="B66" s="34" t="s">
        <v>69</v>
      </c>
      <c r="C66" s="30" t="s">
        <v>7</v>
      </c>
      <c r="D66" s="74">
        <v>98.1</v>
      </c>
      <c r="E66" s="78">
        <f>D66*(100%+'საერთო თანხა'!$B$13)</f>
        <v>0</v>
      </c>
      <c r="F66" s="74">
        <v>25</v>
      </c>
      <c r="G66" s="78">
        <f>F66*(100%+'საერთო თანხა'!$B$13)</f>
        <v>0</v>
      </c>
    </row>
    <row r="67" spans="1:7" ht="39.950000000000003" customHeight="1" x14ac:dyDescent="0.2">
      <c r="A67" s="51">
        <v>68</v>
      </c>
      <c r="B67" s="34" t="s">
        <v>70</v>
      </c>
      <c r="C67" s="30" t="s">
        <v>7</v>
      </c>
      <c r="D67" s="74">
        <v>68.67</v>
      </c>
      <c r="E67" s="78">
        <f>D67*(100%+'საერთო თანხა'!$B$13)</f>
        <v>0</v>
      </c>
      <c r="F67" s="74">
        <v>25</v>
      </c>
      <c r="G67" s="78">
        <f>F67*(100%+'საერთო თანხა'!$B$13)</f>
        <v>0</v>
      </c>
    </row>
    <row r="68" spans="1:7" ht="39.950000000000003" customHeight="1" x14ac:dyDescent="0.2">
      <c r="A68" s="51">
        <v>69</v>
      </c>
      <c r="B68" s="34" t="s">
        <v>71</v>
      </c>
      <c r="C68" s="30" t="s">
        <v>7</v>
      </c>
      <c r="D68" s="74">
        <v>58.86</v>
      </c>
      <c r="E68" s="78">
        <f>D68*(100%+'საერთო თანხა'!$B$13)</f>
        <v>0</v>
      </c>
      <c r="F68" s="74">
        <v>25</v>
      </c>
      <c r="G68" s="78">
        <f>F68*(100%+'საერთო თანხა'!$B$13)</f>
        <v>0</v>
      </c>
    </row>
    <row r="69" spans="1:7" ht="39.950000000000003" customHeight="1" x14ac:dyDescent="0.2">
      <c r="A69" s="51">
        <v>70</v>
      </c>
      <c r="B69" s="34" t="s">
        <v>72</v>
      </c>
      <c r="C69" s="30" t="s">
        <v>7</v>
      </c>
      <c r="D69" s="74">
        <v>98.1</v>
      </c>
      <c r="E69" s="78">
        <f>D69*(100%+'საერთო თანხა'!$B$13)</f>
        <v>0</v>
      </c>
      <c r="F69" s="74">
        <v>45</v>
      </c>
      <c r="G69" s="78">
        <f>F69*(100%+'საერთო თანხა'!$B$13)</f>
        <v>0</v>
      </c>
    </row>
    <row r="70" spans="1:7" ht="39.950000000000003" customHeight="1" x14ac:dyDescent="0.2">
      <c r="A70" s="51">
        <v>71</v>
      </c>
      <c r="B70" s="29" t="s">
        <v>73</v>
      </c>
      <c r="C70" s="30" t="s">
        <v>7</v>
      </c>
      <c r="D70" s="74">
        <v>44.15</v>
      </c>
      <c r="E70" s="78">
        <f>D70*(100%+'საერთო თანხა'!$B$13)</f>
        <v>0</v>
      </c>
      <c r="F70" s="74">
        <v>45</v>
      </c>
      <c r="G70" s="78">
        <f>F70*(100%+'საერთო თანხა'!$B$13)</f>
        <v>0</v>
      </c>
    </row>
    <row r="71" spans="1:7" ht="39.950000000000003" customHeight="1" x14ac:dyDescent="0.2">
      <c r="A71" s="51">
        <v>72</v>
      </c>
      <c r="B71" s="29" t="s">
        <v>74</v>
      </c>
      <c r="C71" s="30" t="s">
        <v>7</v>
      </c>
      <c r="D71" s="74">
        <v>78.48</v>
      </c>
      <c r="E71" s="78">
        <f>D71*(100%+'საერთო თანხა'!$B$13)</f>
        <v>0</v>
      </c>
      <c r="F71" s="74">
        <v>30</v>
      </c>
      <c r="G71" s="78">
        <f>F71*(100%+'საერთო თანხა'!$B$13)</f>
        <v>0</v>
      </c>
    </row>
    <row r="72" spans="1:7" ht="39.950000000000003" customHeight="1" x14ac:dyDescent="0.2">
      <c r="A72" s="51">
        <v>73</v>
      </c>
      <c r="B72" s="29" t="s">
        <v>75</v>
      </c>
      <c r="C72" s="30" t="s">
        <v>7</v>
      </c>
      <c r="D72" s="74">
        <v>68.67</v>
      </c>
      <c r="E72" s="78">
        <f>D72*(100%+'საერთო თანხა'!$B$13)</f>
        <v>0</v>
      </c>
      <c r="F72" s="74">
        <v>25</v>
      </c>
      <c r="G72" s="78">
        <f>F72*(100%+'საერთო თანხა'!$B$13)</f>
        <v>0</v>
      </c>
    </row>
    <row r="73" spans="1:7" ht="39.950000000000003" customHeight="1" x14ac:dyDescent="0.2">
      <c r="A73" s="51">
        <v>74</v>
      </c>
      <c r="B73" s="29" t="s">
        <v>76</v>
      </c>
      <c r="C73" s="30" t="s">
        <v>7</v>
      </c>
      <c r="D73" s="74">
        <v>58.86</v>
      </c>
      <c r="E73" s="78">
        <f>D73*(100%+'საერთო თანხა'!$B$13)</f>
        <v>0</v>
      </c>
      <c r="F73" s="74">
        <v>25</v>
      </c>
      <c r="G73" s="78">
        <f>F73*(100%+'საერთო თანხა'!$B$13)</f>
        <v>0</v>
      </c>
    </row>
    <row r="74" spans="1:7" ht="39.950000000000003" customHeight="1" x14ac:dyDescent="0.2">
      <c r="A74" s="51">
        <v>75</v>
      </c>
      <c r="B74" s="29" t="s">
        <v>77</v>
      </c>
      <c r="C74" s="30" t="s">
        <v>7</v>
      </c>
      <c r="D74" s="74">
        <v>19.62</v>
      </c>
      <c r="E74" s="78">
        <f>D74*(100%+'საერთო თანხა'!$B$13)</f>
        <v>0</v>
      </c>
      <c r="F74" s="74">
        <v>25</v>
      </c>
      <c r="G74" s="78">
        <f>F74*(100%+'საერთო თანხა'!$B$13)</f>
        <v>0</v>
      </c>
    </row>
    <row r="75" spans="1:7" ht="39.950000000000003" customHeight="1" x14ac:dyDescent="0.2">
      <c r="A75" s="51">
        <v>76</v>
      </c>
      <c r="B75" s="29" t="s">
        <v>78</v>
      </c>
      <c r="C75" s="30" t="s">
        <v>7</v>
      </c>
      <c r="D75" s="74">
        <v>58.86</v>
      </c>
      <c r="E75" s="78">
        <f>D75*(100%+'საერთო თანხა'!$B$13)</f>
        <v>0</v>
      </c>
      <c r="F75" s="74">
        <v>25</v>
      </c>
      <c r="G75" s="78">
        <f>F75*(100%+'საერთო თანხა'!$B$13)</f>
        <v>0</v>
      </c>
    </row>
    <row r="76" spans="1:7" ht="39.950000000000003" customHeight="1" x14ac:dyDescent="0.2">
      <c r="A76" s="51">
        <v>77</v>
      </c>
      <c r="B76" s="29" t="s">
        <v>79</v>
      </c>
      <c r="C76" s="15" t="s">
        <v>7</v>
      </c>
      <c r="D76" s="74">
        <v>39.24</v>
      </c>
      <c r="E76" s="78">
        <f>D76*(100%+'საერთო თანხა'!$B$13)</f>
        <v>0</v>
      </c>
      <c r="F76" s="74">
        <v>25</v>
      </c>
      <c r="G76" s="78">
        <f>F76*(100%+'საერთო თანხა'!$B$13)</f>
        <v>0</v>
      </c>
    </row>
    <row r="77" spans="1:7" ht="39.950000000000003" customHeight="1" x14ac:dyDescent="0.2">
      <c r="A77" s="51">
        <v>78</v>
      </c>
      <c r="B77" s="35" t="s">
        <v>80</v>
      </c>
      <c r="C77" s="30" t="s">
        <v>7</v>
      </c>
      <c r="D77" s="74">
        <v>117.72</v>
      </c>
      <c r="E77" s="78">
        <f>D77*(100%+'საერთო თანხა'!$B$13)</f>
        <v>0</v>
      </c>
      <c r="F77" s="74">
        <v>25</v>
      </c>
      <c r="G77" s="78">
        <f>F77*(100%+'საერთო თანხა'!$B$13)</f>
        <v>0</v>
      </c>
    </row>
    <row r="78" spans="1:7" ht="39.950000000000003" customHeight="1" x14ac:dyDescent="0.2">
      <c r="A78" s="51">
        <v>79</v>
      </c>
      <c r="B78" s="35" t="s">
        <v>81</v>
      </c>
      <c r="C78" s="30" t="s">
        <v>7</v>
      </c>
      <c r="D78" s="74">
        <v>39.24</v>
      </c>
      <c r="E78" s="78">
        <f>D78*(100%+'საერთო თანხა'!$B$13)</f>
        <v>0</v>
      </c>
      <c r="F78" s="74">
        <v>25</v>
      </c>
      <c r="G78" s="78">
        <f>F78*(100%+'საერთო თანხა'!$B$13)</f>
        <v>0</v>
      </c>
    </row>
    <row r="79" spans="1:7" ht="39.950000000000003" customHeight="1" x14ac:dyDescent="0.2">
      <c r="A79" s="51">
        <v>80</v>
      </c>
      <c r="B79" s="35" t="s">
        <v>82</v>
      </c>
      <c r="C79" s="15" t="s">
        <v>7</v>
      </c>
      <c r="D79" s="74">
        <v>19.62</v>
      </c>
      <c r="E79" s="78">
        <f>D79*(100%+'საერთო თანხა'!$B$13)</f>
        <v>0</v>
      </c>
      <c r="F79" s="74">
        <v>5</v>
      </c>
      <c r="G79" s="78">
        <f>F79*(100%+'საერთო თანხა'!$B$13)</f>
        <v>0</v>
      </c>
    </row>
    <row r="80" spans="1:7" ht="39.950000000000003" customHeight="1" x14ac:dyDescent="0.2">
      <c r="A80" s="51">
        <v>81</v>
      </c>
      <c r="B80" s="35" t="s">
        <v>83</v>
      </c>
      <c r="C80" s="15" t="s">
        <v>7</v>
      </c>
      <c r="D80" s="74">
        <v>29.43</v>
      </c>
      <c r="E80" s="78">
        <f>D80*(100%+'საერთო თანხა'!$B$13)</f>
        <v>0</v>
      </c>
      <c r="F80" s="74">
        <v>20</v>
      </c>
      <c r="G80" s="78">
        <f>F80*(100%+'საერთო თანხა'!$B$13)</f>
        <v>0</v>
      </c>
    </row>
    <row r="81" spans="1:7" ht="39.950000000000003" customHeight="1" x14ac:dyDescent="0.2">
      <c r="A81" s="51">
        <v>83</v>
      </c>
      <c r="B81" s="35" t="s">
        <v>84</v>
      </c>
      <c r="C81" s="30" t="s">
        <v>7</v>
      </c>
      <c r="D81" s="74">
        <v>68.67</v>
      </c>
      <c r="E81" s="78">
        <f>D81*(100%+'საერთო თანხა'!$B$13)</f>
        <v>0</v>
      </c>
      <c r="F81" s="74">
        <v>10</v>
      </c>
      <c r="G81" s="78">
        <f>F81*(100%+'საერთო თანხა'!$B$13)</f>
        <v>0</v>
      </c>
    </row>
    <row r="82" spans="1:7" ht="39.950000000000003" customHeight="1" x14ac:dyDescent="0.2">
      <c r="A82" s="51">
        <v>84</v>
      </c>
      <c r="B82" s="29" t="s">
        <v>85</v>
      </c>
      <c r="C82" s="30" t="s">
        <v>7</v>
      </c>
      <c r="D82" s="74">
        <v>58.86</v>
      </c>
      <c r="E82" s="78">
        <f>D82*(100%+'საერთო თანხა'!$B$13)</f>
        <v>0</v>
      </c>
      <c r="F82" s="74">
        <v>10</v>
      </c>
      <c r="G82" s="78">
        <f>F82*(100%+'საერთო თანხა'!$B$13)</f>
        <v>0</v>
      </c>
    </row>
    <row r="83" spans="1:7" ht="39.950000000000003" customHeight="1" x14ac:dyDescent="0.2">
      <c r="A83" s="51">
        <v>85</v>
      </c>
      <c r="B83" s="29" t="s">
        <v>86</v>
      </c>
      <c r="C83" s="30" t="s">
        <v>7</v>
      </c>
      <c r="D83" s="74">
        <v>39.24</v>
      </c>
      <c r="E83" s="78">
        <f>D83*(100%+'საერთო თანხა'!$B$13)</f>
        <v>0</v>
      </c>
      <c r="F83" s="74">
        <v>45</v>
      </c>
      <c r="G83" s="78">
        <f>F83*(100%+'საერთო თანხა'!$B$13)</f>
        <v>0</v>
      </c>
    </row>
    <row r="84" spans="1:7" ht="39.950000000000003" customHeight="1" x14ac:dyDescent="0.2">
      <c r="A84" s="51">
        <v>86</v>
      </c>
      <c r="B84" s="29" t="s">
        <v>87</v>
      </c>
      <c r="C84" s="30" t="s">
        <v>7</v>
      </c>
      <c r="D84" s="74">
        <v>68.67</v>
      </c>
      <c r="E84" s="78">
        <f>D84*(100%+'საერთო თანხა'!$B$13)</f>
        <v>0</v>
      </c>
      <c r="F84" s="74">
        <v>45</v>
      </c>
      <c r="G84" s="78">
        <f>F84*(100%+'საერთო თანხა'!$B$13)</f>
        <v>0</v>
      </c>
    </row>
    <row r="85" spans="1:7" ht="39.950000000000003" customHeight="1" x14ac:dyDescent="0.2">
      <c r="A85" s="51">
        <v>87</v>
      </c>
      <c r="B85" s="29" t="s">
        <v>88</v>
      </c>
      <c r="C85" s="30" t="s">
        <v>7</v>
      </c>
      <c r="D85" s="74">
        <v>29.43</v>
      </c>
      <c r="E85" s="78">
        <f>D85*(100%+'საერთო თანხა'!$B$13)</f>
        <v>0</v>
      </c>
      <c r="F85" s="74">
        <v>15</v>
      </c>
      <c r="G85" s="78">
        <f>F85*(100%+'საერთო თანხა'!$B$13)</f>
        <v>0</v>
      </c>
    </row>
    <row r="86" spans="1:7" ht="39.950000000000003" customHeight="1" x14ac:dyDescent="0.2">
      <c r="A86" s="51">
        <v>88</v>
      </c>
      <c r="B86" s="29" t="s">
        <v>89</v>
      </c>
      <c r="C86" s="30" t="s">
        <v>7</v>
      </c>
      <c r="D86" s="74">
        <v>117.72</v>
      </c>
      <c r="E86" s="78">
        <f>D86*(100%+'საერთო თანხა'!$B$13)</f>
        <v>0</v>
      </c>
      <c r="F86" s="74">
        <v>30</v>
      </c>
      <c r="G86" s="78">
        <f>F86*(100%+'საერთო თანხა'!$B$13)</f>
        <v>0</v>
      </c>
    </row>
    <row r="87" spans="1:7" ht="39.950000000000003" customHeight="1" x14ac:dyDescent="0.2">
      <c r="A87" s="51">
        <v>89</v>
      </c>
      <c r="B87" s="29" t="s">
        <v>90</v>
      </c>
      <c r="C87" s="30" t="s">
        <v>7</v>
      </c>
      <c r="D87" s="74">
        <v>34.340000000000003</v>
      </c>
      <c r="E87" s="78">
        <f>D87*(100%+'საერთო თანხა'!$B$13)</f>
        <v>0</v>
      </c>
      <c r="F87" s="74">
        <v>10</v>
      </c>
      <c r="G87" s="78">
        <f>F87*(100%+'საერთო თანხა'!$B$13)</f>
        <v>0</v>
      </c>
    </row>
    <row r="88" spans="1:7" ht="39.950000000000003" customHeight="1" x14ac:dyDescent="0.2">
      <c r="A88" s="51">
        <v>90</v>
      </c>
      <c r="B88" s="29" t="s">
        <v>91</v>
      </c>
      <c r="C88" s="30" t="s">
        <v>7</v>
      </c>
      <c r="D88" s="74">
        <v>44.15</v>
      </c>
      <c r="E88" s="78">
        <f>D88*(100%+'საერთო თანხა'!$B$13)</f>
        <v>0</v>
      </c>
      <c r="F88" s="74">
        <v>10</v>
      </c>
      <c r="G88" s="78">
        <f>F88*(100%+'საერთო თანხა'!$B$13)</f>
        <v>0</v>
      </c>
    </row>
    <row r="89" spans="1:7" ht="39.950000000000003" customHeight="1" x14ac:dyDescent="0.2">
      <c r="A89" s="51">
        <v>91</v>
      </c>
      <c r="B89" s="29" t="s">
        <v>92</v>
      </c>
      <c r="C89" s="30" t="s">
        <v>7</v>
      </c>
      <c r="D89" s="74">
        <v>24.53</v>
      </c>
      <c r="E89" s="78">
        <f>D89*(100%+'საერთო თანხა'!$B$13)</f>
        <v>0</v>
      </c>
      <c r="F89" s="74">
        <v>10</v>
      </c>
      <c r="G89" s="78">
        <f>F89*(100%+'საერთო თანხა'!$B$13)</f>
        <v>0</v>
      </c>
    </row>
    <row r="90" spans="1:7" ht="39.950000000000003" customHeight="1" x14ac:dyDescent="0.2">
      <c r="A90" s="51">
        <v>92</v>
      </c>
      <c r="B90" s="29" t="s">
        <v>93</v>
      </c>
      <c r="C90" s="30" t="s">
        <v>7</v>
      </c>
      <c r="D90" s="74">
        <v>68.67</v>
      </c>
      <c r="E90" s="78">
        <f>D90*(100%+'საერთო თანხა'!$B$13)</f>
        <v>0</v>
      </c>
      <c r="F90" s="74">
        <v>10</v>
      </c>
      <c r="G90" s="78">
        <f>F90*(100%+'საერთო თანხა'!$B$13)</f>
        <v>0</v>
      </c>
    </row>
    <row r="91" spans="1:7" ht="39.950000000000003" customHeight="1" x14ac:dyDescent="0.2">
      <c r="A91" s="51">
        <v>93</v>
      </c>
      <c r="B91" s="29" t="s">
        <v>94</v>
      </c>
      <c r="C91" s="30" t="s">
        <v>7</v>
      </c>
      <c r="D91" s="74">
        <v>39.24</v>
      </c>
      <c r="E91" s="78">
        <f>D91*(100%+'საერთო თანხა'!$B$13)</f>
        <v>0</v>
      </c>
      <c r="F91" s="74">
        <v>10</v>
      </c>
      <c r="G91" s="78">
        <f>F91*(100%+'საერთო თანხა'!$B$13)</f>
        <v>0</v>
      </c>
    </row>
    <row r="92" spans="1:7" ht="39.950000000000003" customHeight="1" x14ac:dyDescent="0.2">
      <c r="A92" s="51">
        <v>94</v>
      </c>
      <c r="B92" s="29" t="s">
        <v>95</v>
      </c>
      <c r="C92" s="30" t="s">
        <v>7</v>
      </c>
      <c r="D92" s="74">
        <v>58.86</v>
      </c>
      <c r="E92" s="78">
        <f>D92*(100%+'საერთო თანხა'!$B$13)</f>
        <v>0</v>
      </c>
      <c r="F92" s="74">
        <v>10</v>
      </c>
      <c r="G92" s="78">
        <f>F92*(100%+'საერთო თანხა'!$B$13)</f>
        <v>0</v>
      </c>
    </row>
    <row r="93" spans="1:7" ht="39.950000000000003" customHeight="1" x14ac:dyDescent="0.2">
      <c r="A93" s="51">
        <v>95</v>
      </c>
      <c r="B93" s="29" t="s">
        <v>96</v>
      </c>
      <c r="C93" s="30" t="s">
        <v>7</v>
      </c>
      <c r="D93" s="74">
        <v>58.86</v>
      </c>
      <c r="E93" s="78">
        <f>D93*(100%+'საერთო თანხა'!$B$13)</f>
        <v>0</v>
      </c>
      <c r="F93" s="74">
        <v>10</v>
      </c>
      <c r="G93" s="78">
        <f>F93*(100%+'საერთო თანხა'!$B$13)</f>
        <v>0</v>
      </c>
    </row>
    <row r="94" spans="1:7" ht="39.950000000000003" customHeight="1" x14ac:dyDescent="0.2">
      <c r="A94" s="51">
        <v>96</v>
      </c>
      <c r="B94" s="29" t="s">
        <v>97</v>
      </c>
      <c r="C94" s="30" t="s">
        <v>7</v>
      </c>
      <c r="D94" s="74">
        <v>58.86</v>
      </c>
      <c r="E94" s="78">
        <f>D94*(100%+'საერთო თანხა'!$B$13)</f>
        <v>0</v>
      </c>
      <c r="F94" s="74">
        <v>10</v>
      </c>
      <c r="G94" s="78">
        <f>F94*(100%+'საერთო თანხა'!$B$13)</f>
        <v>0</v>
      </c>
    </row>
    <row r="95" spans="1:7" ht="39.950000000000003" customHeight="1" x14ac:dyDescent="0.2">
      <c r="A95" s="51">
        <v>97</v>
      </c>
      <c r="B95" s="29" t="s">
        <v>98</v>
      </c>
      <c r="C95" s="30" t="s">
        <v>7</v>
      </c>
      <c r="D95" s="74">
        <v>29.43</v>
      </c>
      <c r="E95" s="78">
        <f>D95*(100%+'საერთო თანხა'!$B$13)</f>
        <v>0</v>
      </c>
      <c r="F95" s="74">
        <v>10</v>
      </c>
      <c r="G95" s="78">
        <f>F95*(100%+'საერთო თანხა'!$B$13)</f>
        <v>0</v>
      </c>
    </row>
    <row r="96" spans="1:7" ht="39.950000000000003" customHeight="1" x14ac:dyDescent="0.2">
      <c r="A96" s="51">
        <v>98</v>
      </c>
      <c r="B96" s="29" t="s">
        <v>99</v>
      </c>
      <c r="C96" s="30" t="s">
        <v>7</v>
      </c>
      <c r="D96" s="74">
        <v>24.53</v>
      </c>
      <c r="E96" s="78">
        <f>D96*(100%+'საერთო თანხა'!$B$13)</f>
        <v>0</v>
      </c>
      <c r="F96" s="74">
        <v>20</v>
      </c>
      <c r="G96" s="78">
        <f>F96*(100%+'საერთო თანხა'!$B$13)</f>
        <v>0</v>
      </c>
    </row>
    <row r="97" spans="1:7" ht="39.950000000000003" customHeight="1" x14ac:dyDescent="0.2">
      <c r="A97" s="51">
        <v>99</v>
      </c>
      <c r="B97" s="29" t="s">
        <v>100</v>
      </c>
      <c r="C97" s="30" t="s">
        <v>7</v>
      </c>
      <c r="D97" s="74">
        <v>147.16</v>
      </c>
      <c r="E97" s="78">
        <f>D97*(100%+'საერთო თანხა'!$B$13)</f>
        <v>0</v>
      </c>
      <c r="F97" s="74">
        <v>50</v>
      </c>
      <c r="G97" s="78">
        <f>F97*(100%+'საერთო თანხა'!$B$13)</f>
        <v>0</v>
      </c>
    </row>
    <row r="98" spans="1:7" ht="39.950000000000003" customHeight="1" x14ac:dyDescent="0.2">
      <c r="A98" s="51">
        <v>100</v>
      </c>
      <c r="B98" s="29" t="s">
        <v>101</v>
      </c>
      <c r="C98" s="30" t="s">
        <v>7</v>
      </c>
      <c r="D98" s="74">
        <v>127.54</v>
      </c>
      <c r="E98" s="78">
        <f>D98*(100%+'საერთო თანხა'!$B$13)</f>
        <v>0</v>
      </c>
      <c r="F98" s="74">
        <v>30</v>
      </c>
      <c r="G98" s="78">
        <f>F98*(100%+'საერთო თანხა'!$B$13)</f>
        <v>0</v>
      </c>
    </row>
    <row r="99" spans="1:7" ht="39.950000000000003" customHeight="1" x14ac:dyDescent="0.2">
      <c r="A99" s="51">
        <v>101</v>
      </c>
      <c r="B99" s="29" t="s">
        <v>102</v>
      </c>
      <c r="C99" s="30" t="s">
        <v>3</v>
      </c>
      <c r="D99" s="74">
        <v>19.62</v>
      </c>
      <c r="E99" s="78">
        <f>D99*(100%+'საერთო თანხა'!$B$13)</f>
        <v>0</v>
      </c>
      <c r="F99" s="74">
        <v>2</v>
      </c>
      <c r="G99" s="78">
        <f>F99*(100%+'საერთო თანხა'!$B$13)</f>
        <v>0</v>
      </c>
    </row>
    <row r="100" spans="1:7" ht="39.950000000000003" customHeight="1" x14ac:dyDescent="0.2">
      <c r="A100" s="51">
        <v>102</v>
      </c>
      <c r="B100" s="29" t="s">
        <v>103</v>
      </c>
      <c r="C100" s="30" t="s">
        <v>7</v>
      </c>
      <c r="D100" s="74">
        <v>58.86</v>
      </c>
      <c r="E100" s="78">
        <f>D100*(100%+'საერთო თანხა'!$B$13)</f>
        <v>0</v>
      </c>
      <c r="F100" s="74">
        <v>10</v>
      </c>
      <c r="G100" s="78">
        <f>F100*(100%+'საერთო თანხა'!$B$13)</f>
        <v>0</v>
      </c>
    </row>
    <row r="101" spans="1:7" ht="39.950000000000003" customHeight="1" x14ac:dyDescent="0.2">
      <c r="A101" s="51">
        <v>103</v>
      </c>
      <c r="B101" s="29" t="s">
        <v>104</v>
      </c>
      <c r="C101" s="30" t="s">
        <v>7</v>
      </c>
      <c r="D101" s="74">
        <v>9.81</v>
      </c>
      <c r="E101" s="78">
        <f>D101*(100%+'საერთო თანხა'!$B$13)</f>
        <v>0</v>
      </c>
      <c r="F101" s="74">
        <v>10</v>
      </c>
      <c r="G101" s="78">
        <f>F101*(100%+'საერთო თანხა'!$B$13)</f>
        <v>0</v>
      </c>
    </row>
    <row r="102" spans="1:7" ht="39.950000000000003" customHeight="1" x14ac:dyDescent="0.2">
      <c r="A102" s="51">
        <v>104</v>
      </c>
      <c r="B102" s="29" t="s">
        <v>255</v>
      </c>
      <c r="C102" s="30" t="s">
        <v>7</v>
      </c>
      <c r="D102" s="74">
        <v>19.62</v>
      </c>
      <c r="E102" s="78">
        <f>D102*(100%+'საერთო თანხა'!$B$13)</f>
        <v>0</v>
      </c>
      <c r="F102" s="74">
        <v>15</v>
      </c>
      <c r="G102" s="78">
        <f>F102*(100%+'საერთო თანხა'!$B$13)</f>
        <v>0</v>
      </c>
    </row>
    <row r="103" spans="1:7" ht="39.950000000000003" customHeight="1" x14ac:dyDescent="0.2">
      <c r="A103" s="51">
        <v>105</v>
      </c>
      <c r="B103" s="29" t="s">
        <v>106</v>
      </c>
      <c r="C103" s="30" t="s">
        <v>7</v>
      </c>
      <c r="D103" s="74">
        <v>156.97</v>
      </c>
      <c r="E103" s="78">
        <f>D103*(100%+'საერთო თანხა'!$B$13)</f>
        <v>0</v>
      </c>
      <c r="F103" s="74">
        <v>50</v>
      </c>
      <c r="G103" s="78">
        <f>F103*(100%+'საერთო თანხა'!$B$13)</f>
        <v>0</v>
      </c>
    </row>
    <row r="104" spans="1:7" ht="39.950000000000003" customHeight="1" x14ac:dyDescent="0.2">
      <c r="A104" s="51">
        <v>106</v>
      </c>
      <c r="B104" s="29" t="s">
        <v>107</v>
      </c>
      <c r="C104" s="30" t="s">
        <v>7</v>
      </c>
      <c r="D104" s="74">
        <v>49.05</v>
      </c>
      <c r="E104" s="78">
        <f>D104*(100%+'საერთო თანხა'!$B$13)</f>
        <v>0</v>
      </c>
      <c r="F104" s="74">
        <v>10</v>
      </c>
      <c r="G104" s="78">
        <f>F104*(100%+'საერთო თანხა'!$B$13)</f>
        <v>0</v>
      </c>
    </row>
    <row r="105" spans="1:7" ht="39.950000000000003" customHeight="1" x14ac:dyDescent="0.2">
      <c r="A105" s="51">
        <v>107</v>
      </c>
      <c r="B105" s="29" t="s">
        <v>108</v>
      </c>
      <c r="C105" s="30" t="s">
        <v>7</v>
      </c>
      <c r="D105" s="74">
        <v>14.72</v>
      </c>
      <c r="E105" s="78">
        <f>D105*(100%+'საერთო თანხა'!$B$13)</f>
        <v>0</v>
      </c>
      <c r="F105" s="74">
        <v>5</v>
      </c>
      <c r="G105" s="78">
        <f>F105*(100%+'საერთო თანხა'!$B$13)</f>
        <v>0</v>
      </c>
    </row>
    <row r="106" spans="1:7" ht="39.950000000000003" customHeight="1" x14ac:dyDescent="0.2">
      <c r="A106" s="51">
        <v>108</v>
      </c>
      <c r="B106" s="29" t="s">
        <v>109</v>
      </c>
      <c r="C106" s="30" t="s">
        <v>7</v>
      </c>
      <c r="D106" s="74">
        <v>0.98</v>
      </c>
      <c r="E106" s="78">
        <f>D106*(100%+'საერთო თანხა'!$B$13)</f>
        <v>0</v>
      </c>
      <c r="F106" s="74">
        <v>2</v>
      </c>
      <c r="G106" s="78">
        <f>F106*(100%+'საერთო თანხა'!$B$13)</f>
        <v>0</v>
      </c>
    </row>
    <row r="107" spans="1:7" ht="39.950000000000003" customHeight="1" x14ac:dyDescent="0.2">
      <c r="A107" s="51">
        <v>109</v>
      </c>
      <c r="B107" s="29" t="s">
        <v>110</v>
      </c>
      <c r="C107" s="30" t="s">
        <v>7</v>
      </c>
      <c r="D107" s="74">
        <v>0.98</v>
      </c>
      <c r="E107" s="78">
        <f>D107*(100%+'საერთო თანხა'!$B$13)</f>
        <v>0</v>
      </c>
      <c r="F107" s="74">
        <v>2</v>
      </c>
      <c r="G107" s="78">
        <f>F107*(100%+'საერთო თანხა'!$B$13)</f>
        <v>0</v>
      </c>
    </row>
    <row r="108" spans="1:7" ht="39.950000000000003" customHeight="1" x14ac:dyDescent="0.2">
      <c r="A108" s="51">
        <v>110</v>
      </c>
      <c r="B108" s="29" t="s">
        <v>111</v>
      </c>
      <c r="C108" s="30" t="s">
        <v>7</v>
      </c>
      <c r="D108" s="74">
        <v>6.87</v>
      </c>
      <c r="E108" s="78">
        <f>D108*(100%+'საერთო თანხა'!$B$13)</f>
        <v>0</v>
      </c>
      <c r="F108" s="74">
        <v>5</v>
      </c>
      <c r="G108" s="78">
        <f>F108*(100%+'საერთო თანხა'!$B$13)</f>
        <v>0</v>
      </c>
    </row>
    <row r="109" spans="1:7" ht="39.950000000000003" customHeight="1" x14ac:dyDescent="0.2">
      <c r="A109" s="51">
        <v>111</v>
      </c>
      <c r="B109" s="29" t="s">
        <v>112</v>
      </c>
      <c r="C109" s="30" t="s">
        <v>113</v>
      </c>
      <c r="D109" s="74">
        <v>12.75</v>
      </c>
      <c r="E109" s="78">
        <f>D109*(100%+'საერთო თანხა'!$B$13)</f>
        <v>0</v>
      </c>
      <c r="F109" s="74">
        <v>15</v>
      </c>
      <c r="G109" s="78">
        <f>F109*(100%+'საერთო თანხა'!$B$13)</f>
        <v>0</v>
      </c>
    </row>
    <row r="110" spans="1:7" ht="39.950000000000003" customHeight="1" x14ac:dyDescent="0.2">
      <c r="A110" s="51">
        <v>112</v>
      </c>
      <c r="B110" s="29" t="s">
        <v>114</v>
      </c>
      <c r="C110" s="30" t="s">
        <v>115</v>
      </c>
      <c r="D110" s="74">
        <v>7.85</v>
      </c>
      <c r="E110" s="78">
        <f>D110*(100%+'საერთო თანხა'!$B$13)</f>
        <v>0</v>
      </c>
      <c r="F110" s="74">
        <v>5</v>
      </c>
      <c r="G110" s="78">
        <f>F110*(100%+'საერთო თანხა'!$B$13)</f>
        <v>0</v>
      </c>
    </row>
    <row r="111" spans="1:7" ht="39.950000000000003" customHeight="1" x14ac:dyDescent="0.2">
      <c r="A111" s="51">
        <v>113</v>
      </c>
      <c r="B111" s="29" t="s">
        <v>116</v>
      </c>
      <c r="C111" s="30" t="s">
        <v>7</v>
      </c>
      <c r="D111" s="74">
        <v>7.85</v>
      </c>
      <c r="E111" s="78">
        <f>D111*(100%+'საერთო თანხა'!$B$13)</f>
        <v>0</v>
      </c>
      <c r="F111" s="74">
        <v>5</v>
      </c>
      <c r="G111" s="78">
        <f>F111*(100%+'საერთო თანხა'!$B$13)</f>
        <v>0</v>
      </c>
    </row>
    <row r="112" spans="1:7" ht="39.950000000000003" customHeight="1" x14ac:dyDescent="0.2">
      <c r="A112" s="51">
        <v>114</v>
      </c>
      <c r="B112" s="29" t="s">
        <v>117</v>
      </c>
      <c r="C112" s="30" t="s">
        <v>7</v>
      </c>
      <c r="D112" s="74">
        <v>6.87</v>
      </c>
      <c r="E112" s="78">
        <f>D112*(100%+'საერთო თანხა'!$B$13)</f>
        <v>0</v>
      </c>
      <c r="F112" s="74">
        <v>5</v>
      </c>
      <c r="G112" s="78">
        <f>F112*(100%+'საერთო თანხა'!$B$13)</f>
        <v>0</v>
      </c>
    </row>
    <row r="113" spans="1:7" ht="39.950000000000003" customHeight="1" x14ac:dyDescent="0.2">
      <c r="A113" s="51">
        <v>116</v>
      </c>
      <c r="B113" s="29" t="s">
        <v>119</v>
      </c>
      <c r="C113" s="30" t="s">
        <v>7</v>
      </c>
      <c r="D113" s="74">
        <v>7.85</v>
      </c>
      <c r="E113" s="78">
        <f>D113*(100%+'საერთო თანხა'!$B$13)</f>
        <v>0</v>
      </c>
      <c r="F113" s="74">
        <v>5</v>
      </c>
      <c r="G113" s="78">
        <f>F113*(100%+'საერთო თანხა'!$B$13)</f>
        <v>0</v>
      </c>
    </row>
    <row r="114" spans="1:7" ht="39.950000000000003" customHeight="1" x14ac:dyDescent="0.2">
      <c r="A114" s="51">
        <v>117</v>
      </c>
      <c r="B114" s="29" t="s">
        <v>120</v>
      </c>
      <c r="C114" s="30" t="s">
        <v>7</v>
      </c>
      <c r="D114" s="74">
        <v>11.77</v>
      </c>
      <c r="E114" s="78">
        <f>D114*(100%+'საერთო თანხა'!$B$13)</f>
        <v>0</v>
      </c>
      <c r="F114" s="74">
        <v>5</v>
      </c>
      <c r="G114" s="78">
        <f>F114*(100%+'საერთო თანხა'!$B$13)</f>
        <v>0</v>
      </c>
    </row>
    <row r="115" spans="1:7" ht="39.950000000000003" customHeight="1" x14ac:dyDescent="0.2">
      <c r="A115" s="51">
        <v>118</v>
      </c>
      <c r="B115" s="29" t="s">
        <v>121</v>
      </c>
      <c r="C115" s="36" t="s">
        <v>115</v>
      </c>
      <c r="D115" s="74">
        <v>49.05</v>
      </c>
      <c r="E115" s="78">
        <f>D115*(100%+'საერთო თანხა'!$B$13)</f>
        <v>0</v>
      </c>
      <c r="F115" s="74">
        <v>10</v>
      </c>
      <c r="G115" s="78">
        <f>F115*(100%+'საერთო თანხა'!$B$13)</f>
        <v>0</v>
      </c>
    </row>
    <row r="116" spans="1:7" ht="39.950000000000003" customHeight="1" x14ac:dyDescent="0.2">
      <c r="A116" s="51">
        <v>119</v>
      </c>
      <c r="B116" s="29" t="s">
        <v>122</v>
      </c>
      <c r="C116" s="36" t="s">
        <v>115</v>
      </c>
      <c r="D116" s="74">
        <v>68.67</v>
      </c>
      <c r="E116" s="78">
        <f>D116*(100%+'საერთო თანხა'!$B$13)</f>
        <v>0</v>
      </c>
      <c r="F116" s="74">
        <v>10</v>
      </c>
      <c r="G116" s="78">
        <f>F116*(100%+'საერთო თანხა'!$B$13)</f>
        <v>0</v>
      </c>
    </row>
    <row r="117" spans="1:7" ht="39.950000000000003" customHeight="1" x14ac:dyDescent="0.2">
      <c r="A117" s="51">
        <v>120</v>
      </c>
      <c r="B117" s="29" t="s">
        <v>123</v>
      </c>
      <c r="C117" s="36" t="s">
        <v>124</v>
      </c>
      <c r="D117" s="74">
        <v>0.98</v>
      </c>
      <c r="E117" s="78">
        <f>D117*(100%+'საერთო თანხა'!$B$13)</f>
        <v>0</v>
      </c>
      <c r="F117" s="74">
        <v>1.5</v>
      </c>
      <c r="G117" s="78">
        <f>F117*(100%+'საერთო თანხა'!$B$13)</f>
        <v>0</v>
      </c>
    </row>
    <row r="118" spans="1:7" ht="39.950000000000003" customHeight="1" x14ac:dyDescent="0.2">
      <c r="A118" s="51">
        <v>121</v>
      </c>
      <c r="B118" s="29" t="s">
        <v>125</v>
      </c>
      <c r="C118" s="36" t="s">
        <v>124</v>
      </c>
      <c r="D118" s="74">
        <v>0.98</v>
      </c>
      <c r="E118" s="78">
        <f>D118*(100%+'საერთო თანხა'!$B$13)</f>
        <v>0</v>
      </c>
      <c r="F118" s="74">
        <v>1.5</v>
      </c>
      <c r="G118" s="78">
        <f>F118*(100%+'საერთო თანხა'!$B$13)</f>
        <v>0</v>
      </c>
    </row>
    <row r="119" spans="1:7" ht="39.950000000000003" customHeight="1" x14ac:dyDescent="0.2">
      <c r="A119" s="51">
        <v>122</v>
      </c>
      <c r="B119" s="34" t="s">
        <v>126</v>
      </c>
      <c r="C119" s="37" t="s">
        <v>115</v>
      </c>
      <c r="D119" s="74">
        <v>29.43</v>
      </c>
      <c r="E119" s="78">
        <f>D119*(100%+'საერთო თანხა'!$B$13)</f>
        <v>0</v>
      </c>
      <c r="F119" s="74">
        <v>30</v>
      </c>
      <c r="G119" s="78">
        <f>F119*(100%+'საერთო თანხა'!$B$13)</f>
        <v>0</v>
      </c>
    </row>
    <row r="120" spans="1:7" ht="39.950000000000003" customHeight="1" x14ac:dyDescent="0.2">
      <c r="A120" s="51">
        <v>123</v>
      </c>
      <c r="B120" s="29" t="s">
        <v>127</v>
      </c>
      <c r="C120" s="36" t="s">
        <v>115</v>
      </c>
      <c r="D120" s="74">
        <v>3.92</v>
      </c>
      <c r="E120" s="78">
        <f>D120*(100%+'საერთო თანხა'!$B$13)</f>
        <v>0</v>
      </c>
      <c r="F120" s="74">
        <v>5</v>
      </c>
      <c r="G120" s="78">
        <f>F120*(100%+'საერთო თანხა'!$B$13)</f>
        <v>0</v>
      </c>
    </row>
    <row r="121" spans="1:7" ht="39.950000000000003" customHeight="1" x14ac:dyDescent="0.2">
      <c r="A121" s="51">
        <v>124</v>
      </c>
      <c r="B121" s="29" t="s">
        <v>128</v>
      </c>
      <c r="C121" s="36" t="s">
        <v>115</v>
      </c>
      <c r="D121" s="74">
        <v>3.92</v>
      </c>
      <c r="E121" s="78">
        <f>D121*(100%+'საერთო თანხა'!$B$13)</f>
        <v>0</v>
      </c>
      <c r="F121" s="74">
        <v>1.5</v>
      </c>
      <c r="G121" s="78">
        <f>F121*(100%+'საერთო თანხა'!$B$13)</f>
        <v>0</v>
      </c>
    </row>
    <row r="122" spans="1:7" ht="39.950000000000003" customHeight="1" x14ac:dyDescent="0.2">
      <c r="A122" s="51">
        <v>125</v>
      </c>
      <c r="B122" s="29" t="s">
        <v>129</v>
      </c>
      <c r="C122" s="36" t="s">
        <v>115</v>
      </c>
      <c r="D122" s="74">
        <v>0</v>
      </c>
      <c r="E122" s="78">
        <f>D122*(100%+'საერთო თანხა'!$B$13)</f>
        <v>0</v>
      </c>
      <c r="F122" s="74">
        <v>10</v>
      </c>
      <c r="G122" s="78">
        <f>F122*(100%+'საერთო თანხა'!$B$13)</f>
        <v>0</v>
      </c>
    </row>
    <row r="123" spans="1:7" ht="39.950000000000003" customHeight="1" x14ac:dyDescent="0.2">
      <c r="A123" s="51">
        <v>126</v>
      </c>
      <c r="B123" s="29" t="s">
        <v>130</v>
      </c>
      <c r="C123" s="36"/>
      <c r="D123" s="74">
        <v>0</v>
      </c>
      <c r="E123" s="78">
        <f>D123*(100%+'საერთო თანხა'!$B$13)</f>
        <v>0</v>
      </c>
      <c r="F123" s="74">
        <v>45</v>
      </c>
      <c r="G123" s="78">
        <f>F123*(100%+'საერთო თანხა'!$B$13)</f>
        <v>0</v>
      </c>
    </row>
    <row r="124" spans="1:7" ht="50.25" customHeight="1" x14ac:dyDescent="0.2">
      <c r="A124" s="51">
        <v>127</v>
      </c>
      <c r="B124" s="29" t="s">
        <v>131</v>
      </c>
      <c r="C124" s="36"/>
      <c r="D124" s="74">
        <v>0</v>
      </c>
      <c r="E124" s="78">
        <f>D124*(100%+'საერთო თანხა'!$B$13)</f>
        <v>0</v>
      </c>
      <c r="F124" s="74">
        <v>35</v>
      </c>
      <c r="G124" s="78">
        <f>F124*(100%+'საერთო თანხა'!$B$13)</f>
        <v>0</v>
      </c>
    </row>
    <row r="125" spans="1:7" ht="39.950000000000003" customHeight="1" x14ac:dyDescent="0.2">
      <c r="A125" s="51">
        <v>128</v>
      </c>
      <c r="B125" s="29" t="s">
        <v>132</v>
      </c>
      <c r="C125" s="36" t="s">
        <v>133</v>
      </c>
      <c r="D125" s="74">
        <v>0</v>
      </c>
      <c r="E125" s="78">
        <f>D125*(100%+'საერთო თანხა'!$B$13)</f>
        <v>0</v>
      </c>
      <c r="F125" s="74">
        <v>35</v>
      </c>
      <c r="G125" s="78">
        <f>F125*(100%+'საერთო თანხა'!$B$13)</f>
        <v>0</v>
      </c>
    </row>
    <row r="126" spans="1:7" ht="39.950000000000003" customHeight="1" x14ac:dyDescent="0.2">
      <c r="A126" s="51">
        <v>129</v>
      </c>
      <c r="B126" s="29" t="s">
        <v>134</v>
      </c>
      <c r="C126" s="36" t="s">
        <v>133</v>
      </c>
      <c r="D126" s="74">
        <v>0</v>
      </c>
      <c r="E126" s="78">
        <f>D126*(100%+'საერთო თანხა'!$B$13)</f>
        <v>0</v>
      </c>
      <c r="F126" s="74">
        <v>35</v>
      </c>
      <c r="G126" s="78">
        <f>F126*(100%+'საერთო თანხა'!$B$13)</f>
        <v>0</v>
      </c>
    </row>
    <row r="127" spans="1:7" ht="49.5" customHeight="1" x14ac:dyDescent="0.2">
      <c r="A127" s="51">
        <v>130</v>
      </c>
      <c r="B127" s="29" t="s">
        <v>135</v>
      </c>
      <c r="C127" s="36"/>
      <c r="D127" s="74">
        <v>0</v>
      </c>
      <c r="E127" s="78">
        <f>D127*(100%+'საერთო თანხა'!$B$13)</f>
        <v>0</v>
      </c>
      <c r="F127" s="74">
        <v>35</v>
      </c>
      <c r="G127" s="78">
        <f>F127*(100%+'საერთო თანხა'!$B$13)</f>
        <v>0</v>
      </c>
    </row>
    <row r="128" spans="1:7" ht="49.5" customHeight="1" x14ac:dyDescent="0.2">
      <c r="A128" s="51">
        <v>131</v>
      </c>
      <c r="B128" s="29" t="s">
        <v>136</v>
      </c>
      <c r="C128" s="36" t="s">
        <v>137</v>
      </c>
      <c r="D128" s="74">
        <v>0</v>
      </c>
      <c r="E128" s="78">
        <f>D128*(100%+'საერთო თანხა'!$B$13)</f>
        <v>0</v>
      </c>
      <c r="F128" s="74">
        <v>5</v>
      </c>
      <c r="G128" s="78">
        <f>F128*(100%+'საერთო თანხა'!$B$13)</f>
        <v>0</v>
      </c>
    </row>
    <row r="129" spans="1:7" ht="39.950000000000003" customHeight="1" x14ac:dyDescent="0.2">
      <c r="A129" s="51">
        <v>132</v>
      </c>
      <c r="B129" s="29" t="s">
        <v>138</v>
      </c>
      <c r="C129" s="36" t="s">
        <v>137</v>
      </c>
      <c r="D129" s="74">
        <v>0</v>
      </c>
      <c r="E129" s="78">
        <f>D129*(100%+'საერთო თანხა'!$B$13)</f>
        <v>0</v>
      </c>
      <c r="F129" s="74">
        <v>5</v>
      </c>
      <c r="G129" s="78">
        <f>F129*(100%+'საერთო თანხა'!$B$13)</f>
        <v>0</v>
      </c>
    </row>
    <row r="130" spans="1:7" ht="39.950000000000003" customHeight="1" x14ac:dyDescent="0.2">
      <c r="A130" s="51">
        <v>133</v>
      </c>
      <c r="B130" s="29" t="s">
        <v>139</v>
      </c>
      <c r="C130" s="36" t="s">
        <v>115</v>
      </c>
      <c r="D130" s="74">
        <v>0</v>
      </c>
      <c r="E130" s="78">
        <f>D130*(100%+'საერთო თანხა'!$B$13)</f>
        <v>0</v>
      </c>
      <c r="F130" s="74">
        <v>25</v>
      </c>
      <c r="G130" s="78">
        <f>F130*(100%+'საერთო თანხა'!$B$13)</f>
        <v>0</v>
      </c>
    </row>
    <row r="131" spans="1:7" ht="39.950000000000003" customHeight="1" x14ac:dyDescent="0.2">
      <c r="A131" s="51">
        <v>134</v>
      </c>
      <c r="B131" s="29" t="s">
        <v>140</v>
      </c>
      <c r="C131" s="36"/>
      <c r="D131" s="74">
        <v>0</v>
      </c>
      <c r="E131" s="78">
        <f>D131*(100%+'საერთო თანხა'!$B$13)</f>
        <v>0</v>
      </c>
      <c r="F131" s="74">
        <v>25</v>
      </c>
      <c r="G131" s="78">
        <f>F131*(100%+'საერთო თანხა'!$B$13)</f>
        <v>0</v>
      </c>
    </row>
    <row r="132" spans="1:7" ht="39.950000000000003" customHeight="1" x14ac:dyDescent="0.2">
      <c r="A132" s="51">
        <v>135</v>
      </c>
      <c r="B132" s="29" t="s">
        <v>141</v>
      </c>
      <c r="C132" s="36"/>
      <c r="D132" s="74">
        <v>0</v>
      </c>
      <c r="E132" s="78">
        <f>D132*(100%+'საერთო თანხა'!$B$13)</f>
        <v>0</v>
      </c>
      <c r="F132" s="74">
        <v>15</v>
      </c>
      <c r="G132" s="78">
        <f>F132*(100%+'საერთო თანხა'!$B$13)</f>
        <v>0</v>
      </c>
    </row>
    <row r="133" spans="1:7" ht="39.950000000000003" customHeight="1" x14ac:dyDescent="0.2">
      <c r="A133" s="51">
        <v>136</v>
      </c>
      <c r="B133" s="29" t="s">
        <v>142</v>
      </c>
      <c r="C133" s="36"/>
      <c r="D133" s="74">
        <v>0</v>
      </c>
      <c r="E133" s="78">
        <f>D133*(100%+'საერთო თანხა'!$B$13)</f>
        <v>0</v>
      </c>
      <c r="F133" s="74">
        <v>15</v>
      </c>
      <c r="G133" s="78">
        <f>F133*(100%+'საერთო თანხა'!$B$13)</f>
        <v>0</v>
      </c>
    </row>
    <row r="134" spans="1:7" ht="39.950000000000003" customHeight="1" x14ac:dyDescent="0.2">
      <c r="A134" s="51">
        <v>137</v>
      </c>
      <c r="B134" s="29" t="s">
        <v>143</v>
      </c>
      <c r="C134" s="36"/>
      <c r="D134" s="74">
        <v>0</v>
      </c>
      <c r="E134" s="78">
        <f>D134*(100%+'საერთო თანხა'!$B$13)</f>
        <v>0</v>
      </c>
      <c r="F134" s="74">
        <v>98.1</v>
      </c>
      <c r="G134" s="78">
        <f>F134*(100%+'საერთო თანხა'!$B$13)</f>
        <v>0</v>
      </c>
    </row>
    <row r="135" spans="1:7" ht="39.950000000000003" customHeight="1" x14ac:dyDescent="0.2">
      <c r="A135" s="51">
        <v>138</v>
      </c>
      <c r="B135" s="29" t="s">
        <v>144</v>
      </c>
      <c r="C135" s="36"/>
      <c r="D135" s="74">
        <v>0</v>
      </c>
      <c r="E135" s="78">
        <f>D135*(100%+'საერთო თანხა'!$B$13)</f>
        <v>0</v>
      </c>
      <c r="F135" s="74">
        <v>117.72</v>
      </c>
      <c r="G135" s="78">
        <f>F135*(100%+'საერთო თანხა'!$B$13)</f>
        <v>0</v>
      </c>
    </row>
    <row r="136" spans="1:7" ht="39.950000000000003" customHeight="1" x14ac:dyDescent="0.2">
      <c r="A136" s="51">
        <v>139</v>
      </c>
      <c r="B136" s="29" t="s">
        <v>145</v>
      </c>
      <c r="C136" s="36" t="s">
        <v>115</v>
      </c>
      <c r="D136" s="74">
        <v>0</v>
      </c>
      <c r="E136" s="78">
        <f>D136*(100%+'საერთო თანხა'!$B$13)</f>
        <v>0</v>
      </c>
      <c r="F136" s="74">
        <v>39.24</v>
      </c>
      <c r="G136" s="78">
        <f>F136*(100%+'საერთო თანხა'!$B$13)</f>
        <v>0</v>
      </c>
    </row>
    <row r="137" spans="1:7" ht="47.25" customHeight="1" x14ac:dyDescent="0.2">
      <c r="A137" s="51">
        <v>140</v>
      </c>
      <c r="B137" s="29" t="s">
        <v>146</v>
      </c>
      <c r="C137" s="36"/>
      <c r="D137" s="74">
        <v>0</v>
      </c>
      <c r="E137" s="78">
        <f>D137*(100%+'საერთო თანხა'!$B$13)</f>
        <v>0</v>
      </c>
      <c r="F137" s="74">
        <v>63.77</v>
      </c>
      <c r="G137" s="78">
        <f>F137*(100%+'საერთო თანხა'!$B$13)</f>
        <v>0</v>
      </c>
    </row>
    <row r="138" spans="1:7" ht="39.950000000000003" customHeight="1" x14ac:dyDescent="0.2">
      <c r="A138" s="51">
        <v>141</v>
      </c>
      <c r="B138" s="29" t="s">
        <v>147</v>
      </c>
      <c r="C138" s="36" t="s">
        <v>124</v>
      </c>
      <c r="D138" s="74">
        <v>68.67</v>
      </c>
      <c r="E138" s="78">
        <f>D138*(100%+'საერთო თანხა'!$B$13)</f>
        <v>0</v>
      </c>
      <c r="F138" s="74">
        <v>0</v>
      </c>
      <c r="G138" s="78">
        <f>F138*(100%+'საერთო თანხა'!$B$13)</f>
        <v>0</v>
      </c>
    </row>
    <row r="139" spans="1:7" ht="39.950000000000003" customHeight="1" x14ac:dyDescent="0.2">
      <c r="A139" s="51">
        <v>143</v>
      </c>
      <c r="B139" s="38" t="s">
        <v>238</v>
      </c>
      <c r="C139" s="36" t="s">
        <v>115</v>
      </c>
      <c r="D139" s="74">
        <v>176.59</v>
      </c>
      <c r="E139" s="78">
        <f>D139*(100%+'საერთო თანხა'!$B$13)</f>
        <v>0</v>
      </c>
      <c r="F139" s="74">
        <v>49.05</v>
      </c>
      <c r="G139" s="78">
        <f>F139*(100%+'საერთო თანხა'!$B$13)</f>
        <v>0</v>
      </c>
    </row>
    <row r="140" spans="1:7" ht="39.950000000000003" customHeight="1" x14ac:dyDescent="0.2">
      <c r="A140" s="51">
        <v>144</v>
      </c>
      <c r="B140" s="29" t="s">
        <v>150</v>
      </c>
      <c r="C140" s="36" t="s">
        <v>115</v>
      </c>
      <c r="D140" s="74">
        <v>44.15</v>
      </c>
      <c r="E140" s="78">
        <f>D140*(100%+'საერთო თანხა'!$B$13)</f>
        <v>0</v>
      </c>
      <c r="F140" s="74">
        <v>24.53</v>
      </c>
      <c r="G140" s="78">
        <f>F140*(100%+'საერთო თანხა'!$B$13)</f>
        <v>0</v>
      </c>
    </row>
    <row r="141" spans="1:7" ht="39.950000000000003" customHeight="1" x14ac:dyDescent="0.2">
      <c r="A141" s="51">
        <v>145</v>
      </c>
      <c r="B141" s="29" t="s">
        <v>151</v>
      </c>
      <c r="C141" s="36" t="s">
        <v>115</v>
      </c>
      <c r="D141" s="74">
        <v>73.58</v>
      </c>
      <c r="E141" s="78">
        <f>D141*(100%+'საერთო თანხა'!$B$13)</f>
        <v>0</v>
      </c>
      <c r="F141" s="74">
        <v>24.53</v>
      </c>
      <c r="G141" s="78">
        <f>F141*(100%+'საერთო თანხა'!$B$13)</f>
        <v>0</v>
      </c>
    </row>
    <row r="142" spans="1:7" ht="39.950000000000003" customHeight="1" x14ac:dyDescent="0.2">
      <c r="A142" s="51">
        <v>146</v>
      </c>
      <c r="B142" s="29" t="s">
        <v>152</v>
      </c>
      <c r="C142" s="36" t="s">
        <v>115</v>
      </c>
      <c r="D142" s="74">
        <v>68.67</v>
      </c>
      <c r="E142" s="78">
        <f>D142*(100%+'საერთო თანხა'!$B$13)</f>
        <v>0</v>
      </c>
      <c r="F142" s="74">
        <v>39.24</v>
      </c>
      <c r="G142" s="78">
        <f>F142*(100%+'საერთო თანხა'!$B$13)</f>
        <v>0</v>
      </c>
    </row>
    <row r="143" spans="1:7" ht="39.950000000000003" customHeight="1" x14ac:dyDescent="0.2">
      <c r="A143" s="51">
        <v>147</v>
      </c>
      <c r="B143" s="29" t="s">
        <v>153</v>
      </c>
      <c r="C143" s="36" t="s">
        <v>115</v>
      </c>
      <c r="D143" s="74">
        <v>117.72</v>
      </c>
      <c r="E143" s="78">
        <f>D143*(100%+'საერთო თანხა'!$B$13)</f>
        <v>0</v>
      </c>
      <c r="F143" s="74">
        <v>14.72</v>
      </c>
      <c r="G143" s="78">
        <f>F143*(100%+'საერთო თანხა'!$B$13)</f>
        <v>0</v>
      </c>
    </row>
    <row r="144" spans="1:7" ht="39.950000000000003" customHeight="1" x14ac:dyDescent="0.2">
      <c r="A144" s="51">
        <v>149</v>
      </c>
      <c r="B144" s="29" t="s">
        <v>155</v>
      </c>
      <c r="C144" s="36" t="s">
        <v>115</v>
      </c>
      <c r="D144" s="74">
        <v>58.86</v>
      </c>
      <c r="E144" s="78">
        <f>D144*(100%+'საერთო თანხა'!$B$13)</f>
        <v>0</v>
      </c>
      <c r="F144" s="74">
        <v>24.53</v>
      </c>
      <c r="G144" s="78">
        <f>F144*(100%+'საერთო თანხა'!$B$13)</f>
        <v>0</v>
      </c>
    </row>
    <row r="145" spans="1:7" ht="39.950000000000003" customHeight="1" x14ac:dyDescent="0.2">
      <c r="A145" s="51">
        <v>150</v>
      </c>
      <c r="B145" s="29" t="s">
        <v>156</v>
      </c>
      <c r="C145" s="36" t="s">
        <v>115</v>
      </c>
      <c r="D145" s="74">
        <v>588.62</v>
      </c>
      <c r="E145" s="78">
        <f>D145*(100%+'საერთო თანხა'!$B$13)</f>
        <v>0</v>
      </c>
      <c r="F145" s="74">
        <v>98.1</v>
      </c>
      <c r="G145" s="78">
        <f>F145*(100%+'საერთო თანხა'!$B$13)</f>
        <v>0</v>
      </c>
    </row>
    <row r="146" spans="1:7" ht="39.950000000000003" customHeight="1" x14ac:dyDescent="0.2">
      <c r="A146" s="51">
        <v>151</v>
      </c>
      <c r="B146" s="29" t="s">
        <v>157</v>
      </c>
      <c r="C146" s="36" t="s">
        <v>115</v>
      </c>
      <c r="D146" s="74">
        <v>39.24</v>
      </c>
      <c r="E146" s="78">
        <f>D146*(100%+'საერთო თანხა'!$B$13)</f>
        <v>0</v>
      </c>
      <c r="F146" s="74">
        <v>19.62</v>
      </c>
      <c r="G146" s="78">
        <f>F146*(100%+'საერთო თანხა'!$B$13)</f>
        <v>0</v>
      </c>
    </row>
    <row r="147" spans="1:7" ht="39.950000000000003" customHeight="1" x14ac:dyDescent="0.2">
      <c r="A147" s="51">
        <v>152</v>
      </c>
      <c r="B147" s="29" t="s">
        <v>158</v>
      </c>
      <c r="C147" s="36" t="s">
        <v>115</v>
      </c>
      <c r="D147" s="74">
        <v>29.43</v>
      </c>
      <c r="E147" s="78">
        <f>D147*(100%+'საერთო თანხა'!$B$13)</f>
        <v>0</v>
      </c>
      <c r="F147" s="74">
        <v>14.72</v>
      </c>
      <c r="G147" s="78">
        <f>F147*(100%+'საერთო თანხა'!$B$13)</f>
        <v>0</v>
      </c>
    </row>
    <row r="148" spans="1:7" ht="39.950000000000003" customHeight="1" x14ac:dyDescent="0.2">
      <c r="A148" s="51">
        <v>154</v>
      </c>
      <c r="B148" s="29" t="s">
        <v>160</v>
      </c>
      <c r="C148" s="36" t="s">
        <v>115</v>
      </c>
      <c r="D148" s="74">
        <v>29.43</v>
      </c>
      <c r="E148" s="78">
        <f>D148*(100%+'საერთო თანხა'!$B$13)</f>
        <v>0</v>
      </c>
      <c r="F148" s="74">
        <v>14.72</v>
      </c>
      <c r="G148" s="78">
        <f>F148*(100%+'საერთო თანხა'!$B$13)</f>
        <v>0</v>
      </c>
    </row>
    <row r="149" spans="1:7" ht="39.950000000000003" customHeight="1" x14ac:dyDescent="0.2">
      <c r="A149" s="51">
        <v>155</v>
      </c>
      <c r="B149" s="29" t="s">
        <v>161</v>
      </c>
      <c r="C149" s="36" t="s">
        <v>115</v>
      </c>
      <c r="D149" s="74">
        <v>39.24</v>
      </c>
      <c r="E149" s="78">
        <f>D149*(100%+'საერთო თანხა'!$B$13)</f>
        <v>0</v>
      </c>
      <c r="F149" s="74">
        <v>14.72</v>
      </c>
      <c r="G149" s="78">
        <f>F149*(100%+'საერთო თანხა'!$B$13)</f>
        <v>0</v>
      </c>
    </row>
    <row r="150" spans="1:7" ht="39.950000000000003" customHeight="1" x14ac:dyDescent="0.2">
      <c r="A150" s="51">
        <v>156</v>
      </c>
      <c r="B150" s="29" t="s">
        <v>162</v>
      </c>
      <c r="C150" s="36"/>
      <c r="D150" s="74">
        <v>0</v>
      </c>
      <c r="E150" s="78">
        <f>D150*(100%+'საერთო თანხა'!$B$13)</f>
        <v>0</v>
      </c>
      <c r="F150" s="74">
        <v>19.62</v>
      </c>
      <c r="G150" s="78">
        <f>F150*(100%+'საერთო თანხა'!$B$13)</f>
        <v>0</v>
      </c>
    </row>
    <row r="151" spans="1:7" ht="39.950000000000003" customHeight="1" x14ac:dyDescent="0.2">
      <c r="A151" s="51">
        <v>157</v>
      </c>
      <c r="B151" s="29" t="s">
        <v>163</v>
      </c>
      <c r="C151" s="36"/>
      <c r="D151" s="74">
        <v>0</v>
      </c>
      <c r="E151" s="78">
        <f>D151*(100%+'საერთო თანხა'!$B$13)</f>
        <v>0</v>
      </c>
      <c r="F151" s="74">
        <v>39.24</v>
      </c>
      <c r="G151" s="78">
        <f>F151*(100%+'საერთო თანხა'!$B$13)</f>
        <v>0</v>
      </c>
    </row>
    <row r="152" spans="1:7" ht="39.950000000000003" customHeight="1" x14ac:dyDescent="0.2">
      <c r="A152" s="51">
        <v>159</v>
      </c>
      <c r="B152" s="29" t="s">
        <v>165</v>
      </c>
      <c r="C152" s="36" t="s">
        <v>115</v>
      </c>
      <c r="D152" s="74">
        <v>29.43</v>
      </c>
      <c r="E152" s="78">
        <f>D152*(100%+'საერთო თანხა'!$B$13)</f>
        <v>0</v>
      </c>
      <c r="F152" s="74">
        <v>14.72</v>
      </c>
      <c r="G152" s="78">
        <f>F152*(100%+'საერთო თანხა'!$B$13)</f>
        <v>0</v>
      </c>
    </row>
    <row r="153" spans="1:7" ht="39.950000000000003" customHeight="1" x14ac:dyDescent="0.2">
      <c r="A153" s="51">
        <v>160</v>
      </c>
      <c r="B153" s="38" t="s">
        <v>249</v>
      </c>
      <c r="C153" s="36"/>
      <c r="D153" s="74">
        <v>0</v>
      </c>
      <c r="E153" s="78">
        <f>D153*(100%+'საერთო თანხა'!$B$13)</f>
        <v>0</v>
      </c>
      <c r="F153" s="74">
        <v>343.36</v>
      </c>
      <c r="G153" s="78">
        <f>F153*(100%+'საერთო თანხა'!$B$13)</f>
        <v>0</v>
      </c>
    </row>
    <row r="154" spans="1:7" ht="39.950000000000003" customHeight="1" x14ac:dyDescent="0.2">
      <c r="A154" s="51">
        <v>161</v>
      </c>
      <c r="B154" s="29" t="s">
        <v>167</v>
      </c>
      <c r="C154" s="36"/>
      <c r="D154" s="74">
        <v>0</v>
      </c>
      <c r="E154" s="78">
        <f>D154*(100%+'საერთო თანხა'!$B$13)</f>
        <v>0</v>
      </c>
      <c r="F154" s="74">
        <v>49.05</v>
      </c>
      <c r="G154" s="78">
        <f>F154*(100%+'საერთო თანხა'!$B$13)</f>
        <v>0</v>
      </c>
    </row>
    <row r="155" spans="1:7" ht="39.950000000000003" customHeight="1" x14ac:dyDescent="0.2">
      <c r="A155" s="51">
        <v>162</v>
      </c>
      <c r="B155" s="29" t="s">
        <v>168</v>
      </c>
      <c r="C155" s="36"/>
      <c r="D155" s="74">
        <v>0</v>
      </c>
      <c r="E155" s="78">
        <f>D155*(100%+'საერთო თანხა'!$B$13)</f>
        <v>0</v>
      </c>
      <c r="F155" s="74">
        <v>88.29</v>
      </c>
      <c r="G155" s="78">
        <f>F155*(100%+'საერთო თანხა'!$B$13)</f>
        <v>0</v>
      </c>
    </row>
    <row r="156" spans="1:7" ht="39.950000000000003" customHeight="1" x14ac:dyDescent="0.2">
      <c r="A156" s="51">
        <v>163</v>
      </c>
      <c r="B156" s="29" t="s">
        <v>169</v>
      </c>
      <c r="C156" s="36" t="s">
        <v>115</v>
      </c>
      <c r="D156" s="74">
        <v>68.67</v>
      </c>
      <c r="E156" s="78">
        <f>D156*(100%+'საერთო თანხა'!$B$13)</f>
        <v>0</v>
      </c>
      <c r="F156" s="74">
        <v>19.62</v>
      </c>
      <c r="G156" s="78">
        <f>F156*(100%+'საერთო თანხა'!$B$13)</f>
        <v>0</v>
      </c>
    </row>
    <row r="157" spans="1:7" ht="39.950000000000003" customHeight="1" x14ac:dyDescent="0.2">
      <c r="A157" s="51">
        <v>164</v>
      </c>
      <c r="B157" s="29" t="s">
        <v>170</v>
      </c>
      <c r="C157" s="36"/>
      <c r="D157" s="74">
        <v>0</v>
      </c>
      <c r="E157" s="78">
        <f>D157*(100%+'საერთო თანხა'!$B$13)</f>
        <v>0</v>
      </c>
      <c r="F157" s="74">
        <v>14.72</v>
      </c>
      <c r="G157" s="78">
        <f>F157*(100%+'საერთო თანხა'!$B$13)</f>
        <v>0</v>
      </c>
    </row>
    <row r="158" spans="1:7" ht="33.75" customHeight="1" x14ac:dyDescent="0.2">
      <c r="A158" s="51">
        <v>165</v>
      </c>
      <c r="B158" s="38" t="s">
        <v>171</v>
      </c>
      <c r="C158" s="36" t="s">
        <v>115</v>
      </c>
      <c r="D158" s="74">
        <v>29.43</v>
      </c>
      <c r="E158" s="78">
        <f>D158*(100%+'საერთო თანხა'!$B$13)</f>
        <v>0</v>
      </c>
      <c r="F158" s="74">
        <v>9.81</v>
      </c>
      <c r="G158" s="78">
        <f>F158*(100%+'საერთო თანხა'!$B$13)</f>
        <v>0</v>
      </c>
    </row>
    <row r="159" spans="1:7" ht="42" customHeight="1" x14ac:dyDescent="0.2">
      <c r="A159" s="51">
        <v>166</v>
      </c>
      <c r="B159" s="38" t="s">
        <v>186</v>
      </c>
      <c r="C159" s="36" t="s">
        <v>115</v>
      </c>
      <c r="D159" s="74">
        <v>14.72</v>
      </c>
      <c r="E159" s="78">
        <f>D159*(100%+'საერთო თანხა'!$B$13)</f>
        <v>0</v>
      </c>
      <c r="F159" s="74">
        <v>0</v>
      </c>
      <c r="G159" s="78">
        <f>F159*(100%+'საერთო თანხა'!$B$13)</f>
        <v>0</v>
      </c>
    </row>
    <row r="160" spans="1:7" ht="42" customHeight="1" x14ac:dyDescent="0.2">
      <c r="A160" s="51">
        <v>169</v>
      </c>
      <c r="B160" s="38" t="s">
        <v>189</v>
      </c>
      <c r="C160" s="36" t="s">
        <v>115</v>
      </c>
      <c r="D160" s="74">
        <v>29.43</v>
      </c>
      <c r="E160" s="78">
        <f>D160*(100%+'საერთო თანხა'!$B$13)</f>
        <v>0</v>
      </c>
      <c r="F160" s="74">
        <v>14.72</v>
      </c>
      <c r="G160" s="78">
        <f>F160*(100%+'საერთო თანხა'!$B$13)</f>
        <v>0</v>
      </c>
    </row>
    <row r="161" spans="1:7" ht="42" customHeight="1" x14ac:dyDescent="0.2">
      <c r="A161" s="51">
        <v>171</v>
      </c>
      <c r="B161" s="38" t="s">
        <v>191</v>
      </c>
      <c r="C161" s="36" t="s">
        <v>115</v>
      </c>
      <c r="D161" s="74">
        <v>14.72</v>
      </c>
      <c r="E161" s="78">
        <f>D161*(100%+'საერთო თანხა'!$B$13)</f>
        <v>0</v>
      </c>
      <c r="F161" s="74">
        <v>0</v>
      </c>
      <c r="G161" s="78">
        <f>F161*(100%+'საერთო თანხა'!$B$13)</f>
        <v>0</v>
      </c>
    </row>
    <row r="162" spans="1:7" ht="42" customHeight="1" x14ac:dyDescent="0.2">
      <c r="A162" s="51">
        <v>172</v>
      </c>
      <c r="B162" s="38" t="s">
        <v>192</v>
      </c>
      <c r="C162" s="36" t="s">
        <v>115</v>
      </c>
      <c r="D162" s="74">
        <v>19.62</v>
      </c>
      <c r="E162" s="78">
        <f>D162*(100%+'საერთო თანხა'!$B$13)</f>
        <v>0</v>
      </c>
      <c r="F162" s="74">
        <v>14.72</v>
      </c>
      <c r="G162" s="78">
        <f>F162*(100%+'საერთო თანხა'!$B$13)</f>
        <v>0</v>
      </c>
    </row>
    <row r="163" spans="1:7" ht="42" customHeight="1" x14ac:dyDescent="0.2">
      <c r="A163" s="51">
        <v>174</v>
      </c>
      <c r="B163" s="38" t="s">
        <v>193</v>
      </c>
      <c r="C163" s="36" t="s">
        <v>115</v>
      </c>
      <c r="D163" s="74">
        <v>39.24</v>
      </c>
      <c r="E163" s="78">
        <f>D163*(100%+'საერთო თანხა'!$B$13)</f>
        <v>0</v>
      </c>
      <c r="F163" s="74">
        <v>19.62</v>
      </c>
      <c r="G163" s="78">
        <f>F163*(100%+'საერთო თანხა'!$B$13)</f>
        <v>0</v>
      </c>
    </row>
    <row r="164" spans="1:7" ht="42" customHeight="1" x14ac:dyDescent="0.2">
      <c r="A164" s="51">
        <v>175</v>
      </c>
      <c r="B164" s="38" t="s">
        <v>194</v>
      </c>
      <c r="C164" s="36" t="s">
        <v>115</v>
      </c>
      <c r="D164" s="74">
        <v>0</v>
      </c>
      <c r="E164" s="78">
        <f>D164*(100%+'საერთო თანხა'!$B$13)</f>
        <v>0</v>
      </c>
      <c r="F164" s="74">
        <v>49.05</v>
      </c>
      <c r="G164" s="78">
        <f>F164*(100%+'საერთო თანხა'!$B$13)</f>
        <v>0</v>
      </c>
    </row>
    <row r="165" spans="1:7" ht="42" customHeight="1" x14ac:dyDescent="0.2">
      <c r="A165" s="51">
        <v>176</v>
      </c>
      <c r="B165" s="38" t="s">
        <v>195</v>
      </c>
      <c r="C165" s="36" t="s">
        <v>115</v>
      </c>
      <c r="D165" s="74">
        <v>39.24</v>
      </c>
      <c r="E165" s="78">
        <f>D165*(100%+'საერთო თანხა'!$B$13)</f>
        <v>0</v>
      </c>
      <c r="F165" s="74">
        <v>19.62</v>
      </c>
      <c r="G165" s="78">
        <f>F165*(100%+'საერთო თანხა'!$B$13)</f>
        <v>0</v>
      </c>
    </row>
    <row r="166" spans="1:7" ht="42" customHeight="1" x14ac:dyDescent="0.2">
      <c r="A166" s="51">
        <v>177</v>
      </c>
      <c r="B166" s="38" t="s">
        <v>196</v>
      </c>
      <c r="C166" s="36" t="s">
        <v>115</v>
      </c>
      <c r="D166" s="74">
        <v>39.24</v>
      </c>
      <c r="E166" s="78">
        <f>D166*(100%+'საერთო თანხა'!$B$13)</f>
        <v>0</v>
      </c>
      <c r="F166" s="74">
        <v>19.62</v>
      </c>
      <c r="G166" s="78">
        <f>F166*(100%+'საერთო თანხა'!$B$13)</f>
        <v>0</v>
      </c>
    </row>
    <row r="167" spans="1:7" ht="42" customHeight="1" x14ac:dyDescent="0.2">
      <c r="A167" s="51">
        <v>178</v>
      </c>
      <c r="B167" s="38" t="s">
        <v>197</v>
      </c>
      <c r="C167" s="36" t="s">
        <v>115</v>
      </c>
      <c r="D167" s="74">
        <v>0</v>
      </c>
      <c r="E167" s="78">
        <f>D167*(100%+'საერთო თანხა'!$B$13)</f>
        <v>0</v>
      </c>
      <c r="F167" s="74">
        <v>68.67</v>
      </c>
      <c r="G167" s="78">
        <f>F167*(100%+'საერთო თანხა'!$B$13)</f>
        <v>0</v>
      </c>
    </row>
    <row r="168" spans="1:7" ht="42" customHeight="1" x14ac:dyDescent="0.2">
      <c r="A168" s="51">
        <v>183</v>
      </c>
      <c r="B168" s="38" t="s">
        <v>202</v>
      </c>
      <c r="C168" s="36" t="s">
        <v>115</v>
      </c>
      <c r="D168" s="74">
        <v>78.48</v>
      </c>
      <c r="E168" s="78">
        <f>D168*(100%+'საერთო თანხა'!$B$13)</f>
        <v>0</v>
      </c>
      <c r="F168" s="74">
        <v>24.53</v>
      </c>
      <c r="G168" s="78">
        <f>F168*(100%+'საერთო თანხა'!$B$13)</f>
        <v>0</v>
      </c>
    </row>
    <row r="169" spans="1:7" ht="42" customHeight="1" x14ac:dyDescent="0.2">
      <c r="A169" s="51">
        <v>185</v>
      </c>
      <c r="B169" s="38" t="s">
        <v>203</v>
      </c>
      <c r="C169" s="36" t="s">
        <v>115</v>
      </c>
      <c r="D169" s="74">
        <v>294.31</v>
      </c>
      <c r="E169" s="78">
        <f>D169*(100%+'საერთო თანხა'!$B$13)</f>
        <v>0</v>
      </c>
      <c r="F169" s="74">
        <v>29.43</v>
      </c>
      <c r="G169" s="78">
        <f>F169*(100%+'საერთო თანხა'!$B$13)</f>
        <v>0</v>
      </c>
    </row>
    <row r="170" spans="1:7" ht="42" customHeight="1" x14ac:dyDescent="0.2">
      <c r="A170" s="51">
        <v>186</v>
      </c>
      <c r="B170" s="38" t="s">
        <v>204</v>
      </c>
      <c r="C170" s="36" t="s">
        <v>115</v>
      </c>
      <c r="D170" s="74">
        <v>58.86</v>
      </c>
      <c r="E170" s="78">
        <f>D170*(100%+'საერთო თანხა'!$B$13)</f>
        <v>0</v>
      </c>
      <c r="F170" s="74">
        <v>24.53</v>
      </c>
      <c r="G170" s="78">
        <f>F170*(100%+'საერთო თანხა'!$B$13)</f>
        <v>0</v>
      </c>
    </row>
    <row r="171" spans="1:7" ht="42" customHeight="1" x14ac:dyDescent="0.2">
      <c r="A171" s="51">
        <v>187</v>
      </c>
      <c r="B171" s="38" t="s">
        <v>205</v>
      </c>
      <c r="C171" s="36" t="s">
        <v>115</v>
      </c>
      <c r="D171" s="74">
        <v>343.36</v>
      </c>
      <c r="E171" s="78">
        <f>D171*(100%+'საერთო თანხა'!$B$13)</f>
        <v>0</v>
      </c>
      <c r="F171" s="74">
        <v>29.43</v>
      </c>
      <c r="G171" s="78">
        <f>F171*(100%+'საერთო თანხა'!$B$13)</f>
        <v>0</v>
      </c>
    </row>
    <row r="172" spans="1:7" ht="42" customHeight="1" x14ac:dyDescent="0.2">
      <c r="A172" s="51">
        <v>188</v>
      </c>
      <c r="B172" s="38" t="s">
        <v>206</v>
      </c>
      <c r="C172" s="36" t="s">
        <v>207</v>
      </c>
      <c r="D172" s="74">
        <v>117.72</v>
      </c>
      <c r="E172" s="78">
        <f>D172*(100%+'საერთო თანხა'!$B$13)</f>
        <v>0</v>
      </c>
      <c r="F172" s="74">
        <v>19.62</v>
      </c>
      <c r="G172" s="78">
        <f>F172*(100%+'საერთო თანხა'!$B$13)</f>
        <v>0</v>
      </c>
    </row>
    <row r="173" spans="1:7" ht="42" customHeight="1" x14ac:dyDescent="0.2">
      <c r="A173" s="51">
        <v>189</v>
      </c>
      <c r="B173" s="38" t="s">
        <v>208</v>
      </c>
      <c r="C173" s="36" t="s">
        <v>115</v>
      </c>
      <c r="D173" s="74">
        <v>0</v>
      </c>
      <c r="E173" s="78">
        <f>D173*(100%+'საერთო თანხა'!$B$13)</f>
        <v>0</v>
      </c>
      <c r="F173" s="74">
        <v>39.24</v>
      </c>
      <c r="G173" s="78">
        <f>F173*(100%+'საერთო თანხა'!$B$13)</f>
        <v>0</v>
      </c>
    </row>
    <row r="174" spans="1:7" ht="42" customHeight="1" x14ac:dyDescent="0.2">
      <c r="A174" s="51">
        <v>190</v>
      </c>
      <c r="B174" s="38" t="s">
        <v>209</v>
      </c>
      <c r="C174" s="36" t="s">
        <v>115</v>
      </c>
      <c r="D174" s="74">
        <v>58.86</v>
      </c>
      <c r="E174" s="78">
        <f>D174*(100%+'საერთო თანხა'!$B$13)</f>
        <v>0</v>
      </c>
      <c r="F174" s="74">
        <v>24.53</v>
      </c>
      <c r="G174" s="78">
        <f>F174*(100%+'საერთო თანხა'!$B$13)</f>
        <v>0</v>
      </c>
    </row>
    <row r="175" spans="1:7" ht="42" customHeight="1" x14ac:dyDescent="0.2">
      <c r="A175" s="51">
        <v>191</v>
      </c>
      <c r="B175" s="38" t="s">
        <v>211</v>
      </c>
      <c r="C175" s="36" t="s">
        <v>115</v>
      </c>
      <c r="D175" s="74">
        <v>98.1</v>
      </c>
      <c r="E175" s="78">
        <f>D175*(100%+'საერთო თანხა'!$B$13)</f>
        <v>0</v>
      </c>
      <c r="F175" s="74">
        <v>9.81</v>
      </c>
      <c r="G175" s="78">
        <f>F175*(100%+'საერთო თანხა'!$B$13)</f>
        <v>0</v>
      </c>
    </row>
    <row r="176" spans="1:7" ht="42" customHeight="1" x14ac:dyDescent="0.2">
      <c r="A176" s="51">
        <v>192</v>
      </c>
      <c r="B176" s="38" t="s">
        <v>212</v>
      </c>
      <c r="C176" s="36" t="s">
        <v>115</v>
      </c>
      <c r="D176" s="74">
        <v>0.98</v>
      </c>
      <c r="E176" s="78">
        <f>D176*(100%+'საერთო თანხა'!$B$13)</f>
        <v>0</v>
      </c>
      <c r="F176" s="74">
        <v>0</v>
      </c>
      <c r="G176" s="78">
        <f>F176*(100%+'საერთო თანხა'!$B$13)</f>
        <v>0</v>
      </c>
    </row>
    <row r="177" spans="1:9" ht="42" customHeight="1" x14ac:dyDescent="0.2">
      <c r="A177" s="51">
        <v>193</v>
      </c>
      <c r="B177" s="38" t="s">
        <v>213</v>
      </c>
      <c r="C177" s="36" t="s">
        <v>115</v>
      </c>
      <c r="D177" s="74">
        <v>29.43</v>
      </c>
      <c r="E177" s="78">
        <f>D177*(100%+'საერთო თანხა'!$B$13)</f>
        <v>0</v>
      </c>
      <c r="F177" s="74">
        <v>9.81</v>
      </c>
      <c r="G177" s="78">
        <f>F177*(100%+'საერთო თანხა'!$B$13)</f>
        <v>0</v>
      </c>
    </row>
    <row r="178" spans="1:9" ht="42" customHeight="1" x14ac:dyDescent="0.2">
      <c r="A178" s="51">
        <v>194</v>
      </c>
      <c r="B178" s="38" t="s">
        <v>214</v>
      </c>
      <c r="C178" s="36" t="s">
        <v>115</v>
      </c>
      <c r="D178" s="74">
        <v>29.43</v>
      </c>
      <c r="E178" s="78">
        <f>D178*(100%+'საერთო თანხა'!$B$13)</f>
        <v>0</v>
      </c>
      <c r="F178" s="74">
        <v>9.81</v>
      </c>
      <c r="G178" s="78">
        <f>F178*(100%+'საერთო თანხა'!$B$13)</f>
        <v>0</v>
      </c>
    </row>
    <row r="179" spans="1:9" ht="42" customHeight="1" x14ac:dyDescent="0.2">
      <c r="A179" s="51">
        <v>195</v>
      </c>
      <c r="B179" s="38" t="s">
        <v>215</v>
      </c>
      <c r="C179" s="36" t="s">
        <v>115</v>
      </c>
      <c r="D179" s="74">
        <v>0</v>
      </c>
      <c r="E179" s="78">
        <f>D179*(100%+'საერთო თანხა'!$B$13)</f>
        <v>0</v>
      </c>
      <c r="F179" s="74">
        <v>196.21</v>
      </c>
      <c r="G179" s="78">
        <f>F179*(100%+'საერთო თანხა'!$B$13)</f>
        <v>0</v>
      </c>
    </row>
    <row r="180" spans="1:9" ht="42" customHeight="1" x14ac:dyDescent="0.2">
      <c r="A180" s="51">
        <v>196</v>
      </c>
      <c r="B180" s="38" t="s">
        <v>216</v>
      </c>
      <c r="C180" s="36" t="s">
        <v>115</v>
      </c>
      <c r="D180" s="74">
        <v>588.62</v>
      </c>
      <c r="E180" s="78">
        <f>D180*(100%+'საერთო თანხა'!$B$13)</f>
        <v>0</v>
      </c>
      <c r="F180" s="74">
        <v>0</v>
      </c>
      <c r="G180" s="78">
        <f>F180*(100%+'საერთო თანხა'!$B$13)</f>
        <v>0</v>
      </c>
    </row>
    <row r="181" spans="1:9" ht="42" customHeight="1" x14ac:dyDescent="0.2">
      <c r="A181" s="51">
        <v>197</v>
      </c>
      <c r="B181" s="38" t="s">
        <v>217</v>
      </c>
      <c r="C181" s="36" t="s">
        <v>115</v>
      </c>
      <c r="D181" s="74">
        <v>637.67999999999995</v>
      </c>
      <c r="E181" s="78">
        <f>D181*(100%+'საერთო თანხა'!$B$13)</f>
        <v>0</v>
      </c>
      <c r="F181" s="74">
        <v>0</v>
      </c>
      <c r="G181" s="78">
        <f>F181*(100%+'საერთო თანხა'!$B$13)</f>
        <v>0</v>
      </c>
    </row>
    <row r="182" spans="1:9" ht="42" customHeight="1" x14ac:dyDescent="0.2">
      <c r="A182" s="51">
        <v>198</v>
      </c>
      <c r="B182" s="38" t="s">
        <v>218</v>
      </c>
      <c r="C182" s="36" t="s">
        <v>115</v>
      </c>
      <c r="D182" s="74">
        <v>343.36</v>
      </c>
      <c r="E182" s="78">
        <f>D182*(100%+'საერთო თანხა'!$B$13)</f>
        <v>0</v>
      </c>
      <c r="F182" s="74">
        <v>0</v>
      </c>
      <c r="G182" s="78">
        <f>F182*(100%+'საერთო თანხა'!$B$13)</f>
        <v>0</v>
      </c>
    </row>
    <row r="183" spans="1:9" ht="48" customHeight="1" x14ac:dyDescent="0.2">
      <c r="A183" s="51">
        <v>199</v>
      </c>
      <c r="B183" s="38" t="s">
        <v>219</v>
      </c>
      <c r="C183" s="36" t="s">
        <v>115</v>
      </c>
      <c r="D183" s="74">
        <v>981.04</v>
      </c>
      <c r="E183" s="78">
        <f>D183*(100%+'საერთო თანხა'!$B$13)</f>
        <v>0</v>
      </c>
      <c r="F183" s="74">
        <v>0</v>
      </c>
      <c r="G183" s="78">
        <f>F183*(100%+'საერთო თანხა'!$B$13)</f>
        <v>0</v>
      </c>
    </row>
    <row r="184" spans="1:9" ht="42" customHeight="1" x14ac:dyDescent="0.2">
      <c r="A184" s="51">
        <v>200</v>
      </c>
      <c r="B184" s="38" t="s">
        <v>220</v>
      </c>
      <c r="C184" s="36" t="s">
        <v>115</v>
      </c>
      <c r="D184" s="74">
        <v>294.31</v>
      </c>
      <c r="E184" s="78">
        <f>D184*(100%+'საერთო თანხა'!$B$13)</f>
        <v>0</v>
      </c>
      <c r="F184" s="74">
        <v>24.53</v>
      </c>
      <c r="G184" s="78">
        <f>F184*(100%+'საერთო თანხა'!$B$13)</f>
        <v>0</v>
      </c>
    </row>
    <row r="185" spans="1:9" ht="42" customHeight="1" x14ac:dyDescent="0.2">
      <c r="A185" s="51">
        <v>201</v>
      </c>
      <c r="B185" s="38" t="s">
        <v>221</v>
      </c>
      <c r="C185" s="36" t="s">
        <v>115</v>
      </c>
      <c r="D185" s="74">
        <v>0</v>
      </c>
      <c r="E185" s="78">
        <f>D185*(100%+'საერთო თანხა'!$B$13)</f>
        <v>0</v>
      </c>
      <c r="F185" s="74">
        <v>39.24</v>
      </c>
      <c r="G185" s="78">
        <f>F185*(100%+'საერთო თანხა'!$B$13)</f>
        <v>0</v>
      </c>
    </row>
    <row r="186" spans="1:9" ht="42" customHeight="1" x14ac:dyDescent="0.2">
      <c r="A186" s="51">
        <v>202</v>
      </c>
      <c r="B186" s="38" t="s">
        <v>248</v>
      </c>
      <c r="C186" s="36" t="s">
        <v>115</v>
      </c>
      <c r="D186" s="74">
        <v>0</v>
      </c>
      <c r="E186" s="78">
        <f>D186*(100%+'საერთო თანხა'!$B$13)</f>
        <v>0</v>
      </c>
      <c r="F186" s="74">
        <v>147.16</v>
      </c>
      <c r="G186" s="78">
        <f>F186*(100%+'საერთო თანხა'!$B$13)</f>
        <v>0</v>
      </c>
    </row>
    <row r="187" spans="1:9" ht="42" customHeight="1" x14ac:dyDescent="0.2">
      <c r="A187" s="51">
        <v>203</v>
      </c>
      <c r="B187" s="38" t="s">
        <v>266</v>
      </c>
      <c r="C187" s="36" t="s">
        <v>115</v>
      </c>
      <c r="D187" s="74">
        <v>39.24</v>
      </c>
      <c r="E187" s="78">
        <f>D187*(100%+'საერთო თანხა'!$B$13)</f>
        <v>0</v>
      </c>
      <c r="F187" s="74">
        <v>14.72</v>
      </c>
      <c r="G187" s="78">
        <f>F187*(100%+'საერთო თანხა'!$B$13)</f>
        <v>0</v>
      </c>
    </row>
    <row r="188" spans="1:9" ht="42" customHeight="1" x14ac:dyDescent="0.2">
      <c r="A188" s="51">
        <v>204</v>
      </c>
      <c r="B188" s="38" t="s">
        <v>303</v>
      </c>
      <c r="C188" s="36" t="s">
        <v>115</v>
      </c>
      <c r="D188" s="74">
        <v>58.86</v>
      </c>
      <c r="E188" s="78">
        <f>D188*(100%+'საერთო თანხა'!$B$13)</f>
        <v>0</v>
      </c>
      <c r="F188" s="74">
        <v>19.62</v>
      </c>
      <c r="G188" s="78">
        <f>F188*(100%+'საერთო თანხა'!$B$13)</f>
        <v>0</v>
      </c>
    </row>
    <row r="189" spans="1:9" ht="42" customHeight="1" x14ac:dyDescent="0.2">
      <c r="A189" s="51">
        <v>205</v>
      </c>
      <c r="B189" s="38" t="s">
        <v>277</v>
      </c>
      <c r="C189" s="36" t="s">
        <v>115</v>
      </c>
      <c r="D189" s="155">
        <v>3782.05</v>
      </c>
      <c r="E189" s="154">
        <f>D189*(100%+'საერთო თანხა'!$B$13)</f>
        <v>0</v>
      </c>
      <c r="F189" s="155">
        <v>286.52</v>
      </c>
      <c r="G189" s="78">
        <f>F189*(100%+'საერთო თანხა'!$B$13)</f>
        <v>0</v>
      </c>
    </row>
    <row r="190" spans="1:9" ht="42" customHeight="1" x14ac:dyDescent="0.2">
      <c r="A190" s="51"/>
      <c r="B190" s="98" t="s">
        <v>305</v>
      </c>
      <c r="C190" s="36"/>
      <c r="D190" s="93">
        <f>SUM(D5:D189)</f>
        <v>16436.23</v>
      </c>
      <c r="E190" s="126">
        <f>SUM(E5:E189)</f>
        <v>0</v>
      </c>
      <c r="F190" s="93">
        <f>SUM(F5:F189)</f>
        <v>5030.9999999999982</v>
      </c>
      <c r="G190" s="126">
        <f>SUM(G5:G189)</f>
        <v>0</v>
      </c>
      <c r="H190" s="111">
        <f>D190+F190</f>
        <v>21467.229999999996</v>
      </c>
      <c r="I190" s="111">
        <f>E190+G190</f>
        <v>0</v>
      </c>
    </row>
    <row r="191" spans="1:9" ht="39.950000000000003" customHeight="1" x14ac:dyDescent="0.2">
      <c r="A191" s="206" t="s">
        <v>185</v>
      </c>
      <c r="B191" s="206"/>
      <c r="C191" s="206"/>
      <c r="D191" s="206"/>
      <c r="E191" s="207"/>
      <c r="F191" s="206"/>
      <c r="G191" s="207"/>
    </row>
    <row r="192" spans="1:9" ht="39.950000000000003" customHeight="1" x14ac:dyDescent="0.2">
      <c r="A192" s="51">
        <v>1</v>
      </c>
      <c r="B192" s="29" t="s">
        <v>242</v>
      </c>
      <c r="C192" s="30" t="s">
        <v>115</v>
      </c>
      <c r="D192" s="74">
        <v>15</v>
      </c>
      <c r="E192" s="78">
        <f>D192*(100%+'საერთო თანხა'!$B$13)</f>
        <v>0</v>
      </c>
      <c r="F192" s="74">
        <v>10</v>
      </c>
      <c r="G192" s="78">
        <f>F192*(100%+'საერთო თანხა'!$B$13)</f>
        <v>0</v>
      </c>
    </row>
    <row r="193" spans="1:9" ht="39.950000000000003" customHeight="1" x14ac:dyDescent="0.2">
      <c r="A193" s="51">
        <v>2</v>
      </c>
      <c r="B193" s="29" t="s">
        <v>173</v>
      </c>
      <c r="C193" s="30" t="s">
        <v>172</v>
      </c>
      <c r="D193" s="74">
        <v>25</v>
      </c>
      <c r="E193" s="78">
        <f>D193*(100%+'საერთო თანხა'!$B$13)</f>
        <v>0</v>
      </c>
      <c r="F193" s="74">
        <v>20</v>
      </c>
      <c r="G193" s="78">
        <f>F193*(100%+'საერთო თანხა'!$B$13)</f>
        <v>0</v>
      </c>
    </row>
    <row r="194" spans="1:9" ht="39.950000000000003" customHeight="1" x14ac:dyDescent="0.2">
      <c r="A194" s="51">
        <v>3</v>
      </c>
      <c r="B194" s="29" t="s">
        <v>175</v>
      </c>
      <c r="C194" s="30" t="s">
        <v>172</v>
      </c>
      <c r="D194" s="74">
        <v>20</v>
      </c>
      <c r="E194" s="78">
        <f>D194*(100%+'საერთო თანხა'!$B$13)</f>
        <v>0</v>
      </c>
      <c r="F194" s="74">
        <v>20</v>
      </c>
      <c r="G194" s="78">
        <f>F194*(100%+'საერთო თანხა'!$B$13)</f>
        <v>0</v>
      </c>
    </row>
    <row r="195" spans="1:9" ht="39.950000000000003" customHeight="1" x14ac:dyDescent="0.2">
      <c r="A195" s="51">
        <v>4</v>
      </c>
      <c r="B195" s="29" t="s">
        <v>176</v>
      </c>
      <c r="C195" s="30" t="s">
        <v>172</v>
      </c>
      <c r="D195" s="74">
        <v>15</v>
      </c>
      <c r="E195" s="78">
        <f>D195*(100%+'საერთო თანხა'!$B$13)</f>
        <v>0</v>
      </c>
      <c r="F195" s="74">
        <v>15</v>
      </c>
      <c r="G195" s="78">
        <f>F195*(100%+'საერთო თანხა'!$B$13)</f>
        <v>0</v>
      </c>
    </row>
    <row r="196" spans="1:9" ht="39.950000000000003" customHeight="1" x14ac:dyDescent="0.2">
      <c r="A196" s="51">
        <v>5</v>
      </c>
      <c r="B196" s="29" t="s">
        <v>177</v>
      </c>
      <c r="C196" s="30" t="s">
        <v>172</v>
      </c>
      <c r="D196" s="74">
        <v>10</v>
      </c>
      <c r="E196" s="78">
        <f>D196*(100%+'საერთო თანხა'!$B$13)</f>
        <v>0</v>
      </c>
      <c r="F196" s="74">
        <v>5</v>
      </c>
      <c r="G196" s="78">
        <f>F196*(100%+'საერთო თანხა'!$B$13)</f>
        <v>0</v>
      </c>
    </row>
    <row r="197" spans="1:9" ht="39.950000000000003" customHeight="1" x14ac:dyDescent="0.2">
      <c r="A197" s="51">
        <v>6</v>
      </c>
      <c r="B197" s="29" t="s">
        <v>210</v>
      </c>
      <c r="C197" s="30" t="s">
        <v>115</v>
      </c>
      <c r="D197" s="74">
        <v>10</v>
      </c>
      <c r="E197" s="78">
        <f>D197*(100%+'საერთო თანხა'!$B$13)</f>
        <v>0</v>
      </c>
      <c r="F197" s="74">
        <v>5</v>
      </c>
      <c r="G197" s="78">
        <f>F197*(100%+'საერთო თანხა'!$B$13)</f>
        <v>0</v>
      </c>
    </row>
    <row r="198" spans="1:9" ht="39.950000000000003" customHeight="1" x14ac:dyDescent="0.2">
      <c r="A198" s="51">
        <v>7</v>
      </c>
      <c r="B198" s="29" t="s">
        <v>178</v>
      </c>
      <c r="C198" s="30" t="s">
        <v>172</v>
      </c>
      <c r="D198" s="74">
        <v>10</v>
      </c>
      <c r="E198" s="78">
        <f>D198*(100%+'საერთო თანხა'!$B$13)</f>
        <v>0</v>
      </c>
      <c r="F198" s="74">
        <v>5</v>
      </c>
      <c r="G198" s="78">
        <f>F198*(100%+'საერთო თანხა'!$B$13)</f>
        <v>0</v>
      </c>
    </row>
    <row r="199" spans="1:9" ht="39.950000000000003" customHeight="1" x14ac:dyDescent="0.2">
      <c r="A199" s="51"/>
      <c r="B199" s="99" t="s">
        <v>305</v>
      </c>
      <c r="C199" s="30"/>
      <c r="D199" s="95">
        <f>SUM(D192:D198)</f>
        <v>105</v>
      </c>
      <c r="E199" s="126">
        <f>SUM(E192:E198)</f>
        <v>0</v>
      </c>
      <c r="F199" s="95">
        <f>SUM(F192:F198)</f>
        <v>80</v>
      </c>
      <c r="G199" s="126">
        <f>SUM(G192:G198)</f>
        <v>0</v>
      </c>
      <c r="H199" s="111">
        <f>D199+F199</f>
        <v>185</v>
      </c>
      <c r="I199" s="111">
        <f>E199+G199</f>
        <v>0</v>
      </c>
    </row>
    <row r="200" spans="1:9" ht="39.950000000000003" customHeight="1" x14ac:dyDescent="0.25">
      <c r="H200" s="112">
        <f>H190+H199</f>
        <v>21652.229999999996</v>
      </c>
      <c r="I200" s="128">
        <f>I190+I199</f>
        <v>0</v>
      </c>
    </row>
  </sheetData>
  <sheetProtection algorithmName="SHA-512" hashValue="adwxYrZn9mmpQ3ayg4R1P9kHTZ6aKdN4JVruEOLUfZDDloKjZ/UUygTkzqMY962Z5+zUlT3ImJopeR2hI4Tgyg==" saltValue="7uP7QFyaN6w+qK6b+SXxPA==" spinCount="100000" sheet="1" objects="1" scenarios="1"/>
  <mergeCells count="6">
    <mergeCell ref="D1:F1"/>
    <mergeCell ref="A191:G191"/>
    <mergeCell ref="D3:G3"/>
    <mergeCell ref="B2:C3"/>
    <mergeCell ref="A2:A4"/>
    <mergeCell ref="D2:G2"/>
  </mergeCells>
  <pageMargins left="0.25" right="0.25" top="0.75" bottom="0.75" header="0.3" footer="0.3"/>
  <pageSetup scale="81" fitToHeight="0" orientation="portrait" horizontalDpi="4294967295" verticalDpi="4294967295" r:id="rId1"/>
  <rowBreaks count="1" manualBreakCount="1">
    <brk id="18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84"/>
  <sheetViews>
    <sheetView view="pageBreakPreview" zoomScaleNormal="100" zoomScaleSheetLayoutView="100" workbookViewId="0">
      <pane xSplit="3" ySplit="4" topLeftCell="D176" activePane="bottomRight" state="frozen"/>
      <selection pane="topRight" activeCell="D1" sqref="D1"/>
      <selection pane="bottomLeft" activeCell="A5" sqref="A5"/>
      <selection pane="bottomRight" activeCell="F178" sqref="F178"/>
    </sheetView>
  </sheetViews>
  <sheetFormatPr defaultColWidth="9.140625" defaultRowHeight="12" x14ac:dyDescent="0.2"/>
  <cols>
    <col min="1" max="1" width="5.7109375" style="1" customWidth="1"/>
    <col min="2" max="2" width="42.42578125" style="1" customWidth="1"/>
    <col min="3" max="3" width="13" style="1" customWidth="1"/>
    <col min="4" max="4" width="17.85546875" style="1" customWidth="1"/>
    <col min="5" max="5" width="18.42578125" style="134" customWidth="1"/>
    <col min="6" max="6" width="15" style="1" customWidth="1"/>
    <col min="7" max="7" width="20.5703125" style="134" customWidth="1"/>
    <col min="8" max="8" width="9.140625" style="1"/>
    <col min="9" max="9" width="19.42578125" style="1" customWidth="1"/>
    <col min="10" max="16384" width="9.140625" style="1"/>
  </cols>
  <sheetData>
    <row r="1" spans="1:7" ht="28.5" customHeight="1" x14ac:dyDescent="0.25">
      <c r="D1" s="211" t="s">
        <v>311</v>
      </c>
      <c r="E1" s="211"/>
      <c r="F1" s="211"/>
    </row>
    <row r="2" spans="1:7" x14ac:dyDescent="0.2">
      <c r="A2" s="212" t="s">
        <v>179</v>
      </c>
      <c r="B2" s="213" t="s">
        <v>183</v>
      </c>
      <c r="C2" s="213"/>
      <c r="D2" s="214" t="s">
        <v>231</v>
      </c>
      <c r="E2" s="214"/>
      <c r="F2" s="214"/>
      <c r="G2" s="214"/>
    </row>
    <row r="3" spans="1:7" x14ac:dyDescent="0.2">
      <c r="A3" s="212"/>
      <c r="B3" s="213"/>
      <c r="C3" s="213"/>
      <c r="D3" s="214" t="s">
        <v>1</v>
      </c>
      <c r="E3" s="214"/>
      <c r="F3" s="214"/>
      <c r="G3" s="214"/>
    </row>
    <row r="4" spans="1:7" ht="90.75" customHeight="1" x14ac:dyDescent="0.2">
      <c r="A4" s="212"/>
      <c r="B4" s="65" t="s">
        <v>184</v>
      </c>
      <c r="C4" s="65" t="s">
        <v>182</v>
      </c>
      <c r="D4" s="66" t="s">
        <v>180</v>
      </c>
      <c r="E4" s="85" t="s">
        <v>233</v>
      </c>
      <c r="F4" s="66" t="s">
        <v>181</v>
      </c>
      <c r="G4" s="85" t="s">
        <v>234</v>
      </c>
    </row>
    <row r="5" spans="1:7" ht="29.25" customHeight="1" x14ac:dyDescent="0.2">
      <c r="A5" s="24">
        <v>1</v>
      </c>
      <c r="B5" s="4" t="s">
        <v>2</v>
      </c>
      <c r="C5" s="3" t="s">
        <v>3</v>
      </c>
      <c r="D5" s="86">
        <v>75</v>
      </c>
      <c r="E5" s="78">
        <f>D5*(100%+'საერთო თანხა'!$B$13)</f>
        <v>0</v>
      </c>
      <c r="F5" s="86">
        <v>25</v>
      </c>
      <c r="G5" s="78">
        <f>F5*(100%+'საერთო თანხა'!$B$13)</f>
        <v>0</v>
      </c>
    </row>
    <row r="6" spans="1:7" ht="29.25" customHeight="1" x14ac:dyDescent="0.2">
      <c r="A6" s="24">
        <v>2</v>
      </c>
      <c r="B6" s="2" t="s">
        <v>4</v>
      </c>
      <c r="C6" s="3" t="s">
        <v>3</v>
      </c>
      <c r="D6" s="86">
        <v>60</v>
      </c>
      <c r="E6" s="78">
        <f>D6*(100%+'საერთო თანხა'!$B$13)</f>
        <v>0</v>
      </c>
      <c r="F6" s="86">
        <v>20</v>
      </c>
      <c r="G6" s="78">
        <f>F6*(100%+'საერთო თანხა'!$B$13)</f>
        <v>0</v>
      </c>
    </row>
    <row r="7" spans="1:7" ht="29.25" customHeight="1" x14ac:dyDescent="0.2">
      <c r="A7" s="24">
        <v>3</v>
      </c>
      <c r="B7" s="2" t="s">
        <v>5</v>
      </c>
      <c r="C7" s="3" t="s">
        <v>3</v>
      </c>
      <c r="D7" s="86">
        <v>45</v>
      </c>
      <c r="E7" s="78">
        <f>D7*(100%+'საერთო თანხა'!$B$13)</f>
        <v>0</v>
      </c>
      <c r="F7" s="86">
        <v>20</v>
      </c>
      <c r="G7" s="78">
        <f>F7*(100%+'საერთო თანხა'!$B$13)</f>
        <v>0</v>
      </c>
    </row>
    <row r="8" spans="1:7" ht="29.25" customHeight="1" x14ac:dyDescent="0.2">
      <c r="A8" s="24">
        <v>4</v>
      </c>
      <c r="B8" s="2" t="s">
        <v>6</v>
      </c>
      <c r="C8" s="3" t="s">
        <v>7</v>
      </c>
      <c r="D8" s="86">
        <v>30</v>
      </c>
      <c r="E8" s="78">
        <f>D8*(100%+'საერთო თანხა'!$B$13)</f>
        <v>0</v>
      </c>
      <c r="F8" s="86">
        <v>20</v>
      </c>
      <c r="G8" s="78">
        <f>F8*(100%+'საერთო თანხა'!$B$13)</f>
        <v>0</v>
      </c>
    </row>
    <row r="9" spans="1:7" ht="29.25" customHeight="1" x14ac:dyDescent="0.2">
      <c r="A9" s="24">
        <v>5</v>
      </c>
      <c r="B9" s="2" t="s">
        <v>8</v>
      </c>
      <c r="C9" s="3" t="s">
        <v>7</v>
      </c>
      <c r="D9" s="86">
        <v>100</v>
      </c>
      <c r="E9" s="78">
        <f>D9*(100%+'საერთო თანხა'!$B$13)</f>
        <v>0</v>
      </c>
      <c r="F9" s="86">
        <v>35</v>
      </c>
      <c r="G9" s="78">
        <f>F9*(100%+'საერთო თანხა'!$B$13)</f>
        <v>0</v>
      </c>
    </row>
    <row r="10" spans="1:7" ht="29.25" customHeight="1" x14ac:dyDescent="0.2">
      <c r="A10" s="24">
        <v>6</v>
      </c>
      <c r="B10" s="4" t="s">
        <v>9</v>
      </c>
      <c r="C10" s="3" t="s">
        <v>7</v>
      </c>
      <c r="D10" s="86">
        <v>90</v>
      </c>
      <c r="E10" s="78">
        <f>D10*(100%+'საერთო თანხა'!$B$13)</f>
        <v>0</v>
      </c>
      <c r="F10" s="86">
        <v>25</v>
      </c>
      <c r="G10" s="78">
        <f>F10*(100%+'საერთო თანხა'!$B$13)</f>
        <v>0</v>
      </c>
    </row>
    <row r="11" spans="1:7" ht="29.25" customHeight="1" x14ac:dyDescent="0.2">
      <c r="A11" s="24">
        <v>7</v>
      </c>
      <c r="B11" s="2" t="s">
        <v>10</v>
      </c>
      <c r="C11" s="3" t="s">
        <v>7</v>
      </c>
      <c r="D11" s="86">
        <v>65</v>
      </c>
      <c r="E11" s="78">
        <f>D11*(100%+'საერთო თანხა'!$B$13)</f>
        <v>0</v>
      </c>
      <c r="F11" s="86">
        <v>25</v>
      </c>
      <c r="G11" s="78">
        <f>F11*(100%+'საერთო თანხა'!$B$13)</f>
        <v>0</v>
      </c>
    </row>
    <row r="12" spans="1:7" ht="29.25" customHeight="1" x14ac:dyDescent="0.2">
      <c r="A12" s="24">
        <v>8</v>
      </c>
      <c r="B12" s="2" t="s">
        <v>11</v>
      </c>
      <c r="C12" s="3" t="s">
        <v>7</v>
      </c>
      <c r="D12" s="86">
        <v>45</v>
      </c>
      <c r="E12" s="78">
        <f>D12*(100%+'საერთო თანხა'!$B$13)</f>
        <v>0</v>
      </c>
      <c r="F12" s="86">
        <v>20</v>
      </c>
      <c r="G12" s="78">
        <f>F12*(100%+'საერთო თანხა'!$B$13)</f>
        <v>0</v>
      </c>
    </row>
    <row r="13" spans="1:7" ht="29.25" customHeight="1" x14ac:dyDescent="0.2">
      <c r="A13" s="24">
        <v>9</v>
      </c>
      <c r="B13" s="2" t="s">
        <v>12</v>
      </c>
      <c r="C13" s="3" t="s">
        <v>7</v>
      </c>
      <c r="D13" s="86">
        <v>12</v>
      </c>
      <c r="E13" s="78">
        <f>D13*(100%+'საერთო თანხა'!$B$13)</f>
        <v>0</v>
      </c>
      <c r="F13" s="86">
        <v>10</v>
      </c>
      <c r="G13" s="78">
        <f>F13*(100%+'საერთო თანხა'!$B$13)</f>
        <v>0</v>
      </c>
    </row>
    <row r="14" spans="1:7" ht="29.25" customHeight="1" x14ac:dyDescent="0.2">
      <c r="A14" s="24">
        <v>10</v>
      </c>
      <c r="B14" s="2" t="s">
        <v>13</v>
      </c>
      <c r="C14" s="3" t="s">
        <v>7</v>
      </c>
      <c r="D14" s="86">
        <v>12</v>
      </c>
      <c r="E14" s="78">
        <f>D14*(100%+'საერთო თანხა'!$B$13)</f>
        <v>0</v>
      </c>
      <c r="F14" s="86">
        <v>10</v>
      </c>
      <c r="G14" s="78">
        <f>F14*(100%+'საერთო თანხა'!$B$13)</f>
        <v>0</v>
      </c>
    </row>
    <row r="15" spans="1:7" ht="29.25" customHeight="1" x14ac:dyDescent="0.2">
      <c r="A15" s="24">
        <v>11</v>
      </c>
      <c r="B15" s="2" t="s">
        <v>14</v>
      </c>
      <c r="C15" s="3" t="s">
        <v>7</v>
      </c>
      <c r="D15" s="86">
        <v>25</v>
      </c>
      <c r="E15" s="78">
        <f>D15*(100%+'საერთო თანხა'!$B$13)</f>
        <v>0</v>
      </c>
      <c r="F15" s="86">
        <v>10</v>
      </c>
      <c r="G15" s="78">
        <f>F15*(100%+'საერთო თანხა'!$B$13)</f>
        <v>0</v>
      </c>
    </row>
    <row r="16" spans="1:7" ht="29.25" customHeight="1" x14ac:dyDescent="0.2">
      <c r="A16" s="24">
        <v>12</v>
      </c>
      <c r="B16" s="2" t="s">
        <v>15</v>
      </c>
      <c r="C16" s="3" t="s">
        <v>7</v>
      </c>
      <c r="D16" s="86">
        <v>25</v>
      </c>
      <c r="E16" s="78">
        <f>D16*(100%+'საერთო თანხა'!$B$13)</f>
        <v>0</v>
      </c>
      <c r="F16" s="86">
        <v>10</v>
      </c>
      <c r="G16" s="78">
        <f>F16*(100%+'საერთო თანხა'!$B$13)</f>
        <v>0</v>
      </c>
    </row>
    <row r="17" spans="1:7" ht="29.25" customHeight="1" x14ac:dyDescent="0.2">
      <c r="A17" s="24">
        <v>13</v>
      </c>
      <c r="B17" s="2" t="s">
        <v>16</v>
      </c>
      <c r="C17" s="3" t="s">
        <v>7</v>
      </c>
      <c r="D17" s="86">
        <v>25</v>
      </c>
      <c r="E17" s="78">
        <f>D17*(100%+'საერთო თანხა'!$B$13)</f>
        <v>0</v>
      </c>
      <c r="F17" s="86">
        <v>10</v>
      </c>
      <c r="G17" s="78">
        <f>F17*(100%+'საერთო თანხა'!$B$13)</f>
        <v>0</v>
      </c>
    </row>
    <row r="18" spans="1:7" ht="29.25" customHeight="1" x14ac:dyDescent="0.2">
      <c r="A18" s="24">
        <v>14</v>
      </c>
      <c r="B18" s="4" t="s">
        <v>17</v>
      </c>
      <c r="C18" s="5" t="s">
        <v>7</v>
      </c>
      <c r="D18" s="86">
        <v>65</v>
      </c>
      <c r="E18" s="78">
        <f>D18*(100%+'საერთო თანხა'!$B$13)</f>
        <v>0</v>
      </c>
      <c r="F18" s="86">
        <v>35</v>
      </c>
      <c r="G18" s="78">
        <f>F18*(100%+'საერთო თანხა'!$B$13)</f>
        <v>0</v>
      </c>
    </row>
    <row r="19" spans="1:7" ht="29.25" customHeight="1" x14ac:dyDescent="0.2">
      <c r="A19" s="24">
        <v>15</v>
      </c>
      <c r="B19" s="4" t="s">
        <v>18</v>
      </c>
      <c r="C19" s="3" t="s">
        <v>7</v>
      </c>
      <c r="D19" s="86">
        <v>25</v>
      </c>
      <c r="E19" s="78">
        <f>D19*(100%+'საერთო თანხა'!$B$13)</f>
        <v>0</v>
      </c>
      <c r="F19" s="86">
        <v>15</v>
      </c>
      <c r="G19" s="78">
        <f>F19*(100%+'საერთო თანხა'!$B$13)</f>
        <v>0</v>
      </c>
    </row>
    <row r="20" spans="1:7" ht="29.25" customHeight="1" x14ac:dyDescent="0.2">
      <c r="A20" s="24">
        <v>16</v>
      </c>
      <c r="B20" s="6" t="s">
        <v>19</v>
      </c>
      <c r="C20" s="3" t="s">
        <v>7</v>
      </c>
      <c r="D20" s="86">
        <v>78.48</v>
      </c>
      <c r="E20" s="78">
        <f>D20*(100%+'საერთო თანხა'!$B$13)</f>
        <v>0</v>
      </c>
      <c r="F20" s="86">
        <v>55</v>
      </c>
      <c r="G20" s="78">
        <f>F20*(100%+'საერთო თანხა'!$B$13)</f>
        <v>0</v>
      </c>
    </row>
    <row r="21" spans="1:7" ht="29.25" customHeight="1" x14ac:dyDescent="0.2">
      <c r="A21" s="24">
        <v>17</v>
      </c>
      <c r="B21" s="6" t="s">
        <v>20</v>
      </c>
      <c r="C21" s="3" t="s">
        <v>7</v>
      </c>
      <c r="D21" s="86">
        <v>39.24</v>
      </c>
      <c r="E21" s="78">
        <f>D21*(100%+'საერთო თანხა'!$B$13)</f>
        <v>0</v>
      </c>
      <c r="F21" s="86">
        <v>15</v>
      </c>
      <c r="G21" s="78">
        <f>F21*(100%+'საერთო თანხა'!$B$13)</f>
        <v>0</v>
      </c>
    </row>
    <row r="22" spans="1:7" ht="29.25" customHeight="1" x14ac:dyDescent="0.2">
      <c r="A22" s="24">
        <v>18</v>
      </c>
      <c r="B22" s="2" t="s">
        <v>21</v>
      </c>
      <c r="C22" s="3" t="s">
        <v>7</v>
      </c>
      <c r="D22" s="86">
        <v>55</v>
      </c>
      <c r="E22" s="78">
        <f>D22*(100%+'საერთო თანხა'!$B$13)</f>
        <v>0</v>
      </c>
      <c r="F22" s="86">
        <v>15</v>
      </c>
      <c r="G22" s="78">
        <f>F22*(100%+'საერთო თანხა'!$B$13)</f>
        <v>0</v>
      </c>
    </row>
    <row r="23" spans="1:7" ht="29.25" customHeight="1" x14ac:dyDescent="0.2">
      <c r="A23" s="24">
        <v>19</v>
      </c>
      <c r="B23" s="2" t="s">
        <v>22</v>
      </c>
      <c r="C23" s="3" t="s">
        <v>7</v>
      </c>
      <c r="D23" s="86">
        <v>55</v>
      </c>
      <c r="E23" s="78">
        <f>D23*(100%+'საერთო თანხა'!$B$13)</f>
        <v>0</v>
      </c>
      <c r="F23" s="86">
        <v>25</v>
      </c>
      <c r="G23" s="78">
        <f>F23*(100%+'საერთო თანხა'!$B$13)</f>
        <v>0</v>
      </c>
    </row>
    <row r="24" spans="1:7" ht="29.25" customHeight="1" x14ac:dyDescent="0.2">
      <c r="A24" s="24">
        <v>21</v>
      </c>
      <c r="B24" s="2" t="s">
        <v>24</v>
      </c>
      <c r="C24" s="3" t="s">
        <v>7</v>
      </c>
      <c r="D24" s="86">
        <v>45</v>
      </c>
      <c r="E24" s="78">
        <f>D24*(100%+'საერთო თანხა'!$B$13)</f>
        <v>0</v>
      </c>
      <c r="F24" s="86">
        <v>20</v>
      </c>
      <c r="G24" s="78">
        <f>F24*(100%+'საერთო თანხა'!$B$13)</f>
        <v>0</v>
      </c>
    </row>
    <row r="25" spans="1:7" ht="29.25" customHeight="1" x14ac:dyDescent="0.2">
      <c r="A25" s="24">
        <v>22</v>
      </c>
      <c r="B25" s="2" t="s">
        <v>25</v>
      </c>
      <c r="C25" s="3" t="s">
        <v>7</v>
      </c>
      <c r="D25" s="86">
        <v>39.24</v>
      </c>
      <c r="E25" s="78">
        <f>D25*(100%+'საერთო თანხა'!$B$13)</f>
        <v>0</v>
      </c>
      <c r="F25" s="86">
        <v>19.62</v>
      </c>
      <c r="G25" s="78">
        <f>F25*(100%+'საერთო თანხა'!$B$13)</f>
        <v>0</v>
      </c>
    </row>
    <row r="26" spans="1:7" ht="29.25" customHeight="1" x14ac:dyDescent="0.2">
      <c r="A26" s="24">
        <v>23</v>
      </c>
      <c r="B26" s="2" t="s">
        <v>26</v>
      </c>
      <c r="C26" s="3" t="s">
        <v>7</v>
      </c>
      <c r="D26" s="86">
        <v>49.05</v>
      </c>
      <c r="E26" s="78">
        <f>D26*(100%+'საერთო თანხა'!$B$13)</f>
        <v>0</v>
      </c>
      <c r="F26" s="86">
        <v>19.62</v>
      </c>
      <c r="G26" s="78">
        <f>F26*(100%+'საერთო თანხა'!$B$13)</f>
        <v>0</v>
      </c>
    </row>
    <row r="27" spans="1:7" ht="29.25" customHeight="1" x14ac:dyDescent="0.2">
      <c r="A27" s="24">
        <v>26</v>
      </c>
      <c r="B27" s="2" t="s">
        <v>29</v>
      </c>
      <c r="C27" s="3" t="s">
        <v>7</v>
      </c>
      <c r="D27" s="86">
        <v>49.05</v>
      </c>
      <c r="E27" s="78">
        <f>D27*(100%+'საერთო თანხა'!$B$13)</f>
        <v>0</v>
      </c>
      <c r="F27" s="86">
        <v>19.62</v>
      </c>
      <c r="G27" s="78">
        <f>F27*(100%+'საერთო თანხა'!$B$13)</f>
        <v>0</v>
      </c>
    </row>
    <row r="28" spans="1:7" ht="29.25" customHeight="1" x14ac:dyDescent="0.2">
      <c r="A28" s="24">
        <v>28</v>
      </c>
      <c r="B28" s="2" t="s">
        <v>31</v>
      </c>
      <c r="C28" s="3" t="s">
        <v>7</v>
      </c>
      <c r="D28" s="86">
        <v>58.86</v>
      </c>
      <c r="E28" s="78">
        <f>D28*(100%+'საერთო თანხა'!$B$13)</f>
        <v>0</v>
      </c>
      <c r="F28" s="86">
        <v>19.62</v>
      </c>
      <c r="G28" s="78">
        <f>F28*(100%+'საერთო თანხა'!$B$13)</f>
        <v>0</v>
      </c>
    </row>
    <row r="29" spans="1:7" ht="29.25" customHeight="1" x14ac:dyDescent="0.2">
      <c r="A29" s="24">
        <v>29</v>
      </c>
      <c r="B29" s="2" t="s">
        <v>32</v>
      </c>
      <c r="C29" s="3" t="s">
        <v>7</v>
      </c>
      <c r="D29" s="86">
        <v>58.86</v>
      </c>
      <c r="E29" s="78">
        <f>D29*(100%+'საერთო თანხა'!$B$13)</f>
        <v>0</v>
      </c>
      <c r="F29" s="86">
        <v>19.62</v>
      </c>
      <c r="G29" s="78">
        <f>F29*(100%+'საერთო თანხა'!$B$13)</f>
        <v>0</v>
      </c>
    </row>
    <row r="30" spans="1:7" ht="29.25" customHeight="1" x14ac:dyDescent="0.2">
      <c r="A30" s="24">
        <v>30</v>
      </c>
      <c r="B30" s="2" t="s">
        <v>33</v>
      </c>
      <c r="C30" s="3" t="s">
        <v>7</v>
      </c>
      <c r="D30" s="86">
        <v>49.05</v>
      </c>
      <c r="E30" s="78">
        <f>D30*(100%+'საერთო თანხა'!$B$13)</f>
        <v>0</v>
      </c>
      <c r="F30" s="86">
        <v>19.62</v>
      </c>
      <c r="G30" s="78">
        <f>F30*(100%+'საერთო თანხა'!$B$13)</f>
        <v>0</v>
      </c>
    </row>
    <row r="31" spans="1:7" ht="29.25" customHeight="1" x14ac:dyDescent="0.2">
      <c r="A31" s="24">
        <v>32</v>
      </c>
      <c r="B31" s="2" t="s">
        <v>35</v>
      </c>
      <c r="C31" s="3" t="s">
        <v>7</v>
      </c>
      <c r="D31" s="86">
        <v>68.67</v>
      </c>
      <c r="E31" s="78">
        <f>D31*(100%+'საერთო თანხა'!$B$13)</f>
        <v>0</v>
      </c>
      <c r="F31" s="86">
        <v>29.43</v>
      </c>
      <c r="G31" s="78">
        <f>F31*(100%+'საერთო თანხა'!$B$13)</f>
        <v>0</v>
      </c>
    </row>
    <row r="32" spans="1:7" ht="29.25" customHeight="1" x14ac:dyDescent="0.2">
      <c r="A32" s="24">
        <v>33</v>
      </c>
      <c r="B32" s="2" t="s">
        <v>36</v>
      </c>
      <c r="C32" s="3" t="s">
        <v>7</v>
      </c>
      <c r="D32" s="86">
        <v>68.67</v>
      </c>
      <c r="E32" s="78">
        <f>D32*(100%+'საერთო თანხა'!$B$13)</f>
        <v>0</v>
      </c>
      <c r="F32" s="86">
        <v>29.43</v>
      </c>
      <c r="G32" s="78">
        <f>F32*(100%+'საერთო თანხა'!$B$13)</f>
        <v>0</v>
      </c>
    </row>
    <row r="33" spans="1:7" ht="29.25" customHeight="1" x14ac:dyDescent="0.2">
      <c r="A33" s="24">
        <v>34</v>
      </c>
      <c r="B33" s="2" t="s">
        <v>37</v>
      </c>
      <c r="C33" s="3" t="s">
        <v>7</v>
      </c>
      <c r="D33" s="86">
        <v>19.62</v>
      </c>
      <c r="E33" s="78">
        <f>D33*(100%+'საერთო თანხა'!$B$13)</f>
        <v>0</v>
      </c>
      <c r="F33" s="86">
        <v>9.81</v>
      </c>
      <c r="G33" s="78">
        <f>F33*(100%+'საერთო თანხა'!$B$13)</f>
        <v>0</v>
      </c>
    </row>
    <row r="34" spans="1:7" ht="29.25" customHeight="1" x14ac:dyDescent="0.2">
      <c r="A34" s="24">
        <v>35</v>
      </c>
      <c r="B34" s="2" t="s">
        <v>38</v>
      </c>
      <c r="C34" s="3" t="s">
        <v>7</v>
      </c>
      <c r="D34" s="86">
        <v>19.62</v>
      </c>
      <c r="E34" s="78">
        <f>D34*(100%+'საერთო თანხა'!$B$13)</f>
        <v>0</v>
      </c>
      <c r="F34" s="86">
        <v>9.81</v>
      </c>
      <c r="G34" s="78">
        <f>F34*(100%+'საერთო თანხა'!$B$13)</f>
        <v>0</v>
      </c>
    </row>
    <row r="35" spans="1:7" ht="29.25" customHeight="1" x14ac:dyDescent="0.2">
      <c r="A35" s="24">
        <v>36</v>
      </c>
      <c r="B35" s="2" t="s">
        <v>39</v>
      </c>
      <c r="C35" s="3" t="s">
        <v>7</v>
      </c>
      <c r="D35" s="86">
        <v>39.24</v>
      </c>
      <c r="E35" s="78">
        <f>D35*(100%+'საერთო თანხა'!$B$13)</f>
        <v>0</v>
      </c>
      <c r="F35" s="86">
        <v>14.72</v>
      </c>
      <c r="G35" s="78">
        <f>F35*(100%+'საერთო თანხა'!$B$13)</f>
        <v>0</v>
      </c>
    </row>
    <row r="36" spans="1:7" ht="29.25" customHeight="1" x14ac:dyDescent="0.2">
      <c r="A36" s="24">
        <v>38</v>
      </c>
      <c r="B36" s="2" t="s">
        <v>41</v>
      </c>
      <c r="C36" s="3" t="s">
        <v>7</v>
      </c>
      <c r="D36" s="86">
        <v>58.86</v>
      </c>
      <c r="E36" s="78">
        <f>D36*(100%+'საერთო თანხა'!$B$13)</f>
        <v>0</v>
      </c>
      <c r="F36" s="86">
        <v>19.62</v>
      </c>
      <c r="G36" s="78">
        <f>F36*(100%+'საერთო თანხა'!$B$13)</f>
        <v>0</v>
      </c>
    </row>
    <row r="37" spans="1:7" ht="29.25" customHeight="1" x14ac:dyDescent="0.2">
      <c r="A37" s="24">
        <v>39</v>
      </c>
      <c r="B37" s="2" t="s">
        <v>42</v>
      </c>
      <c r="C37" s="3" t="s">
        <v>7</v>
      </c>
      <c r="D37" s="86">
        <v>39.24</v>
      </c>
      <c r="E37" s="78">
        <f>D37*(100%+'საერთო თანხა'!$B$13)</f>
        <v>0</v>
      </c>
      <c r="F37" s="86">
        <v>14.72</v>
      </c>
      <c r="G37" s="78">
        <f>F37*(100%+'საერთო თანხა'!$B$13)</f>
        <v>0</v>
      </c>
    </row>
    <row r="38" spans="1:7" ht="29.25" customHeight="1" x14ac:dyDescent="0.2">
      <c r="A38" s="24">
        <v>40</v>
      </c>
      <c r="B38" s="2" t="s">
        <v>43</v>
      </c>
      <c r="C38" s="3" t="s">
        <v>7</v>
      </c>
      <c r="D38" s="86">
        <v>63.77</v>
      </c>
      <c r="E38" s="78">
        <f>D38*(100%+'საერთო თანხა'!$B$13)</f>
        <v>0</v>
      </c>
      <c r="F38" s="86">
        <v>19.62</v>
      </c>
      <c r="G38" s="78">
        <f>F38*(100%+'საერთო თანხა'!$B$13)</f>
        <v>0</v>
      </c>
    </row>
    <row r="39" spans="1:7" ht="29.25" customHeight="1" x14ac:dyDescent="0.2">
      <c r="A39" s="24">
        <v>41</v>
      </c>
      <c r="B39" s="2" t="s">
        <v>44</v>
      </c>
      <c r="C39" s="3" t="s">
        <v>7</v>
      </c>
      <c r="D39" s="86">
        <v>44.15</v>
      </c>
      <c r="E39" s="78">
        <f>D39*(100%+'საერთო თანხა'!$B$13)</f>
        <v>0</v>
      </c>
      <c r="F39" s="86">
        <v>19.62</v>
      </c>
      <c r="G39" s="78">
        <f>F39*(100%+'საერთო თანხა'!$B$13)</f>
        <v>0</v>
      </c>
    </row>
    <row r="40" spans="1:7" ht="29.25" customHeight="1" x14ac:dyDescent="0.2">
      <c r="A40" s="24">
        <v>42</v>
      </c>
      <c r="B40" s="2" t="s">
        <v>45</v>
      </c>
      <c r="C40" s="3" t="s">
        <v>7</v>
      </c>
      <c r="D40" s="86">
        <v>68.67</v>
      </c>
      <c r="E40" s="78">
        <f>D40*(100%+'საერთო თანხა'!$B$13)</f>
        <v>0</v>
      </c>
      <c r="F40" s="86">
        <v>58.86</v>
      </c>
      <c r="G40" s="78">
        <f>F40*(100%+'საერთო თანხა'!$B$13)</f>
        <v>0</v>
      </c>
    </row>
    <row r="41" spans="1:7" ht="29.25" customHeight="1" x14ac:dyDescent="0.2">
      <c r="A41" s="24">
        <v>43</v>
      </c>
      <c r="B41" s="2" t="s">
        <v>46</v>
      </c>
      <c r="C41" s="3" t="s">
        <v>7</v>
      </c>
      <c r="D41" s="86">
        <v>49.05</v>
      </c>
      <c r="E41" s="78">
        <f>D41*(100%+'საერთო თანხა'!$B$13)</f>
        <v>0</v>
      </c>
      <c r="F41" s="86">
        <v>58.86</v>
      </c>
      <c r="G41" s="78">
        <f>F41*(100%+'საერთო თანხა'!$B$13)</f>
        <v>0</v>
      </c>
    </row>
    <row r="42" spans="1:7" ht="29.25" customHeight="1" x14ac:dyDescent="0.2">
      <c r="A42" s="24">
        <v>44</v>
      </c>
      <c r="B42" s="2" t="s">
        <v>47</v>
      </c>
      <c r="C42" s="3" t="s">
        <v>7</v>
      </c>
      <c r="D42" s="86">
        <v>68.67</v>
      </c>
      <c r="E42" s="78">
        <f>D42*(100%+'საერთო თანხა'!$B$13)</f>
        <v>0</v>
      </c>
      <c r="F42" s="86">
        <v>24.53</v>
      </c>
      <c r="G42" s="78">
        <f>F42*(100%+'საერთო თანხა'!$B$13)</f>
        <v>0</v>
      </c>
    </row>
    <row r="43" spans="1:7" ht="29.25" customHeight="1" x14ac:dyDescent="0.2">
      <c r="A43" s="24">
        <v>45</v>
      </c>
      <c r="B43" s="2" t="s">
        <v>48</v>
      </c>
      <c r="C43" s="3" t="s">
        <v>7</v>
      </c>
      <c r="D43" s="86">
        <v>39.24</v>
      </c>
      <c r="E43" s="78">
        <f>D43*(100%+'საერთო თანხა'!$B$13)</f>
        <v>0</v>
      </c>
      <c r="F43" s="86">
        <v>19.62</v>
      </c>
      <c r="G43" s="78">
        <f>F43*(100%+'საერთო თანხა'!$B$13)</f>
        <v>0</v>
      </c>
    </row>
    <row r="44" spans="1:7" ht="29.25" customHeight="1" x14ac:dyDescent="0.2">
      <c r="A44" s="24">
        <v>46</v>
      </c>
      <c r="B44" s="2" t="s">
        <v>49</v>
      </c>
      <c r="C44" s="3" t="s">
        <v>7</v>
      </c>
      <c r="D44" s="86">
        <v>24.53</v>
      </c>
      <c r="E44" s="78">
        <f>D44*(100%+'საერთო თანხა'!$B$13)</f>
        <v>0</v>
      </c>
      <c r="F44" s="86">
        <v>14.72</v>
      </c>
      <c r="G44" s="78">
        <f>F44*(100%+'საერთო თანხა'!$B$13)</f>
        <v>0</v>
      </c>
    </row>
    <row r="45" spans="1:7" ht="29.25" customHeight="1" x14ac:dyDescent="0.2">
      <c r="A45" s="24">
        <v>47</v>
      </c>
      <c r="B45" s="2" t="s">
        <v>50</v>
      </c>
      <c r="C45" s="3" t="s">
        <v>7</v>
      </c>
      <c r="D45" s="86">
        <v>14.72</v>
      </c>
      <c r="E45" s="78">
        <f>D45*(100%+'საერთო თანხა'!$B$13)</f>
        <v>0</v>
      </c>
      <c r="F45" s="86">
        <v>9.81</v>
      </c>
      <c r="G45" s="78">
        <f>F45*(100%+'საერთო თანხა'!$B$13)</f>
        <v>0</v>
      </c>
    </row>
    <row r="46" spans="1:7" ht="29.25" customHeight="1" x14ac:dyDescent="0.2">
      <c r="A46" s="24">
        <v>48</v>
      </c>
      <c r="B46" s="2" t="s">
        <v>51</v>
      </c>
      <c r="C46" s="3" t="s">
        <v>7</v>
      </c>
      <c r="D46" s="86">
        <v>14.72</v>
      </c>
      <c r="E46" s="78">
        <f>D46*(100%+'საერთო თანხა'!$B$13)</f>
        <v>0</v>
      </c>
      <c r="F46" s="86">
        <v>9.81</v>
      </c>
      <c r="G46" s="78">
        <f>F46*(100%+'საერთო თანხა'!$B$13)</f>
        <v>0</v>
      </c>
    </row>
    <row r="47" spans="1:7" ht="29.25" customHeight="1" x14ac:dyDescent="0.2">
      <c r="A47" s="24">
        <v>49</v>
      </c>
      <c r="B47" s="2" t="s">
        <v>52</v>
      </c>
      <c r="C47" s="3" t="s">
        <v>7</v>
      </c>
      <c r="D47" s="86">
        <v>29.43</v>
      </c>
      <c r="E47" s="78">
        <f>D47*(100%+'საერთო თანხა'!$B$13)</f>
        <v>0</v>
      </c>
      <c r="F47" s="86">
        <v>9.81</v>
      </c>
      <c r="G47" s="78">
        <f>F47*(100%+'საერთო თანხა'!$B$13)</f>
        <v>0</v>
      </c>
    </row>
    <row r="48" spans="1:7" ht="29.25" customHeight="1" x14ac:dyDescent="0.2">
      <c r="A48" s="24">
        <v>50</v>
      </c>
      <c r="B48" s="6" t="s">
        <v>53</v>
      </c>
      <c r="C48" s="3" t="s">
        <v>7</v>
      </c>
      <c r="D48" s="86">
        <v>44.15</v>
      </c>
      <c r="E48" s="78">
        <f>D48*(100%+'საერთო თანხა'!$B$13)</f>
        <v>0</v>
      </c>
      <c r="F48" s="86">
        <v>14.72</v>
      </c>
      <c r="G48" s="78">
        <f>F48*(100%+'საერთო თანხა'!$B$13)</f>
        <v>0</v>
      </c>
    </row>
    <row r="49" spans="1:7" ht="29.25" customHeight="1" x14ac:dyDescent="0.2">
      <c r="A49" s="24">
        <v>51</v>
      </c>
      <c r="B49" s="6" t="s">
        <v>54</v>
      </c>
      <c r="C49" s="3" t="s">
        <v>7</v>
      </c>
      <c r="D49" s="86">
        <v>39.24</v>
      </c>
      <c r="E49" s="78">
        <f>D49*(100%+'საერთო თანხა'!$B$13)</f>
        <v>0</v>
      </c>
      <c r="F49" s="86">
        <v>14.72</v>
      </c>
      <c r="G49" s="78">
        <f>F49*(100%+'საერთო თანხა'!$B$13)</f>
        <v>0</v>
      </c>
    </row>
    <row r="50" spans="1:7" ht="29.25" customHeight="1" x14ac:dyDescent="0.2">
      <c r="A50" s="24">
        <v>52</v>
      </c>
      <c r="B50" s="2" t="s">
        <v>55</v>
      </c>
      <c r="C50" s="3" t="s">
        <v>7</v>
      </c>
      <c r="D50" s="86">
        <v>29.43</v>
      </c>
      <c r="E50" s="78">
        <f>D50*(100%+'საერთო თანხა'!$B$13)</f>
        <v>0</v>
      </c>
      <c r="F50" s="86">
        <v>19.62</v>
      </c>
      <c r="G50" s="78">
        <f>F50*(100%+'საერთო თანხა'!$B$13)</f>
        <v>0</v>
      </c>
    </row>
    <row r="51" spans="1:7" ht="29.25" customHeight="1" x14ac:dyDescent="0.2">
      <c r="A51" s="24">
        <v>53</v>
      </c>
      <c r="B51" s="2" t="s">
        <v>56</v>
      </c>
      <c r="C51" s="3" t="s">
        <v>7</v>
      </c>
      <c r="D51" s="86">
        <v>9.81</v>
      </c>
      <c r="E51" s="78">
        <f>D51*(100%+'საერთო თანხა'!$B$13)</f>
        <v>0</v>
      </c>
      <c r="F51" s="86">
        <v>19.62</v>
      </c>
      <c r="G51" s="78">
        <f>F51*(100%+'საერთო თანხა'!$B$13)</f>
        <v>0</v>
      </c>
    </row>
    <row r="52" spans="1:7" ht="29.25" customHeight="1" x14ac:dyDescent="0.2">
      <c r="A52" s="24">
        <v>54</v>
      </c>
      <c r="B52" s="2" t="s">
        <v>57</v>
      </c>
      <c r="C52" s="3" t="s">
        <v>7</v>
      </c>
      <c r="D52" s="86">
        <v>9.81</v>
      </c>
      <c r="E52" s="78">
        <f>D52*(100%+'საერთო თანხა'!$B$13)</f>
        <v>0</v>
      </c>
      <c r="F52" s="86">
        <v>19.62</v>
      </c>
      <c r="G52" s="78">
        <f>F52*(100%+'საერთო თანხა'!$B$13)</f>
        <v>0</v>
      </c>
    </row>
    <row r="53" spans="1:7" ht="29.25" customHeight="1" x14ac:dyDescent="0.2">
      <c r="A53" s="24">
        <v>55</v>
      </c>
      <c r="B53" s="2" t="s">
        <v>58</v>
      </c>
      <c r="C53" s="3" t="s">
        <v>7</v>
      </c>
      <c r="D53" s="86">
        <v>29.43</v>
      </c>
      <c r="E53" s="78">
        <f>D53*(100%+'საერთო თანხა'!$B$13)</f>
        <v>0</v>
      </c>
      <c r="F53" s="86">
        <v>14.72</v>
      </c>
      <c r="G53" s="78">
        <f>F53*(100%+'საერთო თანხა'!$B$13)</f>
        <v>0</v>
      </c>
    </row>
    <row r="54" spans="1:7" ht="29.25" customHeight="1" x14ac:dyDescent="0.2">
      <c r="A54" s="24">
        <v>56</v>
      </c>
      <c r="B54" s="2" t="s">
        <v>59</v>
      </c>
      <c r="C54" s="3" t="s">
        <v>7</v>
      </c>
      <c r="D54" s="86">
        <v>19.62</v>
      </c>
      <c r="E54" s="78">
        <f>D54*(100%+'საერთო თანხა'!$B$13)</f>
        <v>0</v>
      </c>
      <c r="F54" s="86">
        <v>14.72</v>
      </c>
      <c r="G54" s="78">
        <f>F54*(100%+'საერთო თანხა'!$B$13)</f>
        <v>0</v>
      </c>
    </row>
    <row r="55" spans="1:7" ht="29.25" customHeight="1" x14ac:dyDescent="0.2">
      <c r="A55" s="24">
        <v>57</v>
      </c>
      <c r="B55" s="38" t="s">
        <v>221</v>
      </c>
      <c r="C55" s="36" t="s">
        <v>115</v>
      </c>
      <c r="D55" s="74">
        <v>0</v>
      </c>
      <c r="E55" s="78">
        <f>D55*(100%+'საერთო თანხა'!$B$13)</f>
        <v>0</v>
      </c>
      <c r="F55" s="86">
        <v>39.24</v>
      </c>
      <c r="G55" s="78">
        <f>F55*(100%+'საერთო თანხა'!$B$13)</f>
        <v>0</v>
      </c>
    </row>
    <row r="56" spans="1:7" ht="29.25" customHeight="1" x14ac:dyDescent="0.2">
      <c r="A56" s="24">
        <v>58</v>
      </c>
      <c r="B56" s="2" t="s">
        <v>61</v>
      </c>
      <c r="C56" s="3" t="s">
        <v>7</v>
      </c>
      <c r="D56" s="86">
        <v>58.86</v>
      </c>
      <c r="E56" s="78">
        <f>D56*(100%+'საერთო თანხა'!$B$13)</f>
        <v>0</v>
      </c>
      <c r="F56" s="86">
        <v>19.62</v>
      </c>
      <c r="G56" s="78">
        <f>F56*(100%+'საერთო თანხა'!$B$13)</f>
        <v>0</v>
      </c>
    </row>
    <row r="57" spans="1:7" ht="29.25" customHeight="1" x14ac:dyDescent="0.2">
      <c r="A57" s="24">
        <v>59</v>
      </c>
      <c r="B57" s="2" t="s">
        <v>62</v>
      </c>
      <c r="C57" s="3" t="s">
        <v>7</v>
      </c>
      <c r="D57" s="86">
        <v>29.43</v>
      </c>
      <c r="E57" s="78">
        <f>D57*(100%+'საერთო თანხა'!$B$13)</f>
        <v>0</v>
      </c>
      <c r="F57" s="86">
        <v>4.91</v>
      </c>
      <c r="G57" s="78">
        <f>F57*(100%+'საერთო თანხა'!$B$13)</f>
        <v>0</v>
      </c>
    </row>
    <row r="58" spans="1:7" ht="29.25" customHeight="1" x14ac:dyDescent="0.2">
      <c r="A58" s="24">
        <v>61</v>
      </c>
      <c r="B58" s="2" t="s">
        <v>63</v>
      </c>
      <c r="C58" s="3" t="s">
        <v>7</v>
      </c>
      <c r="D58" s="86">
        <v>29.43</v>
      </c>
      <c r="E58" s="78">
        <f>D58*(100%+'საერთო თანხა'!$B$13)</f>
        <v>0</v>
      </c>
      <c r="F58" s="86">
        <v>9.81</v>
      </c>
      <c r="G58" s="78">
        <f>F58*(100%+'საერთო თანხა'!$B$13)</f>
        <v>0</v>
      </c>
    </row>
    <row r="59" spans="1:7" ht="29.25" customHeight="1" x14ac:dyDescent="0.2">
      <c r="A59" s="24">
        <v>63</v>
      </c>
      <c r="B59" s="2" t="s">
        <v>65</v>
      </c>
      <c r="C59" s="3" t="s">
        <v>7</v>
      </c>
      <c r="D59" s="86">
        <v>29.43</v>
      </c>
      <c r="E59" s="78">
        <f>D59*(100%+'საერთო თანხა'!$B$13)</f>
        <v>0</v>
      </c>
      <c r="F59" s="86">
        <v>9.81</v>
      </c>
      <c r="G59" s="78">
        <f>F59*(100%+'საერთო თანხა'!$B$13)</f>
        <v>0</v>
      </c>
    </row>
    <row r="60" spans="1:7" ht="29.25" customHeight="1" x14ac:dyDescent="0.2">
      <c r="A60" s="24">
        <v>64</v>
      </c>
      <c r="B60" s="2" t="s">
        <v>66</v>
      </c>
      <c r="C60" s="3" t="s">
        <v>7</v>
      </c>
      <c r="D60" s="86">
        <v>44.15</v>
      </c>
      <c r="E60" s="78">
        <f>D60*(100%+'საერთო თანხა'!$B$13)</f>
        <v>0</v>
      </c>
      <c r="F60" s="86">
        <v>19.62</v>
      </c>
      <c r="G60" s="78">
        <f>F60*(100%+'საერთო თანხა'!$B$13)</f>
        <v>0</v>
      </c>
    </row>
    <row r="61" spans="1:7" ht="29.25" customHeight="1" x14ac:dyDescent="0.2">
      <c r="A61" s="24">
        <v>65</v>
      </c>
      <c r="B61" s="2" t="s">
        <v>67</v>
      </c>
      <c r="C61" s="3" t="s">
        <v>7</v>
      </c>
      <c r="D61" s="86">
        <v>78.48</v>
      </c>
      <c r="E61" s="78">
        <f>D61*(100%+'საერთო თანხა'!$B$13)</f>
        <v>0</v>
      </c>
      <c r="F61" s="86">
        <v>29.43</v>
      </c>
      <c r="G61" s="78">
        <f>F61*(100%+'საერთო თანხა'!$B$13)</f>
        <v>0</v>
      </c>
    </row>
    <row r="62" spans="1:7" ht="29.25" customHeight="1" x14ac:dyDescent="0.2">
      <c r="A62" s="24">
        <v>66</v>
      </c>
      <c r="B62" s="2" t="s">
        <v>68</v>
      </c>
      <c r="C62" s="3" t="s">
        <v>7</v>
      </c>
      <c r="D62" s="86">
        <v>58.86</v>
      </c>
      <c r="E62" s="78">
        <f>D62*(100%+'საერთო თანხა'!$B$13)</f>
        <v>0</v>
      </c>
      <c r="F62" s="86">
        <v>19.62</v>
      </c>
      <c r="G62" s="78">
        <f>F62*(100%+'საერთო თანხა'!$B$13)</f>
        <v>0</v>
      </c>
    </row>
    <row r="63" spans="1:7" ht="29.25" customHeight="1" x14ac:dyDescent="0.2">
      <c r="A63" s="24">
        <v>67</v>
      </c>
      <c r="B63" s="7" t="s">
        <v>69</v>
      </c>
      <c r="C63" s="3" t="s">
        <v>7</v>
      </c>
      <c r="D63" s="86">
        <v>98.1</v>
      </c>
      <c r="E63" s="78">
        <f>D63*(100%+'საერთო თანხა'!$B$13)</f>
        <v>0</v>
      </c>
      <c r="F63" s="86">
        <v>29.43</v>
      </c>
      <c r="G63" s="78">
        <f>F63*(100%+'საერთო თანხა'!$B$13)</f>
        <v>0</v>
      </c>
    </row>
    <row r="64" spans="1:7" ht="29.25" customHeight="1" x14ac:dyDescent="0.2">
      <c r="A64" s="24">
        <v>68</v>
      </c>
      <c r="B64" s="7" t="s">
        <v>70</v>
      </c>
      <c r="C64" s="3" t="s">
        <v>7</v>
      </c>
      <c r="D64" s="86">
        <v>58.86</v>
      </c>
      <c r="E64" s="78">
        <f>D64*(100%+'საერთო თანხა'!$B$13)</f>
        <v>0</v>
      </c>
      <c r="F64" s="86">
        <v>14.72</v>
      </c>
      <c r="G64" s="78">
        <f>F64*(100%+'საერთო თანხა'!$B$13)</f>
        <v>0</v>
      </c>
    </row>
    <row r="65" spans="1:7" ht="29.25" customHeight="1" x14ac:dyDescent="0.2">
      <c r="A65" s="24">
        <v>69</v>
      </c>
      <c r="B65" s="7" t="s">
        <v>71</v>
      </c>
      <c r="C65" s="3" t="s">
        <v>7</v>
      </c>
      <c r="D65" s="86">
        <v>53.96</v>
      </c>
      <c r="E65" s="78">
        <f>D65*(100%+'საერთო თანხა'!$B$13)</f>
        <v>0</v>
      </c>
      <c r="F65" s="86">
        <v>14.72</v>
      </c>
      <c r="G65" s="78">
        <f>F65*(100%+'საერთო თანხა'!$B$13)</f>
        <v>0</v>
      </c>
    </row>
    <row r="66" spans="1:7" ht="29.25" customHeight="1" x14ac:dyDescent="0.2">
      <c r="A66" s="24">
        <v>70</v>
      </c>
      <c r="B66" s="7" t="s">
        <v>72</v>
      </c>
      <c r="C66" s="3" t="s">
        <v>7</v>
      </c>
      <c r="D66" s="86">
        <v>78.48</v>
      </c>
      <c r="E66" s="78">
        <f>D66*(100%+'საერთო თანხა'!$B$13)</f>
        <v>0</v>
      </c>
      <c r="F66" s="86">
        <v>29.43</v>
      </c>
      <c r="G66" s="78">
        <f>F66*(100%+'საერთო თანხა'!$B$13)</f>
        <v>0</v>
      </c>
    </row>
    <row r="67" spans="1:7" ht="29.25" customHeight="1" x14ac:dyDescent="0.2">
      <c r="A67" s="24">
        <v>71</v>
      </c>
      <c r="B67" s="2" t="s">
        <v>73</v>
      </c>
      <c r="C67" s="3" t="s">
        <v>7</v>
      </c>
      <c r="D67" s="86">
        <v>39.24</v>
      </c>
      <c r="E67" s="78">
        <f>D67*(100%+'საერთო თანხა'!$B$13)</f>
        <v>0</v>
      </c>
      <c r="F67" s="86">
        <v>19.62</v>
      </c>
      <c r="G67" s="78">
        <f>F67*(100%+'საერთო თანხა'!$B$13)</f>
        <v>0</v>
      </c>
    </row>
    <row r="68" spans="1:7" ht="29.25" customHeight="1" x14ac:dyDescent="0.2">
      <c r="A68" s="24">
        <v>72</v>
      </c>
      <c r="B68" s="2" t="s">
        <v>74</v>
      </c>
      <c r="C68" s="3" t="s">
        <v>7</v>
      </c>
      <c r="D68" s="86">
        <v>78.48</v>
      </c>
      <c r="E68" s="78">
        <f>D68*(100%+'საერთო თანხა'!$B$13)</f>
        <v>0</v>
      </c>
      <c r="F68" s="86">
        <v>19.62</v>
      </c>
      <c r="G68" s="78">
        <f>F68*(100%+'საერთო თანხა'!$B$13)</f>
        <v>0</v>
      </c>
    </row>
    <row r="69" spans="1:7" ht="29.25" customHeight="1" x14ac:dyDescent="0.2">
      <c r="A69" s="24">
        <v>73</v>
      </c>
      <c r="B69" s="2" t="s">
        <v>75</v>
      </c>
      <c r="C69" s="3" t="s">
        <v>7</v>
      </c>
      <c r="D69" s="86">
        <v>58.86</v>
      </c>
      <c r="E69" s="78">
        <f>D69*(100%+'საერთო თანხა'!$B$13)</f>
        <v>0</v>
      </c>
      <c r="F69" s="86">
        <v>19.62</v>
      </c>
      <c r="G69" s="78">
        <f>F69*(100%+'საერთო თანხა'!$B$13)</f>
        <v>0</v>
      </c>
    </row>
    <row r="70" spans="1:7" ht="29.25" customHeight="1" x14ac:dyDescent="0.2">
      <c r="A70" s="24">
        <v>74</v>
      </c>
      <c r="B70" s="2" t="s">
        <v>76</v>
      </c>
      <c r="C70" s="3" t="s">
        <v>7</v>
      </c>
      <c r="D70" s="86">
        <v>63.77</v>
      </c>
      <c r="E70" s="78">
        <f>D70*(100%+'საერთო თანხა'!$B$13)</f>
        <v>0</v>
      </c>
      <c r="F70" s="86">
        <v>19.62</v>
      </c>
      <c r="G70" s="78">
        <f>F70*(100%+'საერთო თანხა'!$B$13)</f>
        <v>0</v>
      </c>
    </row>
    <row r="71" spans="1:7" ht="29.25" customHeight="1" x14ac:dyDescent="0.2">
      <c r="A71" s="24">
        <v>75</v>
      </c>
      <c r="B71" s="2" t="s">
        <v>77</v>
      </c>
      <c r="C71" s="3" t="s">
        <v>7</v>
      </c>
      <c r="D71" s="86">
        <v>19.62</v>
      </c>
      <c r="E71" s="78">
        <f>D71*(100%+'საერთო თანხა'!$B$13)</f>
        <v>0</v>
      </c>
      <c r="F71" s="86">
        <v>19.62</v>
      </c>
      <c r="G71" s="78">
        <f>F71*(100%+'საერთო თანხა'!$B$13)</f>
        <v>0</v>
      </c>
    </row>
    <row r="72" spans="1:7" ht="29.25" customHeight="1" x14ac:dyDescent="0.2">
      <c r="A72" s="24">
        <v>76</v>
      </c>
      <c r="B72" s="2" t="s">
        <v>78</v>
      </c>
      <c r="C72" s="3" t="s">
        <v>7</v>
      </c>
      <c r="D72" s="86">
        <v>29.43</v>
      </c>
      <c r="E72" s="78">
        <f>D72*(100%+'საერთო თანხა'!$B$13)</f>
        <v>0</v>
      </c>
      <c r="F72" s="86">
        <v>9.81</v>
      </c>
      <c r="G72" s="78">
        <f>F72*(100%+'საერთო თანხა'!$B$13)</f>
        <v>0</v>
      </c>
    </row>
    <row r="73" spans="1:7" ht="29.25" customHeight="1" x14ac:dyDescent="0.2">
      <c r="A73" s="24">
        <v>77</v>
      </c>
      <c r="B73" s="2" t="s">
        <v>79</v>
      </c>
      <c r="C73" s="5" t="s">
        <v>7</v>
      </c>
      <c r="D73" s="86">
        <v>14.72</v>
      </c>
      <c r="E73" s="78">
        <f>D73*(100%+'საერთო თანხა'!$B$13)</f>
        <v>0</v>
      </c>
      <c r="F73" s="86">
        <v>9.81</v>
      </c>
      <c r="G73" s="78">
        <f>F73*(100%+'საერთო თანხა'!$B$13)</f>
        <v>0</v>
      </c>
    </row>
    <row r="74" spans="1:7" ht="29.25" customHeight="1" x14ac:dyDescent="0.2">
      <c r="A74" s="24">
        <v>78</v>
      </c>
      <c r="B74" s="8" t="s">
        <v>80</v>
      </c>
      <c r="C74" s="3" t="s">
        <v>7</v>
      </c>
      <c r="D74" s="86">
        <v>78.48</v>
      </c>
      <c r="E74" s="78">
        <f>D74*(100%+'საერთო თანხა'!$B$13)</f>
        <v>0</v>
      </c>
      <c r="F74" s="86">
        <v>19.62</v>
      </c>
      <c r="G74" s="78">
        <f>F74*(100%+'საერთო თანხა'!$B$13)</f>
        <v>0</v>
      </c>
    </row>
    <row r="75" spans="1:7" ht="29.25" customHeight="1" x14ac:dyDescent="0.2">
      <c r="A75" s="24">
        <v>79</v>
      </c>
      <c r="B75" s="8" t="s">
        <v>81</v>
      </c>
      <c r="C75" s="3" t="s">
        <v>7</v>
      </c>
      <c r="D75" s="86">
        <v>39.24</v>
      </c>
      <c r="E75" s="78">
        <f>D75*(100%+'საერთო თანხა'!$B$13)</f>
        <v>0</v>
      </c>
      <c r="F75" s="86">
        <v>19.62</v>
      </c>
      <c r="G75" s="78">
        <f>F75*(100%+'საერთო თანხა'!$B$13)</f>
        <v>0</v>
      </c>
    </row>
    <row r="76" spans="1:7" ht="29.25" customHeight="1" x14ac:dyDescent="0.2">
      <c r="A76" s="24">
        <v>80</v>
      </c>
      <c r="B76" s="8" t="s">
        <v>82</v>
      </c>
      <c r="C76" s="5" t="s">
        <v>7</v>
      </c>
      <c r="D76" s="86">
        <v>19.62</v>
      </c>
      <c r="E76" s="78">
        <f>D76*(100%+'საერთო თანხა'!$B$13)</f>
        <v>0</v>
      </c>
      <c r="F76" s="86">
        <v>1.96</v>
      </c>
      <c r="G76" s="78">
        <f>F76*(100%+'საერთო თანხა'!$B$13)</f>
        <v>0</v>
      </c>
    </row>
    <row r="77" spans="1:7" ht="29.25" customHeight="1" x14ac:dyDescent="0.2">
      <c r="A77" s="24">
        <v>81</v>
      </c>
      <c r="B77" s="8" t="s">
        <v>83</v>
      </c>
      <c r="C77" s="5" t="s">
        <v>7</v>
      </c>
      <c r="D77" s="86">
        <v>68.67</v>
      </c>
      <c r="E77" s="78">
        <f>D77*(100%+'საერთო თანხა'!$B$13)</f>
        <v>0</v>
      </c>
      <c r="F77" s="86">
        <v>14.72</v>
      </c>
      <c r="G77" s="78">
        <f>F77*(100%+'საერთო თანხა'!$B$13)</f>
        <v>0</v>
      </c>
    </row>
    <row r="78" spans="1:7" ht="29.25" customHeight="1" x14ac:dyDescent="0.2">
      <c r="A78" s="24">
        <v>83</v>
      </c>
      <c r="B78" s="8" t="s">
        <v>84</v>
      </c>
      <c r="C78" s="3" t="s">
        <v>7</v>
      </c>
      <c r="D78" s="86">
        <v>68.67</v>
      </c>
      <c r="E78" s="78">
        <f>D78*(100%+'საერთო თანხა'!$B$13)</f>
        <v>0</v>
      </c>
      <c r="F78" s="86">
        <v>14.72</v>
      </c>
      <c r="G78" s="78">
        <f>F78*(100%+'საერთო თანხა'!$B$13)</f>
        <v>0</v>
      </c>
    </row>
    <row r="79" spans="1:7" ht="29.25" customHeight="1" x14ac:dyDescent="0.2">
      <c r="A79" s="24">
        <v>84</v>
      </c>
      <c r="B79" s="2" t="s">
        <v>85</v>
      </c>
      <c r="C79" s="3" t="s">
        <v>7</v>
      </c>
      <c r="D79" s="86">
        <v>58.86</v>
      </c>
      <c r="E79" s="78">
        <f>D79*(100%+'საერთო თანხა'!$B$13)</f>
        <v>0</v>
      </c>
      <c r="F79" s="86">
        <v>14.72</v>
      </c>
      <c r="G79" s="78">
        <f>F79*(100%+'საერთო თანხა'!$B$13)</f>
        <v>0</v>
      </c>
    </row>
    <row r="80" spans="1:7" ht="29.25" customHeight="1" x14ac:dyDescent="0.2">
      <c r="A80" s="24">
        <v>85</v>
      </c>
      <c r="B80" s="2" t="s">
        <v>86</v>
      </c>
      <c r="C80" s="3" t="s">
        <v>7</v>
      </c>
      <c r="D80" s="86">
        <v>49.05</v>
      </c>
      <c r="E80" s="78">
        <f>D80*(100%+'საერთო თანხა'!$B$13)</f>
        <v>0</v>
      </c>
      <c r="F80" s="86">
        <v>78.48</v>
      </c>
      <c r="G80" s="78">
        <f>F80*(100%+'საერთო თანხა'!$B$13)</f>
        <v>0</v>
      </c>
    </row>
    <row r="81" spans="1:7" ht="29.25" customHeight="1" x14ac:dyDescent="0.2">
      <c r="A81" s="24">
        <v>86</v>
      </c>
      <c r="B81" s="2" t="s">
        <v>87</v>
      </c>
      <c r="C81" s="3" t="s">
        <v>7</v>
      </c>
      <c r="D81" s="86">
        <v>58.86</v>
      </c>
      <c r="E81" s="78">
        <f>D81*(100%+'საერთო თანხა'!$B$13)</f>
        <v>0</v>
      </c>
      <c r="F81" s="86">
        <v>88.29</v>
      </c>
      <c r="G81" s="78">
        <f>F81*(100%+'საერთო თანხა'!$B$13)</f>
        <v>0</v>
      </c>
    </row>
    <row r="82" spans="1:7" ht="29.25" customHeight="1" x14ac:dyDescent="0.2">
      <c r="A82" s="24">
        <v>87</v>
      </c>
      <c r="B82" s="2" t="s">
        <v>88</v>
      </c>
      <c r="C82" s="3" t="s">
        <v>7</v>
      </c>
      <c r="D82" s="86">
        <v>39.24</v>
      </c>
      <c r="E82" s="78">
        <f>D82*(100%+'საერთო თანხა'!$B$13)</f>
        <v>0</v>
      </c>
      <c r="F82" s="86">
        <v>9.81</v>
      </c>
      <c r="G82" s="78">
        <f>F82*(100%+'საერთო თანხა'!$B$13)</f>
        <v>0</v>
      </c>
    </row>
    <row r="83" spans="1:7" ht="29.25" customHeight="1" x14ac:dyDescent="0.2">
      <c r="A83" s="24">
        <v>88</v>
      </c>
      <c r="B83" s="2" t="s">
        <v>89</v>
      </c>
      <c r="C83" s="3" t="s">
        <v>7</v>
      </c>
      <c r="D83" s="86">
        <v>98.1</v>
      </c>
      <c r="E83" s="78">
        <f>D83*(100%+'საერთო თანხა'!$B$13)</f>
        <v>0</v>
      </c>
      <c r="F83" s="86">
        <v>29.43</v>
      </c>
      <c r="G83" s="78">
        <f>F83*(100%+'საერთო თანხა'!$B$13)</f>
        <v>0</v>
      </c>
    </row>
    <row r="84" spans="1:7" ht="29.25" customHeight="1" x14ac:dyDescent="0.2">
      <c r="A84" s="24">
        <v>89</v>
      </c>
      <c r="B84" s="2" t="s">
        <v>90</v>
      </c>
      <c r="C84" s="3" t="s">
        <v>7</v>
      </c>
      <c r="D84" s="86">
        <v>29.43</v>
      </c>
      <c r="E84" s="78">
        <f>D84*(100%+'საერთო თანხა'!$B$13)</f>
        <v>0</v>
      </c>
      <c r="F84" s="86">
        <v>14.72</v>
      </c>
      <c r="G84" s="78">
        <f>F84*(100%+'საერთო თანხა'!$B$13)</f>
        <v>0</v>
      </c>
    </row>
    <row r="85" spans="1:7" ht="29.25" customHeight="1" x14ac:dyDescent="0.2">
      <c r="A85" s="24">
        <v>90</v>
      </c>
      <c r="B85" s="2" t="s">
        <v>91</v>
      </c>
      <c r="C85" s="3" t="s">
        <v>7</v>
      </c>
      <c r="D85" s="86">
        <v>39.24</v>
      </c>
      <c r="E85" s="78">
        <f>D85*(100%+'საერთო თანხა'!$B$13)</f>
        <v>0</v>
      </c>
      <c r="F85" s="86">
        <v>14.72</v>
      </c>
      <c r="G85" s="78">
        <f>F85*(100%+'საერთო თანხა'!$B$13)</f>
        <v>0</v>
      </c>
    </row>
    <row r="86" spans="1:7" ht="29.25" customHeight="1" x14ac:dyDescent="0.2">
      <c r="A86" s="24">
        <v>91</v>
      </c>
      <c r="B86" s="2" t="s">
        <v>92</v>
      </c>
      <c r="C86" s="3" t="s">
        <v>7</v>
      </c>
      <c r="D86" s="86">
        <v>24.53</v>
      </c>
      <c r="E86" s="78">
        <f>D86*(100%+'საერთო თანხა'!$B$13)</f>
        <v>0</v>
      </c>
      <c r="F86" s="86">
        <v>9.81</v>
      </c>
      <c r="G86" s="78">
        <f>F86*(100%+'საერთო თანხა'!$B$13)</f>
        <v>0</v>
      </c>
    </row>
    <row r="87" spans="1:7" ht="29.25" customHeight="1" x14ac:dyDescent="0.2">
      <c r="A87" s="24">
        <v>92</v>
      </c>
      <c r="B87" s="2" t="s">
        <v>93</v>
      </c>
      <c r="C87" s="3" t="s">
        <v>7</v>
      </c>
      <c r="D87" s="86">
        <v>39.24</v>
      </c>
      <c r="E87" s="78">
        <f>D87*(100%+'საერთო თანხა'!$B$13)</f>
        <v>0</v>
      </c>
      <c r="F87" s="86">
        <v>14.72</v>
      </c>
      <c r="G87" s="78">
        <f>F87*(100%+'საერთო თანხა'!$B$13)</f>
        <v>0</v>
      </c>
    </row>
    <row r="88" spans="1:7" ht="29.25" customHeight="1" x14ac:dyDescent="0.2">
      <c r="A88" s="24">
        <v>93</v>
      </c>
      <c r="B88" s="38" t="s">
        <v>266</v>
      </c>
      <c r="C88" s="36" t="s">
        <v>115</v>
      </c>
      <c r="D88" s="74">
        <v>19.62</v>
      </c>
      <c r="E88" s="78">
        <f>D88*(100%+'საერთო თანხა'!$B$13)</f>
        <v>0</v>
      </c>
      <c r="F88" s="74">
        <v>14.72</v>
      </c>
      <c r="G88" s="78">
        <f>F88*(100%+'საერთო თანხა'!$B$13)</f>
        <v>0</v>
      </c>
    </row>
    <row r="89" spans="1:7" ht="29.25" customHeight="1" x14ac:dyDescent="0.2">
      <c r="A89" s="24">
        <v>94</v>
      </c>
      <c r="B89" s="2" t="s">
        <v>95</v>
      </c>
      <c r="C89" s="3" t="s">
        <v>7</v>
      </c>
      <c r="D89" s="86">
        <v>49.05</v>
      </c>
      <c r="E89" s="78">
        <f>D89*(100%+'საერთო თანხა'!$B$13)</f>
        <v>0</v>
      </c>
      <c r="F89" s="86">
        <v>9.81</v>
      </c>
      <c r="G89" s="78">
        <f>F89*(100%+'საერთო თანხა'!$B$13)</f>
        <v>0</v>
      </c>
    </row>
    <row r="90" spans="1:7" ht="29.25" customHeight="1" x14ac:dyDescent="0.2">
      <c r="A90" s="24">
        <v>95</v>
      </c>
      <c r="B90" s="2" t="s">
        <v>96</v>
      </c>
      <c r="C90" s="3" t="s">
        <v>7</v>
      </c>
      <c r="D90" s="86">
        <v>39.24</v>
      </c>
      <c r="E90" s="78">
        <f>D90*(100%+'საერთო თანხა'!$B$13)</f>
        <v>0</v>
      </c>
      <c r="F90" s="86">
        <v>9.81</v>
      </c>
      <c r="G90" s="78">
        <f>F90*(100%+'საერთო თანხა'!$B$13)</f>
        <v>0</v>
      </c>
    </row>
    <row r="91" spans="1:7" ht="29.25" customHeight="1" x14ac:dyDescent="0.2">
      <c r="A91" s="24">
        <v>96</v>
      </c>
      <c r="B91" s="2" t="s">
        <v>97</v>
      </c>
      <c r="C91" s="3" t="s">
        <v>7</v>
      </c>
      <c r="D91" s="86">
        <v>29.43</v>
      </c>
      <c r="E91" s="78">
        <f>D91*(100%+'საერთო თანხა'!$B$13)</f>
        <v>0</v>
      </c>
      <c r="F91" s="86">
        <v>9.81</v>
      </c>
      <c r="G91" s="78">
        <f>F91*(100%+'საერთო თანხა'!$B$13)</f>
        <v>0</v>
      </c>
    </row>
    <row r="92" spans="1:7" ht="29.25" customHeight="1" x14ac:dyDescent="0.2">
      <c r="A92" s="24">
        <v>97</v>
      </c>
      <c r="B92" s="2" t="s">
        <v>98</v>
      </c>
      <c r="C92" s="3" t="s">
        <v>7</v>
      </c>
      <c r="D92" s="86">
        <v>24.53</v>
      </c>
      <c r="E92" s="78">
        <f>D92*(100%+'საერთო თანხა'!$B$13)</f>
        <v>0</v>
      </c>
      <c r="F92" s="86">
        <v>9.81</v>
      </c>
      <c r="G92" s="78">
        <f>F92*(100%+'საერთო თანხა'!$B$13)</f>
        <v>0</v>
      </c>
    </row>
    <row r="93" spans="1:7" ht="29.25" customHeight="1" x14ac:dyDescent="0.2">
      <c r="A93" s="24">
        <v>98</v>
      </c>
      <c r="B93" s="2" t="s">
        <v>99</v>
      </c>
      <c r="C93" s="3" t="s">
        <v>7</v>
      </c>
      <c r="D93" s="86">
        <v>19.62</v>
      </c>
      <c r="E93" s="78">
        <f>D93*(100%+'საერთო თანხა'!$B$13)</f>
        <v>0</v>
      </c>
      <c r="F93" s="86">
        <v>9.81</v>
      </c>
      <c r="G93" s="78">
        <f>F93*(100%+'საერთო თანხა'!$B$13)</f>
        <v>0</v>
      </c>
    </row>
    <row r="94" spans="1:7" ht="29.25" customHeight="1" x14ac:dyDescent="0.2">
      <c r="A94" s="24">
        <v>99</v>
      </c>
      <c r="B94" s="2" t="s">
        <v>100</v>
      </c>
      <c r="C94" s="3" t="s">
        <v>7</v>
      </c>
      <c r="D94" s="86">
        <v>78.48</v>
      </c>
      <c r="E94" s="78">
        <f>D94*(100%+'საერთო თანხა'!$B$13)</f>
        <v>0</v>
      </c>
      <c r="F94" s="86">
        <v>49.05</v>
      </c>
      <c r="G94" s="78">
        <f>F94*(100%+'საერთო თანხა'!$B$13)</f>
        <v>0</v>
      </c>
    </row>
    <row r="95" spans="1:7" ht="29.25" customHeight="1" x14ac:dyDescent="0.2">
      <c r="A95" s="24">
        <v>100</v>
      </c>
      <c r="B95" s="2" t="s">
        <v>101</v>
      </c>
      <c r="C95" s="3" t="s">
        <v>7</v>
      </c>
      <c r="D95" s="86">
        <v>68.67</v>
      </c>
      <c r="E95" s="78">
        <f>D95*(100%+'საერთო თანხა'!$B$13)</f>
        <v>0</v>
      </c>
      <c r="F95" s="86">
        <v>29.43</v>
      </c>
      <c r="G95" s="78">
        <f>F95*(100%+'საერთო თანხა'!$B$13)</f>
        <v>0</v>
      </c>
    </row>
    <row r="96" spans="1:7" ht="29.25" customHeight="1" x14ac:dyDescent="0.2">
      <c r="A96" s="24">
        <v>101</v>
      </c>
      <c r="B96" s="2" t="s">
        <v>102</v>
      </c>
      <c r="C96" s="3" t="s">
        <v>3</v>
      </c>
      <c r="D96" s="86">
        <v>19.62</v>
      </c>
      <c r="E96" s="78">
        <f>D96*(100%+'საერთო თანხა'!$B$13)</f>
        <v>0</v>
      </c>
      <c r="F96" s="86">
        <v>1.96</v>
      </c>
      <c r="G96" s="78">
        <f>F96*(100%+'საერთო თანხა'!$B$13)</f>
        <v>0</v>
      </c>
    </row>
    <row r="97" spans="1:7" ht="29.25" customHeight="1" x14ac:dyDescent="0.2">
      <c r="A97" s="24">
        <v>102</v>
      </c>
      <c r="B97" s="2" t="s">
        <v>103</v>
      </c>
      <c r="C97" s="3" t="s">
        <v>7</v>
      </c>
      <c r="D97" s="86">
        <v>9.81</v>
      </c>
      <c r="E97" s="78">
        <f>D97*(100%+'საერთო თანხა'!$B$13)</f>
        <v>0</v>
      </c>
      <c r="F97" s="86">
        <v>9.81</v>
      </c>
      <c r="G97" s="78">
        <f>F97*(100%+'საერთო თანხა'!$B$13)</f>
        <v>0</v>
      </c>
    </row>
    <row r="98" spans="1:7" ht="29.25" customHeight="1" x14ac:dyDescent="0.2">
      <c r="A98" s="24">
        <v>103</v>
      </c>
      <c r="B98" s="2" t="s">
        <v>104</v>
      </c>
      <c r="C98" s="3" t="s">
        <v>7</v>
      </c>
      <c r="D98" s="86">
        <v>9.81</v>
      </c>
      <c r="E98" s="78">
        <f>D98*(100%+'საერთო თანხა'!$B$13)</f>
        <v>0</v>
      </c>
      <c r="F98" s="86">
        <v>9.81</v>
      </c>
      <c r="G98" s="78">
        <f>F98*(100%+'საერთო თანხა'!$B$13)</f>
        <v>0</v>
      </c>
    </row>
    <row r="99" spans="1:7" ht="29.25" customHeight="1" x14ac:dyDescent="0.2">
      <c r="A99" s="24">
        <v>104</v>
      </c>
      <c r="B99" s="2" t="s">
        <v>105</v>
      </c>
      <c r="C99" s="3" t="s">
        <v>7</v>
      </c>
      <c r="D99" s="86">
        <v>19.62</v>
      </c>
      <c r="E99" s="78">
        <f>D99*(100%+'საერთო თანხა'!$B$13)</f>
        <v>0</v>
      </c>
      <c r="F99" s="86">
        <v>9.81</v>
      </c>
      <c r="G99" s="78">
        <f>F99*(100%+'საერთო თანხა'!$B$13)</f>
        <v>0</v>
      </c>
    </row>
    <row r="100" spans="1:7" ht="29.25" customHeight="1" x14ac:dyDescent="0.2">
      <c r="A100" s="24">
        <v>105</v>
      </c>
      <c r="B100" s="2" t="s">
        <v>106</v>
      </c>
      <c r="C100" s="3" t="s">
        <v>7</v>
      </c>
      <c r="D100" s="86">
        <v>1157.6300000000001</v>
      </c>
      <c r="E100" s="78">
        <f>D100*(100%+'საერთო თანხა'!$B$13)</f>
        <v>0</v>
      </c>
      <c r="F100" s="86">
        <v>19.62</v>
      </c>
      <c r="G100" s="78">
        <f>F100*(100%+'საერთო თანხა'!$B$13)</f>
        <v>0</v>
      </c>
    </row>
    <row r="101" spans="1:7" ht="29.25" customHeight="1" x14ac:dyDescent="0.2">
      <c r="A101" s="24">
        <v>106</v>
      </c>
      <c r="B101" s="2" t="s">
        <v>107</v>
      </c>
      <c r="C101" s="3" t="s">
        <v>7</v>
      </c>
      <c r="D101" s="86">
        <v>49.05</v>
      </c>
      <c r="E101" s="78">
        <f>D101*(100%+'საერთო თანხა'!$B$13)</f>
        <v>0</v>
      </c>
      <c r="F101" s="86">
        <v>9.81</v>
      </c>
      <c r="G101" s="78">
        <f>F101*(100%+'საერთო თანხა'!$B$13)</f>
        <v>0</v>
      </c>
    </row>
    <row r="102" spans="1:7" ht="29.25" customHeight="1" x14ac:dyDescent="0.2">
      <c r="A102" s="24">
        <v>107</v>
      </c>
      <c r="B102" s="2" t="s">
        <v>108</v>
      </c>
      <c r="C102" s="3" t="s">
        <v>7</v>
      </c>
      <c r="D102" s="86">
        <v>14.72</v>
      </c>
      <c r="E102" s="78">
        <f>D102*(100%+'საერთო თანხა'!$B$13)</f>
        <v>0</v>
      </c>
      <c r="F102" s="86">
        <v>4.91</v>
      </c>
      <c r="G102" s="78">
        <f>F102*(100%+'საერთო თანხა'!$B$13)</f>
        <v>0</v>
      </c>
    </row>
    <row r="103" spans="1:7" ht="29.25" customHeight="1" x14ac:dyDescent="0.2">
      <c r="A103" s="24">
        <v>108</v>
      </c>
      <c r="B103" s="2" t="s">
        <v>109</v>
      </c>
      <c r="C103" s="3" t="s">
        <v>7</v>
      </c>
      <c r="D103" s="86">
        <v>1.18</v>
      </c>
      <c r="E103" s="78">
        <f>D103*(100%+'საერთო თანხა'!$B$13)</f>
        <v>0</v>
      </c>
      <c r="F103" s="86">
        <v>1.96</v>
      </c>
      <c r="G103" s="78">
        <f>F103*(100%+'საერთო თანხა'!$B$13)</f>
        <v>0</v>
      </c>
    </row>
    <row r="104" spans="1:7" ht="29.25" customHeight="1" x14ac:dyDescent="0.2">
      <c r="A104" s="24">
        <v>109</v>
      </c>
      <c r="B104" s="2" t="s">
        <v>110</v>
      </c>
      <c r="C104" s="3" t="s">
        <v>7</v>
      </c>
      <c r="D104" s="86">
        <v>0.98</v>
      </c>
      <c r="E104" s="78">
        <f>D104*(100%+'საერთო თანხა'!$B$13)</f>
        <v>0</v>
      </c>
      <c r="F104" s="86">
        <v>1.96</v>
      </c>
      <c r="G104" s="78">
        <f>F104*(100%+'საერთო თანხა'!$B$13)</f>
        <v>0</v>
      </c>
    </row>
    <row r="105" spans="1:7" ht="29.25" customHeight="1" x14ac:dyDescent="0.2">
      <c r="A105" s="24">
        <v>110</v>
      </c>
      <c r="B105" s="2" t="s">
        <v>111</v>
      </c>
      <c r="C105" s="3" t="s">
        <v>7</v>
      </c>
      <c r="D105" s="86">
        <v>6.87</v>
      </c>
      <c r="E105" s="78">
        <f>D105*(100%+'საერთო თანხა'!$B$13)</f>
        <v>0</v>
      </c>
      <c r="F105" s="86">
        <v>4.91</v>
      </c>
      <c r="G105" s="78">
        <f>F105*(100%+'საერთო თანხა'!$B$13)</f>
        <v>0</v>
      </c>
    </row>
    <row r="106" spans="1:7" ht="29.25" customHeight="1" x14ac:dyDescent="0.2">
      <c r="A106" s="24">
        <v>111</v>
      </c>
      <c r="B106" s="2" t="s">
        <v>112</v>
      </c>
      <c r="C106" s="3" t="s">
        <v>113</v>
      </c>
      <c r="D106" s="86">
        <v>12.75</v>
      </c>
      <c r="E106" s="78">
        <f>D106*(100%+'საერთო თანხა'!$B$13)</f>
        <v>0</v>
      </c>
      <c r="F106" s="86">
        <v>14.72</v>
      </c>
      <c r="G106" s="78">
        <f>F106*(100%+'საერთო თანხა'!$B$13)</f>
        <v>0</v>
      </c>
    </row>
    <row r="107" spans="1:7" ht="29.25" customHeight="1" x14ac:dyDescent="0.2">
      <c r="A107" s="24">
        <v>112</v>
      </c>
      <c r="B107" s="2" t="s">
        <v>114</v>
      </c>
      <c r="C107" s="3" t="s">
        <v>115</v>
      </c>
      <c r="D107" s="86">
        <v>7.85</v>
      </c>
      <c r="E107" s="78">
        <f>D107*(100%+'საერთო თანხა'!$B$13)</f>
        <v>0</v>
      </c>
      <c r="F107" s="86">
        <v>4.91</v>
      </c>
      <c r="G107" s="78">
        <f>F107*(100%+'საერთო თანხა'!$B$13)</f>
        <v>0</v>
      </c>
    </row>
    <row r="108" spans="1:7" ht="29.25" customHeight="1" x14ac:dyDescent="0.2">
      <c r="A108" s="24">
        <v>113</v>
      </c>
      <c r="B108" s="2" t="s">
        <v>116</v>
      </c>
      <c r="C108" s="3" t="s">
        <v>7</v>
      </c>
      <c r="D108" s="86">
        <v>7.85</v>
      </c>
      <c r="E108" s="78">
        <f>D108*(100%+'საერთო თანხა'!$B$13)</f>
        <v>0</v>
      </c>
      <c r="F108" s="86">
        <v>4.91</v>
      </c>
      <c r="G108" s="78">
        <f>F108*(100%+'საერთო თანხა'!$B$13)</f>
        <v>0</v>
      </c>
    </row>
    <row r="109" spans="1:7" ht="29.25" customHeight="1" x14ac:dyDescent="0.2">
      <c r="A109" s="24">
        <v>114</v>
      </c>
      <c r="B109" s="2" t="s">
        <v>117</v>
      </c>
      <c r="C109" s="3" t="s">
        <v>7</v>
      </c>
      <c r="D109" s="86">
        <v>7.85</v>
      </c>
      <c r="E109" s="78">
        <f>D109*(100%+'საერთო თანხა'!$B$13)</f>
        <v>0</v>
      </c>
      <c r="F109" s="86">
        <v>4.91</v>
      </c>
      <c r="G109" s="78">
        <f>F109*(100%+'საერთო თანხა'!$B$13)</f>
        <v>0</v>
      </c>
    </row>
    <row r="110" spans="1:7" ht="29.25" customHeight="1" x14ac:dyDescent="0.2">
      <c r="A110" s="24">
        <v>116</v>
      </c>
      <c r="B110" s="2" t="s">
        <v>119</v>
      </c>
      <c r="C110" s="3" t="s">
        <v>7</v>
      </c>
      <c r="D110" s="86">
        <v>6.87</v>
      </c>
      <c r="E110" s="78">
        <f>D110*(100%+'საერთო თანხა'!$B$13)</f>
        <v>0</v>
      </c>
      <c r="F110" s="86">
        <v>4.91</v>
      </c>
      <c r="G110" s="78">
        <f>F110*(100%+'საერთო თანხა'!$B$13)</f>
        <v>0</v>
      </c>
    </row>
    <row r="111" spans="1:7" ht="29.25" customHeight="1" x14ac:dyDescent="0.2">
      <c r="A111" s="24">
        <v>117</v>
      </c>
      <c r="B111" s="2" t="s">
        <v>120</v>
      </c>
      <c r="C111" s="3" t="s">
        <v>7</v>
      </c>
      <c r="D111" s="86">
        <v>11.77</v>
      </c>
      <c r="E111" s="78">
        <f>D111*(100%+'საერთო თანხა'!$B$13)</f>
        <v>0</v>
      </c>
      <c r="F111" s="86">
        <v>4.91</v>
      </c>
      <c r="G111" s="78">
        <f>F111*(100%+'საერთო თანხა'!$B$13)</f>
        <v>0</v>
      </c>
    </row>
    <row r="112" spans="1:7" ht="29.25" customHeight="1" x14ac:dyDescent="0.2">
      <c r="A112" s="24">
        <v>118</v>
      </c>
      <c r="B112" s="2" t="s">
        <v>121</v>
      </c>
      <c r="C112" s="9" t="s">
        <v>115</v>
      </c>
      <c r="D112" s="86">
        <v>24.53</v>
      </c>
      <c r="E112" s="78">
        <f>D112*(100%+'საერთო თანხა'!$B$13)</f>
        <v>0</v>
      </c>
      <c r="F112" s="86">
        <v>14.72</v>
      </c>
      <c r="G112" s="78">
        <f>F112*(100%+'საერთო თანხა'!$B$13)</f>
        <v>0</v>
      </c>
    </row>
    <row r="113" spans="1:7" ht="29.25" customHeight="1" x14ac:dyDescent="0.2">
      <c r="A113" s="24">
        <v>119</v>
      </c>
      <c r="B113" s="2" t="s">
        <v>122</v>
      </c>
      <c r="C113" s="9" t="s">
        <v>115</v>
      </c>
      <c r="D113" s="86">
        <v>19.62</v>
      </c>
      <c r="E113" s="78">
        <f>D113*(100%+'საერთო თანხა'!$B$13)</f>
        <v>0</v>
      </c>
      <c r="F113" s="86">
        <v>9.81</v>
      </c>
      <c r="G113" s="78">
        <f>F113*(100%+'საერთო თანხა'!$B$13)</f>
        <v>0</v>
      </c>
    </row>
    <row r="114" spans="1:7" ht="29.25" customHeight="1" x14ac:dyDescent="0.2">
      <c r="A114" s="24">
        <v>120</v>
      </c>
      <c r="B114" s="2" t="s">
        <v>123</v>
      </c>
      <c r="C114" s="9" t="s">
        <v>124</v>
      </c>
      <c r="D114" s="86">
        <v>0.98</v>
      </c>
      <c r="E114" s="78">
        <f>D114*(100%+'საერთო თანხა'!$B$13)</f>
        <v>0</v>
      </c>
      <c r="F114" s="86">
        <v>0.98</v>
      </c>
      <c r="G114" s="78">
        <f>F114*(100%+'საერთო თანხა'!$B$13)</f>
        <v>0</v>
      </c>
    </row>
    <row r="115" spans="1:7" ht="29.25" customHeight="1" x14ac:dyDescent="0.2">
      <c r="A115" s="24">
        <v>121</v>
      </c>
      <c r="B115" s="2" t="s">
        <v>125</v>
      </c>
      <c r="C115" s="9" t="s">
        <v>124</v>
      </c>
      <c r="D115" s="86">
        <v>0.98</v>
      </c>
      <c r="E115" s="78">
        <f>D115*(100%+'საერთო თანხა'!$B$13)</f>
        <v>0</v>
      </c>
      <c r="F115" s="86">
        <v>0.98</v>
      </c>
      <c r="G115" s="78">
        <f>F115*(100%+'საერთო თანხა'!$B$13)</f>
        <v>0</v>
      </c>
    </row>
    <row r="116" spans="1:7" ht="29.25" customHeight="1" x14ac:dyDescent="0.2">
      <c r="A116" s="24">
        <v>122</v>
      </c>
      <c r="B116" s="7" t="s">
        <v>126</v>
      </c>
      <c r="C116" s="10" t="s">
        <v>115</v>
      </c>
      <c r="D116" s="86">
        <v>19.62</v>
      </c>
      <c r="E116" s="78">
        <f>D116*(100%+'საერთო თანხა'!$B$13)</f>
        <v>0</v>
      </c>
      <c r="F116" s="86">
        <v>19.62</v>
      </c>
      <c r="G116" s="78">
        <f>F116*(100%+'საერთო თანხა'!$B$13)</f>
        <v>0</v>
      </c>
    </row>
    <row r="117" spans="1:7" ht="29.25" customHeight="1" x14ac:dyDescent="0.2">
      <c r="A117" s="24">
        <v>123</v>
      </c>
      <c r="B117" s="2" t="s">
        <v>127</v>
      </c>
      <c r="C117" s="9" t="s">
        <v>115</v>
      </c>
      <c r="D117" s="86">
        <v>4.91</v>
      </c>
      <c r="E117" s="78">
        <f>D117*(100%+'საერთო თანხა'!$B$13)</f>
        <v>0</v>
      </c>
      <c r="F117" s="86">
        <v>4.91</v>
      </c>
      <c r="G117" s="78">
        <f>F117*(100%+'საერთო თანხა'!$B$13)</f>
        <v>0</v>
      </c>
    </row>
    <row r="118" spans="1:7" ht="29.25" customHeight="1" x14ac:dyDescent="0.2">
      <c r="A118" s="24">
        <v>124</v>
      </c>
      <c r="B118" s="2" t="s">
        <v>128</v>
      </c>
      <c r="C118" s="9" t="s">
        <v>115</v>
      </c>
      <c r="D118" s="86">
        <v>4.91</v>
      </c>
      <c r="E118" s="78">
        <f>D118*(100%+'საერთო თანხა'!$B$13)</f>
        <v>0</v>
      </c>
      <c r="F118" s="86">
        <v>0.98</v>
      </c>
      <c r="G118" s="78">
        <f>F118*(100%+'საერთო თანხა'!$B$13)</f>
        <v>0</v>
      </c>
    </row>
    <row r="119" spans="1:7" ht="29.25" customHeight="1" x14ac:dyDescent="0.2">
      <c r="A119" s="24">
        <v>125</v>
      </c>
      <c r="B119" s="2" t="s">
        <v>129</v>
      </c>
      <c r="C119" s="9" t="s">
        <v>115</v>
      </c>
      <c r="D119" s="74">
        <v>0</v>
      </c>
      <c r="E119" s="78">
        <f>D119*(100%+'საერთო თანხა'!$B$13)</f>
        <v>0</v>
      </c>
      <c r="F119" s="86">
        <v>9.81</v>
      </c>
      <c r="G119" s="78">
        <f>F119*(100%+'საერთო თანხა'!$B$13)</f>
        <v>0</v>
      </c>
    </row>
    <row r="120" spans="1:7" ht="29.25" customHeight="1" x14ac:dyDescent="0.2">
      <c r="A120" s="24">
        <v>126</v>
      </c>
      <c r="B120" s="2" t="s">
        <v>130</v>
      </c>
      <c r="C120" s="9"/>
      <c r="D120" s="74">
        <v>0</v>
      </c>
      <c r="E120" s="78">
        <f>D120*(100%+'საერთო თანხა'!$B$13)</f>
        <v>0</v>
      </c>
      <c r="F120" s="86">
        <v>39.24</v>
      </c>
      <c r="G120" s="78">
        <f>F120*(100%+'საერთო თანხა'!$B$13)</f>
        <v>0</v>
      </c>
    </row>
    <row r="121" spans="1:7" ht="29.25" customHeight="1" x14ac:dyDescent="0.2">
      <c r="A121" s="24">
        <v>127</v>
      </c>
      <c r="B121" s="2" t="s">
        <v>131</v>
      </c>
      <c r="C121" s="9"/>
      <c r="D121" s="74">
        <v>0</v>
      </c>
      <c r="E121" s="78">
        <f>D121*(100%+'საერთო თანხა'!$B$13)</f>
        <v>0</v>
      </c>
      <c r="F121" s="86">
        <v>29.43</v>
      </c>
      <c r="G121" s="78">
        <f>F121*(100%+'საერთო თანხა'!$B$13)</f>
        <v>0</v>
      </c>
    </row>
    <row r="122" spans="1:7" ht="29.25" customHeight="1" x14ac:dyDescent="0.2">
      <c r="A122" s="24">
        <v>128</v>
      </c>
      <c r="B122" s="2" t="s">
        <v>132</v>
      </c>
      <c r="C122" s="9" t="s">
        <v>133</v>
      </c>
      <c r="D122" s="74">
        <v>0</v>
      </c>
      <c r="E122" s="78">
        <f>D122*(100%+'საერთო თანხა'!$B$13)</f>
        <v>0</v>
      </c>
      <c r="F122" s="86">
        <v>29.43</v>
      </c>
      <c r="G122" s="78">
        <f>F122*(100%+'საერთო თანხა'!$B$13)</f>
        <v>0</v>
      </c>
    </row>
    <row r="123" spans="1:7" ht="29.25" customHeight="1" x14ac:dyDescent="0.2">
      <c r="A123" s="24">
        <v>129</v>
      </c>
      <c r="B123" s="2" t="s">
        <v>134</v>
      </c>
      <c r="C123" s="9" t="s">
        <v>133</v>
      </c>
      <c r="D123" s="74">
        <v>0</v>
      </c>
      <c r="E123" s="78">
        <f>D123*(100%+'საერთო თანხა'!$B$13)</f>
        <v>0</v>
      </c>
      <c r="F123" s="86">
        <v>29.43</v>
      </c>
      <c r="G123" s="78">
        <f>F123*(100%+'საერთო თანხა'!$B$13)</f>
        <v>0</v>
      </c>
    </row>
    <row r="124" spans="1:7" ht="29.25" customHeight="1" x14ac:dyDescent="0.2">
      <c r="A124" s="24">
        <v>130</v>
      </c>
      <c r="B124" s="2" t="s">
        <v>135</v>
      </c>
      <c r="C124" s="9"/>
      <c r="D124" s="74">
        <v>0</v>
      </c>
      <c r="E124" s="78">
        <f>D124*(100%+'საერთო თანხა'!$B$13)</f>
        <v>0</v>
      </c>
      <c r="F124" s="86">
        <v>29.43</v>
      </c>
      <c r="G124" s="78">
        <f>F124*(100%+'საერთო თანხა'!$B$13)</f>
        <v>0</v>
      </c>
    </row>
    <row r="125" spans="1:7" ht="29.25" customHeight="1" x14ac:dyDescent="0.2">
      <c r="A125" s="24">
        <v>131</v>
      </c>
      <c r="B125" s="2" t="s">
        <v>136</v>
      </c>
      <c r="C125" s="9" t="s">
        <v>137</v>
      </c>
      <c r="D125" s="74">
        <v>0</v>
      </c>
      <c r="E125" s="78">
        <f>D125*(100%+'საერთო თანხა'!$B$13)</f>
        <v>0</v>
      </c>
      <c r="F125" s="86">
        <v>2.94</v>
      </c>
      <c r="G125" s="78">
        <f>F125*(100%+'საერთო თანხა'!$B$13)</f>
        <v>0</v>
      </c>
    </row>
    <row r="126" spans="1:7" ht="29.25" customHeight="1" x14ac:dyDescent="0.2">
      <c r="A126" s="24">
        <v>132</v>
      </c>
      <c r="B126" s="2" t="s">
        <v>138</v>
      </c>
      <c r="C126" s="9" t="s">
        <v>137</v>
      </c>
      <c r="D126" s="74">
        <v>0</v>
      </c>
      <c r="E126" s="78">
        <f>D126*(100%+'საერთო თანხა'!$B$13)</f>
        <v>0</v>
      </c>
      <c r="F126" s="86">
        <v>2.4500000000000002</v>
      </c>
      <c r="G126" s="78">
        <f>F126*(100%+'საერთო თანხა'!$B$13)</f>
        <v>0</v>
      </c>
    </row>
    <row r="127" spans="1:7" ht="29.25" customHeight="1" x14ac:dyDescent="0.2">
      <c r="A127" s="24">
        <v>133</v>
      </c>
      <c r="B127" s="2" t="s">
        <v>139</v>
      </c>
      <c r="C127" s="9" t="s">
        <v>115</v>
      </c>
      <c r="D127" s="74">
        <v>0</v>
      </c>
      <c r="E127" s="78">
        <f>D127*(100%+'საერთო თანხა'!$B$13)</f>
        <v>0</v>
      </c>
      <c r="F127" s="86">
        <v>19.62</v>
      </c>
      <c r="G127" s="78">
        <f>F127*(100%+'საერთო თანხა'!$B$13)</f>
        <v>0</v>
      </c>
    </row>
    <row r="128" spans="1:7" ht="29.25" customHeight="1" x14ac:dyDescent="0.2">
      <c r="A128" s="24">
        <v>134</v>
      </c>
      <c r="B128" s="2" t="s">
        <v>140</v>
      </c>
      <c r="C128" s="9"/>
      <c r="D128" s="74">
        <v>0</v>
      </c>
      <c r="E128" s="78">
        <f>D128*(100%+'საერთო თანხა'!$B$13)</f>
        <v>0</v>
      </c>
      <c r="F128" s="86">
        <v>14.72</v>
      </c>
      <c r="G128" s="78">
        <f>F128*(100%+'საერთო თანხა'!$B$13)</f>
        <v>0</v>
      </c>
    </row>
    <row r="129" spans="1:7" ht="29.25" customHeight="1" x14ac:dyDescent="0.2">
      <c r="A129" s="24">
        <v>136</v>
      </c>
      <c r="B129" s="2" t="s">
        <v>267</v>
      </c>
      <c r="C129" s="9"/>
      <c r="D129" s="74">
        <v>0</v>
      </c>
      <c r="E129" s="78">
        <f>D129*(100%+'საერთო თანხა'!$B$13)</f>
        <v>0</v>
      </c>
      <c r="F129" s="86">
        <v>14.72</v>
      </c>
      <c r="G129" s="78">
        <f>F129*(100%+'საერთო თანხა'!$B$13)</f>
        <v>0</v>
      </c>
    </row>
    <row r="130" spans="1:7" ht="29.25" customHeight="1" x14ac:dyDescent="0.2">
      <c r="A130" s="24">
        <v>137</v>
      </c>
      <c r="B130" s="2" t="s">
        <v>143</v>
      </c>
      <c r="C130" s="9"/>
      <c r="D130" s="74">
        <v>0</v>
      </c>
      <c r="E130" s="78">
        <f>D130*(100%+'საერთო თანხა'!$B$13)</f>
        <v>0</v>
      </c>
      <c r="F130" s="86">
        <v>98.1</v>
      </c>
      <c r="G130" s="78">
        <f>F130*(100%+'საერთო თანხა'!$B$13)</f>
        <v>0</v>
      </c>
    </row>
    <row r="131" spans="1:7" ht="29.25" customHeight="1" x14ac:dyDescent="0.2">
      <c r="A131" s="24">
        <v>138</v>
      </c>
      <c r="B131" s="2" t="s">
        <v>144</v>
      </c>
      <c r="C131" s="9"/>
      <c r="D131" s="74">
        <v>0</v>
      </c>
      <c r="E131" s="78">
        <f>D131*(100%+'საერთო თანხა'!$B$13)</f>
        <v>0</v>
      </c>
      <c r="F131" s="86">
        <v>127.54</v>
      </c>
      <c r="G131" s="78">
        <f>F131*(100%+'საერთო თანხა'!$B$13)</f>
        <v>0</v>
      </c>
    </row>
    <row r="132" spans="1:7" ht="29.25" customHeight="1" x14ac:dyDescent="0.2">
      <c r="A132" s="24">
        <v>139</v>
      </c>
      <c r="B132" s="2" t="s">
        <v>145</v>
      </c>
      <c r="C132" s="9" t="s">
        <v>115</v>
      </c>
      <c r="D132" s="74">
        <v>0</v>
      </c>
      <c r="E132" s="78">
        <f>D132*(100%+'საერთო თანხა'!$B$13)</f>
        <v>0</v>
      </c>
      <c r="F132" s="86">
        <v>44.15</v>
      </c>
      <c r="G132" s="78">
        <f>F132*(100%+'საერთო თანხა'!$B$13)</f>
        <v>0</v>
      </c>
    </row>
    <row r="133" spans="1:7" ht="29.25" customHeight="1" x14ac:dyDescent="0.2">
      <c r="A133" s="24">
        <v>140</v>
      </c>
      <c r="B133" s="2" t="s">
        <v>146</v>
      </c>
      <c r="C133" s="9"/>
      <c r="D133" s="74">
        <v>0</v>
      </c>
      <c r="E133" s="78">
        <f>D133*(100%+'საერთო თანხა'!$B$13)</f>
        <v>0</v>
      </c>
      <c r="F133" s="86">
        <v>58.86</v>
      </c>
      <c r="G133" s="78">
        <f>F133*(100%+'საერთო თანხა'!$B$13)</f>
        <v>0</v>
      </c>
    </row>
    <row r="134" spans="1:7" ht="29.25" customHeight="1" x14ac:dyDescent="0.2">
      <c r="A134" s="24">
        <v>141</v>
      </c>
      <c r="B134" s="2" t="s">
        <v>147</v>
      </c>
      <c r="C134" s="9" t="s">
        <v>124</v>
      </c>
      <c r="D134" s="86">
        <v>58.86</v>
      </c>
      <c r="E134" s="78">
        <f>D134*(100%+'საერთო თანხა'!$B$13)</f>
        <v>0</v>
      </c>
      <c r="F134" s="86">
        <v>0</v>
      </c>
      <c r="G134" s="78">
        <f>F134*(100%+'საერთო თანხა'!$B$13)</f>
        <v>0</v>
      </c>
    </row>
    <row r="135" spans="1:7" ht="29.25" customHeight="1" x14ac:dyDescent="0.2">
      <c r="A135" s="24">
        <v>142</v>
      </c>
      <c r="B135" s="2" t="s">
        <v>148</v>
      </c>
      <c r="C135" s="9" t="s">
        <v>115</v>
      </c>
      <c r="D135" s="86">
        <v>78.48</v>
      </c>
      <c r="E135" s="78">
        <f>D135*(100%+'საერთო თანხა'!$B$13)</f>
        <v>0</v>
      </c>
      <c r="F135" s="86">
        <v>49.05</v>
      </c>
      <c r="G135" s="78">
        <f>F135*(100%+'საერთო თანხა'!$B$13)</f>
        <v>0</v>
      </c>
    </row>
    <row r="136" spans="1:7" ht="29.25" customHeight="1" x14ac:dyDescent="0.2">
      <c r="A136" s="24">
        <v>143</v>
      </c>
      <c r="B136" s="2" t="s">
        <v>149</v>
      </c>
      <c r="C136" s="9" t="s">
        <v>115</v>
      </c>
      <c r="D136" s="86">
        <v>19.62</v>
      </c>
      <c r="E136" s="78">
        <f>D136*(100%+'საერთო თანხა'!$B$13)</f>
        <v>0</v>
      </c>
      <c r="F136" s="86">
        <v>19.62</v>
      </c>
      <c r="G136" s="78">
        <f>F136*(100%+'საერთო თანხა'!$B$13)</f>
        <v>0</v>
      </c>
    </row>
    <row r="137" spans="1:7" ht="29.25" customHeight="1" x14ac:dyDescent="0.2">
      <c r="A137" s="24">
        <v>144</v>
      </c>
      <c r="B137" s="2" t="s">
        <v>150</v>
      </c>
      <c r="C137" s="9" t="s">
        <v>115</v>
      </c>
      <c r="D137" s="86">
        <v>39.24</v>
      </c>
      <c r="E137" s="78">
        <f>D137*(100%+'საერთო თანხა'!$B$13)</f>
        <v>0</v>
      </c>
      <c r="F137" s="86">
        <v>19.62</v>
      </c>
      <c r="G137" s="78">
        <f>F137*(100%+'საერთო თანხა'!$B$13)</f>
        <v>0</v>
      </c>
    </row>
    <row r="138" spans="1:7" ht="29.25" customHeight="1" x14ac:dyDescent="0.2">
      <c r="A138" s="24">
        <v>145</v>
      </c>
      <c r="B138" s="2" t="s">
        <v>151</v>
      </c>
      <c r="C138" s="9" t="s">
        <v>115</v>
      </c>
      <c r="D138" s="86">
        <v>58.86</v>
      </c>
      <c r="E138" s="78">
        <f>D138*(100%+'საერთო თანხა'!$B$13)</f>
        <v>0</v>
      </c>
      <c r="F138" s="86">
        <v>19.62</v>
      </c>
      <c r="G138" s="78">
        <f>F138*(100%+'საერთო თანხა'!$B$13)</f>
        <v>0</v>
      </c>
    </row>
    <row r="139" spans="1:7" ht="29.25" customHeight="1" x14ac:dyDescent="0.2">
      <c r="A139" s="24">
        <v>146</v>
      </c>
      <c r="B139" s="2" t="s">
        <v>152</v>
      </c>
      <c r="C139" s="9" t="s">
        <v>115</v>
      </c>
      <c r="D139" s="86">
        <v>49.05</v>
      </c>
      <c r="E139" s="78">
        <f>D139*(100%+'საერთო თანხა'!$B$13)</f>
        <v>0</v>
      </c>
      <c r="F139" s="86">
        <v>19.62</v>
      </c>
      <c r="G139" s="78">
        <f>F139*(100%+'საერთო თანხა'!$B$13)</f>
        <v>0</v>
      </c>
    </row>
    <row r="140" spans="1:7" ht="29.25" customHeight="1" x14ac:dyDescent="0.2">
      <c r="A140" s="24">
        <v>147</v>
      </c>
      <c r="B140" s="2" t="s">
        <v>153</v>
      </c>
      <c r="C140" s="9" t="s">
        <v>115</v>
      </c>
      <c r="D140" s="86">
        <v>19.62</v>
      </c>
      <c r="E140" s="78">
        <f>D140*(100%+'საერთო თანხა'!$B$13)</f>
        <v>0</v>
      </c>
      <c r="F140" s="86">
        <v>14.72</v>
      </c>
      <c r="G140" s="78">
        <f>F140*(100%+'საერთო თანხა'!$B$13)</f>
        <v>0</v>
      </c>
    </row>
    <row r="141" spans="1:7" ht="29.25" customHeight="1" x14ac:dyDescent="0.2">
      <c r="A141" s="24">
        <v>148</v>
      </c>
      <c r="B141" s="2" t="s">
        <v>154</v>
      </c>
      <c r="C141" s="9" t="s">
        <v>115</v>
      </c>
      <c r="D141" s="86">
        <v>39.24</v>
      </c>
      <c r="E141" s="78">
        <f>D141*(100%+'საერთო თანხა'!$B$13)</f>
        <v>0</v>
      </c>
      <c r="F141" s="86">
        <v>19.62</v>
      </c>
      <c r="G141" s="78">
        <f>F141*(100%+'საერთო თანხა'!$B$13)</f>
        <v>0</v>
      </c>
    </row>
    <row r="142" spans="1:7" ht="29.25" customHeight="1" x14ac:dyDescent="0.2">
      <c r="A142" s="24">
        <v>149</v>
      </c>
      <c r="B142" s="2" t="s">
        <v>155</v>
      </c>
      <c r="C142" s="9" t="s">
        <v>115</v>
      </c>
      <c r="D142" s="86">
        <v>49.05</v>
      </c>
      <c r="E142" s="78">
        <f>D142*(100%+'საერთო თანხა'!$B$13)</f>
        <v>0</v>
      </c>
      <c r="F142" s="86">
        <v>39.24</v>
      </c>
      <c r="G142" s="78">
        <f>F142*(100%+'საერთო თანხა'!$B$13)</f>
        <v>0</v>
      </c>
    </row>
    <row r="143" spans="1:7" ht="29.25" customHeight="1" x14ac:dyDescent="0.2">
      <c r="A143" s="24">
        <v>150</v>
      </c>
      <c r="B143" s="2" t="s">
        <v>268</v>
      </c>
      <c r="C143" s="9" t="s">
        <v>115</v>
      </c>
      <c r="D143" s="86">
        <v>392.42</v>
      </c>
      <c r="E143" s="78">
        <f>D143*(100%+'საერთო თანხა'!$B$13)</f>
        <v>0</v>
      </c>
      <c r="F143" s="86">
        <v>78.48</v>
      </c>
      <c r="G143" s="78">
        <f>F143*(100%+'საერთო თანხა'!$B$13)</f>
        <v>0</v>
      </c>
    </row>
    <row r="144" spans="1:7" ht="29.25" customHeight="1" x14ac:dyDescent="0.2">
      <c r="A144" s="24">
        <v>151</v>
      </c>
      <c r="B144" s="2" t="s">
        <v>157</v>
      </c>
      <c r="C144" s="9" t="s">
        <v>115</v>
      </c>
      <c r="D144" s="86">
        <v>49.05</v>
      </c>
      <c r="E144" s="78">
        <f>D144*(100%+'საერთო თანხა'!$B$13)</f>
        <v>0</v>
      </c>
      <c r="F144" s="86">
        <v>19.62</v>
      </c>
      <c r="G144" s="78">
        <f>F144*(100%+'საერთო თანხა'!$B$13)</f>
        <v>0</v>
      </c>
    </row>
    <row r="145" spans="1:7" ht="29.25" customHeight="1" x14ac:dyDescent="0.2">
      <c r="A145" s="24">
        <v>152</v>
      </c>
      <c r="B145" s="2" t="s">
        <v>158</v>
      </c>
      <c r="C145" s="9" t="s">
        <v>115</v>
      </c>
      <c r="D145" s="86">
        <v>29.43</v>
      </c>
      <c r="E145" s="78">
        <f>D145*(100%+'საერთო თანხა'!$B$13)</f>
        <v>0</v>
      </c>
      <c r="F145" s="86">
        <v>19.62</v>
      </c>
      <c r="G145" s="78">
        <f>F145*(100%+'საერთო თანხა'!$B$13)</f>
        <v>0</v>
      </c>
    </row>
    <row r="146" spans="1:7" ht="29.25" customHeight="1" x14ac:dyDescent="0.2">
      <c r="A146" s="24">
        <v>153</v>
      </c>
      <c r="B146" s="2" t="s">
        <v>159</v>
      </c>
      <c r="C146" s="9" t="s">
        <v>115</v>
      </c>
      <c r="D146" s="86">
        <v>19.62</v>
      </c>
      <c r="E146" s="78">
        <f>D146*(100%+'საერთო თანხა'!$B$13)</f>
        <v>0</v>
      </c>
      <c r="F146" s="86">
        <v>9.81</v>
      </c>
      <c r="G146" s="78">
        <f>F146*(100%+'საერთო თანხა'!$B$13)</f>
        <v>0</v>
      </c>
    </row>
    <row r="147" spans="1:7" ht="29.25" customHeight="1" x14ac:dyDescent="0.2">
      <c r="A147" s="24">
        <v>154</v>
      </c>
      <c r="B147" s="2" t="s">
        <v>160</v>
      </c>
      <c r="C147" s="9" t="s">
        <v>115</v>
      </c>
      <c r="D147" s="86">
        <v>24.53</v>
      </c>
      <c r="E147" s="78">
        <f>D147*(100%+'საერთო თანხა'!$B$13)</f>
        <v>0</v>
      </c>
      <c r="F147" s="86">
        <v>9.81</v>
      </c>
      <c r="G147" s="78">
        <f>F147*(100%+'საერთო თანხა'!$B$13)</f>
        <v>0</v>
      </c>
    </row>
    <row r="148" spans="1:7" ht="29.25" customHeight="1" x14ac:dyDescent="0.2">
      <c r="A148" s="24">
        <v>156</v>
      </c>
      <c r="B148" s="2" t="s">
        <v>162</v>
      </c>
      <c r="C148" s="9"/>
      <c r="D148" s="74">
        <v>0</v>
      </c>
      <c r="E148" s="78">
        <f>D148*(100%+'საერთო თანხა'!$B$13)</f>
        <v>0</v>
      </c>
      <c r="F148" s="86">
        <v>24.53</v>
      </c>
      <c r="G148" s="78">
        <f>F148*(100%+'საერთო თანხა'!$B$13)</f>
        <v>0</v>
      </c>
    </row>
    <row r="149" spans="1:7" ht="29.25" customHeight="1" x14ac:dyDescent="0.2">
      <c r="A149" s="24">
        <v>157</v>
      </c>
      <c r="B149" s="2" t="s">
        <v>163</v>
      </c>
      <c r="C149" s="9"/>
      <c r="D149" s="74">
        <v>0</v>
      </c>
      <c r="E149" s="78">
        <f>D149*(100%+'საერთო თანხა'!$B$13)</f>
        <v>0</v>
      </c>
      <c r="F149" s="86">
        <v>39.24</v>
      </c>
      <c r="G149" s="78">
        <f>F149*(100%+'საერთო თანხა'!$B$13)</f>
        <v>0</v>
      </c>
    </row>
    <row r="150" spans="1:7" ht="29.25" customHeight="1" x14ac:dyDescent="0.2">
      <c r="A150" s="24">
        <v>160</v>
      </c>
      <c r="B150" s="2" t="s">
        <v>166</v>
      </c>
      <c r="C150" s="9" t="s">
        <v>115</v>
      </c>
      <c r="D150" s="86">
        <v>29.43</v>
      </c>
      <c r="E150" s="78">
        <f>D150*(100%+'საერთო თანხა'!$B$13)</f>
        <v>0</v>
      </c>
      <c r="F150" s="86">
        <v>19.62</v>
      </c>
      <c r="G150" s="78">
        <f>F150*(100%+'საერთო თანხა'!$B$13)</f>
        <v>0</v>
      </c>
    </row>
    <row r="151" spans="1:7" ht="29.25" customHeight="1" x14ac:dyDescent="0.2">
      <c r="A151" s="24">
        <v>161</v>
      </c>
      <c r="B151" s="2" t="s">
        <v>167</v>
      </c>
      <c r="C151" s="9"/>
      <c r="D151" s="74">
        <v>0</v>
      </c>
      <c r="E151" s="78">
        <f>D151*(100%+'საერთო თანხა'!$B$13)</f>
        <v>0</v>
      </c>
      <c r="F151" s="86">
        <v>39.24</v>
      </c>
      <c r="G151" s="78">
        <f>F151*(100%+'საერთო თანხა'!$B$13)</f>
        <v>0</v>
      </c>
    </row>
    <row r="152" spans="1:7" ht="29.25" customHeight="1" x14ac:dyDescent="0.2">
      <c r="A152" s="24">
        <v>162</v>
      </c>
      <c r="B152" s="2" t="s">
        <v>168</v>
      </c>
      <c r="C152" s="9"/>
      <c r="D152" s="74">
        <v>0</v>
      </c>
      <c r="E152" s="78">
        <f>D152*(100%+'საერთო თანხა'!$B$13)</f>
        <v>0</v>
      </c>
      <c r="F152" s="86">
        <v>68.67</v>
      </c>
      <c r="G152" s="78">
        <f>F152*(100%+'საერთო თანხა'!$B$13)</f>
        <v>0</v>
      </c>
    </row>
    <row r="153" spans="1:7" ht="29.25" customHeight="1" x14ac:dyDescent="0.2">
      <c r="A153" s="24">
        <v>164</v>
      </c>
      <c r="B153" s="2" t="s">
        <v>170</v>
      </c>
      <c r="C153" s="9"/>
      <c r="D153" s="74">
        <v>0</v>
      </c>
      <c r="E153" s="78">
        <f>D153*(100%+'საერთო თანხა'!$B$13)</f>
        <v>0</v>
      </c>
      <c r="F153" s="86">
        <v>14.72</v>
      </c>
      <c r="G153" s="78">
        <f>F153*(100%+'საერთო თანხა'!$B$13)</f>
        <v>0</v>
      </c>
    </row>
    <row r="154" spans="1:7" ht="29.25" customHeight="1" x14ac:dyDescent="0.2">
      <c r="A154" s="24">
        <v>165</v>
      </c>
      <c r="B154" s="11" t="s">
        <v>171</v>
      </c>
      <c r="C154" s="9" t="s">
        <v>115</v>
      </c>
      <c r="D154" s="86">
        <v>29.43</v>
      </c>
      <c r="E154" s="78">
        <f>D154*(100%+'საერთო თანხა'!$B$13)</f>
        <v>0</v>
      </c>
      <c r="F154" s="86">
        <v>9.81</v>
      </c>
      <c r="G154" s="78">
        <f>F154*(100%+'საერთო თანხა'!$B$13)</f>
        <v>0</v>
      </c>
    </row>
    <row r="155" spans="1:7" ht="29.25" customHeight="1" x14ac:dyDescent="0.2">
      <c r="A155" s="24">
        <v>166</v>
      </c>
      <c r="B155" s="38" t="s">
        <v>186</v>
      </c>
      <c r="C155" s="36" t="s">
        <v>115</v>
      </c>
      <c r="D155" s="86">
        <v>14.72</v>
      </c>
      <c r="E155" s="78">
        <f>D155*(100%+'საერთო თანხა'!$B$13)</f>
        <v>0</v>
      </c>
      <c r="F155" s="74">
        <v>0</v>
      </c>
      <c r="G155" s="78">
        <f>F155*(100%+'საერთო თანხა'!$B$13)</f>
        <v>0</v>
      </c>
    </row>
    <row r="156" spans="1:7" ht="29.25" customHeight="1" x14ac:dyDescent="0.2">
      <c r="A156" s="24">
        <v>171</v>
      </c>
      <c r="B156" s="38" t="s">
        <v>191</v>
      </c>
      <c r="C156" s="36" t="s">
        <v>115</v>
      </c>
      <c r="D156" s="86">
        <v>14.72</v>
      </c>
      <c r="E156" s="78">
        <f>D156*(100%+'საერთო თანხა'!$B$13)</f>
        <v>0</v>
      </c>
      <c r="F156" s="74">
        <v>0</v>
      </c>
      <c r="G156" s="78">
        <f>F156*(100%+'საერთო თანხა'!$B$13)</f>
        <v>0</v>
      </c>
    </row>
    <row r="157" spans="1:7" ht="29.25" customHeight="1" x14ac:dyDescent="0.2">
      <c r="A157" s="24">
        <v>172</v>
      </c>
      <c r="B157" s="38" t="s">
        <v>192</v>
      </c>
      <c r="C157" s="36" t="s">
        <v>115</v>
      </c>
      <c r="D157" s="86">
        <v>24.53</v>
      </c>
      <c r="E157" s="78">
        <f>D157*(100%+'საერთო თანხა'!$B$13)</f>
        <v>0</v>
      </c>
      <c r="F157" s="86">
        <v>14.72</v>
      </c>
      <c r="G157" s="78">
        <f>F157*(100%+'საერთო თანხა'!$B$13)</f>
        <v>0</v>
      </c>
    </row>
    <row r="158" spans="1:7" ht="29.25" customHeight="1" x14ac:dyDescent="0.2">
      <c r="A158" s="24">
        <v>175</v>
      </c>
      <c r="B158" s="38" t="s">
        <v>194</v>
      </c>
      <c r="C158" s="36" t="s">
        <v>115</v>
      </c>
      <c r="D158" s="74">
        <v>0</v>
      </c>
      <c r="E158" s="78">
        <f>D158*(100%+'საერთო თანხა'!$B$13)</f>
        <v>0</v>
      </c>
      <c r="F158" s="86">
        <v>29.43</v>
      </c>
      <c r="G158" s="78">
        <f>F158*(100%+'საერთო თანხა'!$B$13)</f>
        <v>0</v>
      </c>
    </row>
    <row r="159" spans="1:7" ht="29.25" customHeight="1" x14ac:dyDescent="0.2">
      <c r="A159" s="24">
        <v>176</v>
      </c>
      <c r="B159" s="38" t="s">
        <v>195</v>
      </c>
      <c r="C159" s="36" t="s">
        <v>115</v>
      </c>
      <c r="D159" s="86">
        <v>49.05</v>
      </c>
      <c r="E159" s="78">
        <f>D159*(100%+'საერთო თანხა'!$B$13)</f>
        <v>0</v>
      </c>
      <c r="F159" s="86">
        <v>19.62</v>
      </c>
      <c r="G159" s="78">
        <f>F159*(100%+'საერთო თანხა'!$B$13)</f>
        <v>0</v>
      </c>
    </row>
    <row r="160" spans="1:7" ht="29.25" customHeight="1" x14ac:dyDescent="0.2">
      <c r="A160" s="24">
        <v>177</v>
      </c>
      <c r="B160" s="38" t="s">
        <v>196</v>
      </c>
      <c r="C160" s="36" t="s">
        <v>115</v>
      </c>
      <c r="D160" s="86">
        <v>34.340000000000003</v>
      </c>
      <c r="E160" s="78">
        <f>D160*(100%+'საერთო თანხა'!$B$13)</f>
        <v>0</v>
      </c>
      <c r="F160" s="86">
        <v>19.62</v>
      </c>
      <c r="G160" s="78">
        <f>F160*(100%+'საერთო თანხა'!$B$13)</f>
        <v>0</v>
      </c>
    </row>
    <row r="161" spans="1:9" ht="29.25" customHeight="1" x14ac:dyDescent="0.2">
      <c r="A161" s="24">
        <v>178</v>
      </c>
      <c r="B161" s="38" t="s">
        <v>197</v>
      </c>
      <c r="C161" s="36" t="s">
        <v>115</v>
      </c>
      <c r="D161" s="74">
        <v>0</v>
      </c>
      <c r="E161" s="78">
        <f>D161*(100%+'საერთო თანხა'!$B$13)</f>
        <v>0</v>
      </c>
      <c r="F161" s="86">
        <v>49.05</v>
      </c>
      <c r="G161" s="78">
        <f>F161*(100%+'საერთო თანხა'!$B$13)</f>
        <v>0</v>
      </c>
    </row>
    <row r="162" spans="1:9" ht="29.25" customHeight="1" x14ac:dyDescent="0.2">
      <c r="A162" s="24">
        <v>183</v>
      </c>
      <c r="B162" s="38" t="s">
        <v>202</v>
      </c>
      <c r="C162" s="36" t="s">
        <v>115</v>
      </c>
      <c r="D162" s="86">
        <v>19.62</v>
      </c>
      <c r="E162" s="78">
        <f>D162*(100%+'საერთო თანხა'!$B$13)</f>
        <v>0</v>
      </c>
      <c r="F162" s="86">
        <v>19.62</v>
      </c>
      <c r="G162" s="78">
        <f>F162*(100%+'საერთო თანხა'!$B$13)</f>
        <v>0</v>
      </c>
    </row>
    <row r="163" spans="1:9" ht="29.25" customHeight="1" x14ac:dyDescent="0.2">
      <c r="A163" s="24">
        <v>185</v>
      </c>
      <c r="B163" s="38" t="s">
        <v>248</v>
      </c>
      <c r="C163" s="36" t="s">
        <v>115</v>
      </c>
      <c r="D163" s="74">
        <v>0</v>
      </c>
      <c r="E163" s="78">
        <f>D163*(100%+'საერთო თანხა'!$B$13)</f>
        <v>0</v>
      </c>
      <c r="F163" s="86">
        <v>147.16</v>
      </c>
      <c r="G163" s="78">
        <f>F163*(100%+'საერთო თანხა'!$B$13)</f>
        <v>0</v>
      </c>
    </row>
    <row r="164" spans="1:9" ht="29.25" customHeight="1" x14ac:dyDescent="0.2">
      <c r="A164" s="24">
        <v>186</v>
      </c>
      <c r="B164" s="38" t="s">
        <v>204</v>
      </c>
      <c r="C164" s="36" t="s">
        <v>115</v>
      </c>
      <c r="D164" s="86">
        <v>49.05</v>
      </c>
      <c r="E164" s="78">
        <f>D164*(100%+'საერთო თანხა'!$B$13)</f>
        <v>0</v>
      </c>
      <c r="F164" s="86">
        <v>78.48</v>
      </c>
      <c r="G164" s="78">
        <f>F164*(100%+'საერთო თანხა'!$B$13)</f>
        <v>0</v>
      </c>
    </row>
    <row r="165" spans="1:9" ht="29.25" customHeight="1" x14ac:dyDescent="0.2">
      <c r="A165" s="24">
        <v>187</v>
      </c>
      <c r="B165" s="38" t="s">
        <v>238</v>
      </c>
      <c r="C165" s="36" t="s">
        <v>115</v>
      </c>
      <c r="D165" s="86">
        <v>98.1</v>
      </c>
      <c r="E165" s="78">
        <f>D165*(100%+'საერთო თანხა'!$B$13)</f>
        <v>0</v>
      </c>
      <c r="F165" s="86">
        <v>29.43</v>
      </c>
      <c r="G165" s="78">
        <f>F165*(100%+'საერთო თანხა'!$B$13)</f>
        <v>0</v>
      </c>
    </row>
    <row r="166" spans="1:9" ht="29.25" customHeight="1" x14ac:dyDescent="0.2">
      <c r="A166" s="24">
        <v>188</v>
      </c>
      <c r="B166" s="38" t="s">
        <v>249</v>
      </c>
      <c r="C166" s="36"/>
      <c r="D166" s="74">
        <v>0</v>
      </c>
      <c r="E166" s="78">
        <f>D166*(100%+'საერთო თანხა'!$B$13)</f>
        <v>0</v>
      </c>
      <c r="F166" s="86">
        <v>343.36</v>
      </c>
      <c r="G166" s="78">
        <f>F166*(100%+'საერთო თანხა'!$B$13)</f>
        <v>0</v>
      </c>
    </row>
    <row r="167" spans="1:9" ht="29.25" customHeight="1" x14ac:dyDescent="0.2">
      <c r="A167" s="24">
        <v>189</v>
      </c>
      <c r="B167" s="38" t="s">
        <v>208</v>
      </c>
      <c r="C167" s="36" t="s">
        <v>115</v>
      </c>
      <c r="D167" s="74">
        <v>0</v>
      </c>
      <c r="E167" s="78">
        <f>D167*(100%+'საერთო თანხა'!$B$13)</f>
        <v>0</v>
      </c>
      <c r="F167" s="86">
        <v>24.53</v>
      </c>
      <c r="G167" s="78">
        <f>F167*(100%+'საერთო თანხა'!$B$13)</f>
        <v>0</v>
      </c>
    </row>
    <row r="168" spans="1:9" ht="29.25" customHeight="1" x14ac:dyDescent="0.2">
      <c r="A168" s="24">
        <v>190</v>
      </c>
      <c r="B168" s="38" t="s">
        <v>209</v>
      </c>
      <c r="C168" s="36" t="s">
        <v>115</v>
      </c>
      <c r="D168" s="86">
        <v>39.24</v>
      </c>
      <c r="E168" s="78">
        <f>D168*(100%+'საერთო თანხა'!$B$13)</f>
        <v>0</v>
      </c>
      <c r="F168" s="86">
        <v>19.62</v>
      </c>
      <c r="G168" s="78">
        <f>F168*(100%+'საერთო თანხა'!$B$13)</f>
        <v>0</v>
      </c>
    </row>
    <row r="169" spans="1:9" ht="29.25" customHeight="1" x14ac:dyDescent="0.2">
      <c r="A169" s="24">
        <v>191</v>
      </c>
      <c r="B169" s="38" t="s">
        <v>211</v>
      </c>
      <c r="C169" s="36" t="s">
        <v>115</v>
      </c>
      <c r="D169" s="86">
        <v>98.1</v>
      </c>
      <c r="E169" s="78">
        <f>D169*(100%+'საერთო თანხა'!$B$13)</f>
        <v>0</v>
      </c>
      <c r="F169" s="86">
        <v>29.43</v>
      </c>
      <c r="G169" s="78">
        <f>F169*(100%+'საერთო თანხა'!$B$13)</f>
        <v>0</v>
      </c>
    </row>
    <row r="170" spans="1:9" ht="29.25" customHeight="1" x14ac:dyDescent="0.2">
      <c r="A170" s="24">
        <v>192</v>
      </c>
      <c r="B170" s="38" t="s">
        <v>212</v>
      </c>
      <c r="C170" s="36" t="s">
        <v>115</v>
      </c>
      <c r="D170" s="86">
        <v>0.98</v>
      </c>
      <c r="E170" s="78">
        <f>D170*(100%+'საერთო თანხა'!$B$13)</f>
        <v>0</v>
      </c>
      <c r="F170" s="86">
        <v>0</v>
      </c>
      <c r="G170" s="78">
        <f>F170*(100%+'საერთო თანხა'!$B$13)</f>
        <v>0</v>
      </c>
    </row>
    <row r="171" spans="1:9" ht="29.25" customHeight="1" x14ac:dyDescent="0.2">
      <c r="A171" s="24">
        <v>193</v>
      </c>
      <c r="B171" s="38" t="s">
        <v>213</v>
      </c>
      <c r="C171" s="36" t="s">
        <v>115</v>
      </c>
      <c r="D171" s="86">
        <v>29.43</v>
      </c>
      <c r="E171" s="78">
        <f>D171*(100%+'საერთო თანხა'!$B$13)</f>
        <v>0</v>
      </c>
      <c r="F171" s="86">
        <v>9.81</v>
      </c>
      <c r="G171" s="78">
        <f>F171*(100%+'საერთო თანხა'!$B$13)</f>
        <v>0</v>
      </c>
    </row>
    <row r="172" spans="1:9" ht="29.25" customHeight="1" x14ac:dyDescent="0.2">
      <c r="A172" s="24">
        <v>194</v>
      </c>
      <c r="B172" s="38" t="s">
        <v>214</v>
      </c>
      <c r="C172" s="36" t="s">
        <v>115</v>
      </c>
      <c r="D172" s="86">
        <v>34.340000000000003</v>
      </c>
      <c r="E172" s="78">
        <f>D172*(100%+'საერთო თანხა'!$B$13)</f>
        <v>0</v>
      </c>
      <c r="F172" s="86">
        <v>9.81</v>
      </c>
      <c r="G172" s="78">
        <f>F172*(100%+'საერთო თანხა'!$B$13)</f>
        <v>0</v>
      </c>
    </row>
    <row r="173" spans="1:9" ht="29.25" customHeight="1" x14ac:dyDescent="0.2">
      <c r="A173" s="24">
        <v>195</v>
      </c>
      <c r="B173" s="38" t="s">
        <v>220</v>
      </c>
      <c r="C173" s="36" t="s">
        <v>115</v>
      </c>
      <c r="D173" s="86">
        <v>44.15</v>
      </c>
      <c r="E173" s="78">
        <f>D173*(100%+'საერთო თანხა'!$B$13)</f>
        <v>0</v>
      </c>
      <c r="F173" s="86">
        <v>19.62</v>
      </c>
      <c r="G173" s="78">
        <f>F173*(100%+'საერთო თანხა'!$B$13)</f>
        <v>0</v>
      </c>
    </row>
    <row r="174" spans="1:9" ht="29.25" customHeight="1" x14ac:dyDescent="0.2">
      <c r="A174" s="24"/>
      <c r="B174" s="98" t="s">
        <v>305</v>
      </c>
      <c r="C174" s="36"/>
      <c r="D174" s="105">
        <f>SUM(D5:D173)</f>
        <v>7106.2999999999984</v>
      </c>
      <c r="E174" s="126">
        <f>SUM(E5:E173)</f>
        <v>0</v>
      </c>
      <c r="F174" s="105">
        <f>SUM(F5:F173)</f>
        <v>4007.2199999999953</v>
      </c>
      <c r="G174" s="126">
        <f>SUM(G5:G173)</f>
        <v>0</v>
      </c>
      <c r="H174" s="114">
        <f>D174+F174</f>
        <v>11113.519999999993</v>
      </c>
      <c r="I174" s="114">
        <f>E174+G174</f>
        <v>0</v>
      </c>
    </row>
    <row r="175" spans="1:9" ht="33.75" customHeight="1" x14ac:dyDescent="0.2">
      <c r="A175" s="209" t="s">
        <v>185</v>
      </c>
      <c r="B175" s="210"/>
      <c r="C175" s="54"/>
      <c r="D175" s="54"/>
      <c r="E175" s="87"/>
      <c r="F175" s="54"/>
      <c r="G175" s="87"/>
    </row>
    <row r="176" spans="1:9" ht="34.5" customHeight="1" x14ac:dyDescent="0.2">
      <c r="A176" s="24">
        <v>1</v>
      </c>
      <c r="B176" s="2" t="s">
        <v>242</v>
      </c>
      <c r="C176" s="3" t="s">
        <v>115</v>
      </c>
      <c r="D176" s="86">
        <v>15</v>
      </c>
      <c r="E176" s="78">
        <f>D176*(100%+'საერთო თანხა'!$B$13)</f>
        <v>0</v>
      </c>
      <c r="F176" s="86">
        <v>5</v>
      </c>
      <c r="G176" s="78">
        <f>F176*(100%+'საერთო თანხა'!$B$13)</f>
        <v>0</v>
      </c>
    </row>
    <row r="177" spans="1:9" ht="34.5" customHeight="1" x14ac:dyDescent="0.2">
      <c r="A177" s="24">
        <v>3</v>
      </c>
      <c r="B177" s="2" t="s">
        <v>174</v>
      </c>
      <c r="C177" s="3" t="s">
        <v>172</v>
      </c>
      <c r="D177" s="86">
        <v>15</v>
      </c>
      <c r="E177" s="78">
        <f>D177*(100%+'საერთო თანხა'!$B$13)</f>
        <v>0</v>
      </c>
      <c r="F177" s="86">
        <v>20</v>
      </c>
      <c r="G177" s="78">
        <f>F177*(100%+'საერთო თანხა'!$B$13)</f>
        <v>0</v>
      </c>
    </row>
    <row r="178" spans="1:9" ht="34.5" customHeight="1" x14ac:dyDescent="0.2">
      <c r="A178" s="24">
        <v>4</v>
      </c>
      <c r="B178" s="2" t="s">
        <v>175</v>
      </c>
      <c r="C178" s="3" t="s">
        <v>172</v>
      </c>
      <c r="D178" s="86">
        <v>20</v>
      </c>
      <c r="E178" s="78">
        <f>D178*(100%+'საერთო თანხა'!$B$13)</f>
        <v>0</v>
      </c>
      <c r="F178" s="86">
        <v>15</v>
      </c>
      <c r="G178" s="78">
        <f>F178*(100%+'საერთო თანხა'!$B$13)</f>
        <v>0</v>
      </c>
    </row>
    <row r="179" spans="1:9" ht="34.5" customHeight="1" x14ac:dyDescent="0.2">
      <c r="A179" s="24">
        <v>5</v>
      </c>
      <c r="B179" s="2" t="s">
        <v>176</v>
      </c>
      <c r="C179" s="3" t="s">
        <v>172</v>
      </c>
      <c r="D179" s="86">
        <v>15</v>
      </c>
      <c r="E179" s="78">
        <f>D179*(100%+'საერთო თანხა'!$B$13)</f>
        <v>0</v>
      </c>
      <c r="F179" s="86">
        <v>15</v>
      </c>
      <c r="G179" s="78">
        <f>F179*(100%+'საერთო თანხა'!$B$13)</f>
        <v>0</v>
      </c>
    </row>
    <row r="180" spans="1:9" ht="34.5" customHeight="1" x14ac:dyDescent="0.2">
      <c r="A180" s="24">
        <v>6</v>
      </c>
      <c r="B180" s="2" t="s">
        <v>177</v>
      </c>
      <c r="C180" s="3" t="s">
        <v>172</v>
      </c>
      <c r="D180" s="86">
        <v>10</v>
      </c>
      <c r="E180" s="78">
        <f>D180*(100%+'საერთო თანხა'!$B$13)</f>
        <v>0</v>
      </c>
      <c r="F180" s="86">
        <v>10</v>
      </c>
      <c r="G180" s="78">
        <f>F180*(100%+'საერთო თანხა'!$B$13)</f>
        <v>0</v>
      </c>
    </row>
    <row r="181" spans="1:9" ht="34.5" customHeight="1" x14ac:dyDescent="0.2">
      <c r="A181" s="24">
        <v>7</v>
      </c>
      <c r="B181" s="2" t="s">
        <v>210</v>
      </c>
      <c r="C181" s="3" t="s">
        <v>115</v>
      </c>
      <c r="D181" s="86">
        <v>10</v>
      </c>
      <c r="E181" s="78">
        <f>D181*(100%+'საერთო თანხა'!$B$13)</f>
        <v>0</v>
      </c>
      <c r="F181" s="86">
        <v>5</v>
      </c>
      <c r="G181" s="78">
        <f>F181*(100%+'საერთო თანხა'!$B$13)</f>
        <v>0</v>
      </c>
    </row>
    <row r="182" spans="1:9" ht="34.5" customHeight="1" x14ac:dyDescent="0.2">
      <c r="A182" s="24">
        <v>8</v>
      </c>
      <c r="B182" s="2" t="s">
        <v>178</v>
      </c>
      <c r="C182" s="3" t="s">
        <v>172</v>
      </c>
      <c r="D182" s="86">
        <v>10</v>
      </c>
      <c r="E182" s="78">
        <f>D182*(100%+'საერთო თანხა'!$B$13)</f>
        <v>0</v>
      </c>
      <c r="F182" s="86">
        <v>5</v>
      </c>
      <c r="G182" s="78">
        <f>F182*(100%+'საერთო თანხა'!$B$13)</f>
        <v>0</v>
      </c>
    </row>
    <row r="183" spans="1:9" ht="34.5" customHeight="1" x14ac:dyDescent="0.2">
      <c r="A183" s="24"/>
      <c r="B183" s="99" t="s">
        <v>305</v>
      </c>
      <c r="C183" s="3"/>
      <c r="D183" s="105">
        <f>SUM(D176:D182)</f>
        <v>95</v>
      </c>
      <c r="E183" s="126">
        <f>SUM(E176:E182)</f>
        <v>0</v>
      </c>
      <c r="F183" s="105">
        <f>SUM(F176:F182)</f>
        <v>75</v>
      </c>
      <c r="G183" s="126">
        <f>SUM(G176:G182)</f>
        <v>0</v>
      </c>
      <c r="H183" s="114">
        <f>D183+F183</f>
        <v>170</v>
      </c>
      <c r="I183" s="114">
        <f>E183+G183</f>
        <v>0</v>
      </c>
    </row>
    <row r="184" spans="1:9" ht="31.5" customHeight="1" x14ac:dyDescent="0.25">
      <c r="H184" s="112">
        <f>H174+H183</f>
        <v>11283.519999999993</v>
      </c>
      <c r="I184" s="128">
        <f>I174+I183</f>
        <v>0</v>
      </c>
    </row>
  </sheetData>
  <sheetProtection algorithmName="SHA-512" hashValue="pa96it4gJ6GAOrLC6Cbde8VboW671jP0ahI7LkStIvpgQ/rqsAlOmanwGXZm4xW7hEJeIL2klSRUu53GpdzUfA==" saltValue="m1VN5iLQfSOl01/zntWG2A==" spinCount="100000" sheet="1" objects="1" scenarios="1"/>
  <mergeCells count="6">
    <mergeCell ref="A175:B175"/>
    <mergeCell ref="D1:F1"/>
    <mergeCell ref="A2:A4"/>
    <mergeCell ref="B2:C3"/>
    <mergeCell ref="D3:G3"/>
    <mergeCell ref="D2:G2"/>
  </mergeCells>
  <pageMargins left="0.25" right="0.25" top="0.75" bottom="0.75" header="0.3" footer="0.3"/>
  <pageSetup scale="76" fitToHeight="0" orientation="portrait" horizontalDpi="4294967295" verticalDpi="4294967295" r:id="rId1"/>
  <rowBreaks count="1" manualBreakCount="1">
    <brk id="15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08"/>
  <sheetViews>
    <sheetView view="pageBreakPreview" zoomScaleNormal="80" zoomScaleSheetLayoutView="100" workbookViewId="0">
      <pane xSplit="3" ySplit="4" topLeftCell="D198" activePane="bottomRight" state="frozen"/>
      <selection pane="topRight" activeCell="D1" sqref="D1"/>
      <selection pane="bottomLeft" activeCell="A5" sqref="A5"/>
      <selection pane="bottomRight" activeCell="F201" sqref="F201"/>
    </sheetView>
  </sheetViews>
  <sheetFormatPr defaultColWidth="9.140625" defaultRowHeight="11.25" x14ac:dyDescent="0.2"/>
  <cols>
    <col min="1" max="1" width="3.5703125" style="27" customWidth="1"/>
    <col min="2" max="2" width="30.28515625" style="27" customWidth="1"/>
    <col min="3" max="3" width="13.85546875" style="27" customWidth="1"/>
    <col min="4" max="4" width="15.85546875" style="27" customWidth="1"/>
    <col min="5" max="5" width="16.28515625" style="116" customWidth="1"/>
    <col min="6" max="6" width="13.140625" style="27" customWidth="1"/>
    <col min="7" max="7" width="13.85546875" style="116" customWidth="1"/>
    <col min="8" max="8" width="13.42578125" style="27" customWidth="1"/>
    <col min="9" max="9" width="16.42578125" style="116" customWidth="1"/>
    <col min="10" max="10" width="13.7109375" style="27" customWidth="1"/>
    <col min="11" max="11" width="18.28515625" style="116" customWidth="1"/>
    <col min="12" max="12" width="18.28515625" style="27" customWidth="1"/>
    <col min="13" max="13" width="20.7109375" style="27" customWidth="1"/>
    <col min="14" max="16384" width="9.140625" style="27"/>
  </cols>
  <sheetData>
    <row r="1" spans="1:11" x14ac:dyDescent="0.2">
      <c r="D1" s="205" t="s">
        <v>312</v>
      </c>
      <c r="E1" s="205"/>
      <c r="F1" s="205"/>
      <c r="G1" s="205"/>
    </row>
    <row r="2" spans="1:11" x14ac:dyDescent="0.2">
      <c r="A2" s="215" t="s">
        <v>179</v>
      </c>
      <c r="B2" s="216" t="s">
        <v>183</v>
      </c>
      <c r="C2" s="216"/>
      <c r="D2" s="185" t="s">
        <v>232</v>
      </c>
      <c r="E2" s="185"/>
      <c r="F2" s="185"/>
      <c r="G2" s="185"/>
      <c r="H2" s="186" t="s">
        <v>306</v>
      </c>
      <c r="I2" s="187"/>
      <c r="J2" s="187"/>
      <c r="K2" s="188"/>
    </row>
    <row r="3" spans="1:11" x14ac:dyDescent="0.2">
      <c r="A3" s="215"/>
      <c r="B3" s="216"/>
      <c r="C3" s="216"/>
      <c r="D3" s="186" t="s">
        <v>1</v>
      </c>
      <c r="E3" s="187"/>
      <c r="F3" s="187"/>
      <c r="G3" s="188"/>
      <c r="H3" s="186" t="s">
        <v>235</v>
      </c>
      <c r="I3" s="187"/>
      <c r="J3" s="187"/>
      <c r="K3" s="188"/>
    </row>
    <row r="4" spans="1:11" ht="96.75" customHeight="1" x14ac:dyDescent="0.2">
      <c r="A4" s="215"/>
      <c r="B4" s="50" t="s">
        <v>184</v>
      </c>
      <c r="C4" s="50" t="s">
        <v>182</v>
      </c>
      <c r="D4" s="55" t="s">
        <v>180</v>
      </c>
      <c r="E4" s="73" t="s">
        <v>233</v>
      </c>
      <c r="F4" s="55" t="s">
        <v>181</v>
      </c>
      <c r="G4" s="73" t="s">
        <v>234</v>
      </c>
      <c r="H4" s="55" t="s">
        <v>180</v>
      </c>
      <c r="I4" s="73" t="s">
        <v>233</v>
      </c>
      <c r="J4" s="55" t="s">
        <v>181</v>
      </c>
      <c r="K4" s="73" t="s">
        <v>234</v>
      </c>
    </row>
    <row r="5" spans="1:11" ht="33.75" customHeight="1" x14ac:dyDescent="0.2">
      <c r="A5" s="31">
        <v>1</v>
      </c>
      <c r="B5" s="14" t="s">
        <v>2</v>
      </c>
      <c r="C5" s="30" t="s">
        <v>3</v>
      </c>
      <c r="D5" s="74">
        <v>75</v>
      </c>
      <c r="E5" s="78">
        <f>D5*(100%+'საერთო თანხა'!$B$13)</f>
        <v>0</v>
      </c>
      <c r="F5" s="74">
        <v>15</v>
      </c>
      <c r="G5" s="78">
        <f>F5*(100%+'საერთო თანხა'!$B$13)</f>
        <v>0</v>
      </c>
      <c r="H5" s="74">
        <v>78.48</v>
      </c>
      <c r="I5" s="78">
        <f>H5*(100%+'საერთო თანხა'!$B$13)</f>
        <v>0</v>
      </c>
      <c r="J5" s="74">
        <v>15</v>
      </c>
      <c r="K5" s="78">
        <f>J5*(100%+'საერთო თანხა'!$B$13)</f>
        <v>0</v>
      </c>
    </row>
    <row r="6" spans="1:11" ht="33.75" customHeight="1" x14ac:dyDescent="0.2">
      <c r="A6" s="31">
        <v>2</v>
      </c>
      <c r="B6" s="29" t="s">
        <v>4</v>
      </c>
      <c r="C6" s="30" t="s">
        <v>3</v>
      </c>
      <c r="D6" s="74">
        <v>60</v>
      </c>
      <c r="E6" s="78">
        <f>D6*(100%+'საერთო თანხა'!$B$13)</f>
        <v>0</v>
      </c>
      <c r="F6" s="74">
        <v>15</v>
      </c>
      <c r="G6" s="78">
        <f>F6*(100%+'საერთო თანხა'!$B$13)</f>
        <v>0</v>
      </c>
      <c r="H6" s="74">
        <v>68.67</v>
      </c>
      <c r="I6" s="78">
        <f>H6*(100%+'საერთო თანხა'!$B$13)</f>
        <v>0</v>
      </c>
      <c r="J6" s="74">
        <v>15</v>
      </c>
      <c r="K6" s="78">
        <f>J6*(100%+'საერთო თანხა'!$B$13)</f>
        <v>0</v>
      </c>
    </row>
    <row r="7" spans="1:11" ht="33.75" customHeight="1" x14ac:dyDescent="0.2">
      <c r="A7" s="31">
        <v>3</v>
      </c>
      <c r="B7" s="29" t="s">
        <v>5</v>
      </c>
      <c r="C7" s="30" t="s">
        <v>3</v>
      </c>
      <c r="D7" s="74">
        <v>40</v>
      </c>
      <c r="E7" s="78">
        <f>D7*(100%+'საერთო თანხა'!$B$13)</f>
        <v>0</v>
      </c>
      <c r="F7" s="74">
        <v>20</v>
      </c>
      <c r="G7" s="78">
        <f>F7*(100%+'საერთო თანხა'!$B$13)</f>
        <v>0</v>
      </c>
      <c r="H7" s="74">
        <v>49.05</v>
      </c>
      <c r="I7" s="78">
        <f>H7*(100%+'საერთო თანხა'!$B$13)</f>
        <v>0</v>
      </c>
      <c r="J7" s="74">
        <v>20</v>
      </c>
      <c r="K7" s="78">
        <f>J7*(100%+'საერთო თანხა'!$B$13)</f>
        <v>0</v>
      </c>
    </row>
    <row r="8" spans="1:11" ht="33.75" customHeight="1" x14ac:dyDescent="0.2">
      <c r="A8" s="31">
        <v>4</v>
      </c>
      <c r="B8" s="29" t="s">
        <v>6</v>
      </c>
      <c r="C8" s="30" t="s">
        <v>7</v>
      </c>
      <c r="D8" s="74">
        <v>40</v>
      </c>
      <c r="E8" s="78">
        <f>D8*(100%+'საერთო თანხა'!$B$13)</f>
        <v>0</v>
      </c>
      <c r="F8" s="74">
        <v>20</v>
      </c>
      <c r="G8" s="78">
        <f>F8*(100%+'საერთო თანხა'!$B$13)</f>
        <v>0</v>
      </c>
      <c r="H8" s="74">
        <v>58.86</v>
      </c>
      <c r="I8" s="78">
        <f>H8*(100%+'საერთო თანხა'!$B$13)</f>
        <v>0</v>
      </c>
      <c r="J8" s="74">
        <v>20</v>
      </c>
      <c r="K8" s="78">
        <f>J8*(100%+'საერთო თანხა'!$B$13)</f>
        <v>0</v>
      </c>
    </row>
    <row r="9" spans="1:11" ht="33.75" customHeight="1" x14ac:dyDescent="0.2">
      <c r="A9" s="31">
        <v>5</v>
      </c>
      <c r="B9" s="29" t="s">
        <v>8</v>
      </c>
      <c r="C9" s="30" t="s">
        <v>7</v>
      </c>
      <c r="D9" s="74">
        <v>150</v>
      </c>
      <c r="E9" s="78">
        <f>D9*(100%+'საერთო თანხა'!$B$13)</f>
        <v>0</v>
      </c>
      <c r="F9" s="74">
        <v>30</v>
      </c>
      <c r="G9" s="78">
        <f>F9*(100%+'საერთო თანხა'!$B$13)</f>
        <v>0</v>
      </c>
      <c r="H9" s="74">
        <v>176.59</v>
      </c>
      <c r="I9" s="78">
        <f>H9*(100%+'საერთო თანხა'!$B$13)</f>
        <v>0</v>
      </c>
      <c r="J9" s="74">
        <v>30</v>
      </c>
      <c r="K9" s="78">
        <f>J9*(100%+'საერთო თანხა'!$B$13)</f>
        <v>0</v>
      </c>
    </row>
    <row r="10" spans="1:11" ht="33.75" customHeight="1" x14ac:dyDescent="0.2">
      <c r="A10" s="31">
        <v>6</v>
      </c>
      <c r="B10" s="14" t="s">
        <v>9</v>
      </c>
      <c r="C10" s="30" t="s">
        <v>7</v>
      </c>
      <c r="D10" s="74">
        <v>150</v>
      </c>
      <c r="E10" s="78">
        <f>D10*(100%+'საერთო თანხა'!$B$13)</f>
        <v>0</v>
      </c>
      <c r="F10" s="74">
        <v>35</v>
      </c>
      <c r="G10" s="78">
        <f>F10*(100%+'საერთო თანხა'!$B$13)</f>
        <v>0</v>
      </c>
      <c r="H10" s="74">
        <v>156.97</v>
      </c>
      <c r="I10" s="78">
        <f>H10*(100%+'საერთო თანხა'!$B$13)</f>
        <v>0</v>
      </c>
      <c r="J10" s="74">
        <v>30</v>
      </c>
      <c r="K10" s="78">
        <f>J10*(100%+'საერთო თანხა'!$B$13)</f>
        <v>0</v>
      </c>
    </row>
    <row r="11" spans="1:11" ht="33.75" customHeight="1" x14ac:dyDescent="0.2">
      <c r="A11" s="31">
        <v>7</v>
      </c>
      <c r="B11" s="29" t="s">
        <v>10</v>
      </c>
      <c r="C11" s="30" t="s">
        <v>7</v>
      </c>
      <c r="D11" s="74">
        <v>60</v>
      </c>
      <c r="E11" s="78">
        <f>D11*(100%+'საერთო თანხა'!$B$13)</f>
        <v>0</v>
      </c>
      <c r="F11" s="74">
        <v>35</v>
      </c>
      <c r="G11" s="78">
        <f>F11*(100%+'საერთო თანხა'!$B$13)</f>
        <v>0</v>
      </c>
      <c r="H11" s="74">
        <v>68.67</v>
      </c>
      <c r="I11" s="78">
        <f>H11*(100%+'საერთო თანხა'!$B$13)</f>
        <v>0</v>
      </c>
      <c r="J11" s="74">
        <v>30</v>
      </c>
      <c r="K11" s="78">
        <f>J11*(100%+'საერთო თანხა'!$B$13)</f>
        <v>0</v>
      </c>
    </row>
    <row r="12" spans="1:11" ht="33.75" customHeight="1" x14ac:dyDescent="0.2">
      <c r="A12" s="31">
        <v>8</v>
      </c>
      <c r="B12" s="29" t="s">
        <v>11</v>
      </c>
      <c r="C12" s="30" t="s">
        <v>7</v>
      </c>
      <c r="D12" s="74">
        <v>60</v>
      </c>
      <c r="E12" s="78">
        <f>D12*(100%+'საერთო თანხა'!$B$13)</f>
        <v>0</v>
      </c>
      <c r="F12" s="74">
        <v>35</v>
      </c>
      <c r="G12" s="78">
        <f>F12*(100%+'საერთო თანხა'!$B$13)</f>
        <v>0</v>
      </c>
      <c r="H12" s="74">
        <v>68.67</v>
      </c>
      <c r="I12" s="78">
        <f>H12*(100%+'საერთო თანხა'!$B$13)</f>
        <v>0</v>
      </c>
      <c r="J12" s="74">
        <v>30</v>
      </c>
      <c r="K12" s="78">
        <f>J12*(100%+'საერთო თანხა'!$B$13)</f>
        <v>0</v>
      </c>
    </row>
    <row r="13" spans="1:11" ht="33.75" customHeight="1" x14ac:dyDescent="0.2">
      <c r="A13" s="31">
        <v>9</v>
      </c>
      <c r="B13" s="29" t="s">
        <v>12</v>
      </c>
      <c r="C13" s="30" t="s">
        <v>7</v>
      </c>
      <c r="D13" s="74">
        <v>9.81</v>
      </c>
      <c r="E13" s="78">
        <f>D13*(100%+'საერთო თანხა'!$B$13)</f>
        <v>0</v>
      </c>
      <c r="F13" s="74">
        <v>9.81</v>
      </c>
      <c r="G13" s="78">
        <f>F13*(100%+'საერთო თანხა'!$B$13)</f>
        <v>0</v>
      </c>
      <c r="H13" s="74">
        <v>9.81</v>
      </c>
      <c r="I13" s="78">
        <f>H13*(100%+'საერთო თანხა'!$B$13)</f>
        <v>0</v>
      </c>
      <c r="J13" s="74">
        <v>10</v>
      </c>
      <c r="K13" s="78">
        <f>J13*(100%+'საერთო თანხა'!$B$13)</f>
        <v>0</v>
      </c>
    </row>
    <row r="14" spans="1:11" ht="33.75" customHeight="1" x14ac:dyDescent="0.2">
      <c r="A14" s="31">
        <v>10</v>
      </c>
      <c r="B14" s="29" t="s">
        <v>13</v>
      </c>
      <c r="C14" s="30" t="s">
        <v>7</v>
      </c>
      <c r="D14" s="74">
        <v>9.81</v>
      </c>
      <c r="E14" s="78">
        <f>D14*(100%+'საერთო თანხა'!$B$13)</f>
        <v>0</v>
      </c>
      <c r="F14" s="74">
        <v>9.81</v>
      </c>
      <c r="G14" s="78">
        <f>F14*(100%+'საერთო თანხა'!$B$13)</f>
        <v>0</v>
      </c>
      <c r="H14" s="74">
        <v>9.81</v>
      </c>
      <c r="I14" s="78">
        <f>H14*(100%+'საერთო თანხა'!$B$13)</f>
        <v>0</v>
      </c>
      <c r="J14" s="74">
        <v>9.81</v>
      </c>
      <c r="K14" s="78">
        <f>J14*(100%+'საერთო თანხა'!$B$13)</f>
        <v>0</v>
      </c>
    </row>
    <row r="15" spans="1:11" ht="33.75" customHeight="1" x14ac:dyDescent="0.2">
      <c r="A15" s="31">
        <v>11</v>
      </c>
      <c r="B15" s="29" t="s">
        <v>14</v>
      </c>
      <c r="C15" s="30" t="s">
        <v>7</v>
      </c>
      <c r="D15" s="74">
        <v>19.62</v>
      </c>
      <c r="E15" s="78">
        <f>D15*(100%+'საერთო თანხა'!$B$13)</f>
        <v>0</v>
      </c>
      <c r="F15" s="74">
        <v>9.81</v>
      </c>
      <c r="G15" s="78">
        <f>F15*(100%+'საერთო თანხა'!$B$13)</f>
        <v>0</v>
      </c>
      <c r="H15" s="74">
        <v>19.62</v>
      </c>
      <c r="I15" s="78">
        <f>H15*(100%+'საერთო თანხა'!$B$13)</f>
        <v>0</v>
      </c>
      <c r="J15" s="74">
        <v>9.81</v>
      </c>
      <c r="K15" s="78">
        <f>J15*(100%+'საერთო თანხა'!$B$13)</f>
        <v>0</v>
      </c>
    </row>
    <row r="16" spans="1:11" ht="33.75" customHeight="1" x14ac:dyDescent="0.2">
      <c r="A16" s="31">
        <v>12</v>
      </c>
      <c r="B16" s="29" t="s">
        <v>15</v>
      </c>
      <c r="C16" s="30" t="s">
        <v>7</v>
      </c>
      <c r="D16" s="74">
        <v>24.53</v>
      </c>
      <c r="E16" s="78">
        <f>D16*(100%+'საერთო თანხა'!$B$13)</f>
        <v>0</v>
      </c>
      <c r="F16" s="74">
        <v>9.81</v>
      </c>
      <c r="G16" s="78">
        <f>F16*(100%+'საერთო თანხა'!$B$13)</f>
        <v>0</v>
      </c>
      <c r="H16" s="74">
        <v>24.53</v>
      </c>
      <c r="I16" s="78">
        <f>H16*(100%+'საერთო თანხა'!$B$13)</f>
        <v>0</v>
      </c>
      <c r="J16" s="74">
        <v>9.81</v>
      </c>
      <c r="K16" s="78">
        <f>J16*(100%+'საერთო თანხა'!$B$13)</f>
        <v>0</v>
      </c>
    </row>
    <row r="17" spans="1:11" ht="33.75" customHeight="1" x14ac:dyDescent="0.2">
      <c r="A17" s="31">
        <v>13</v>
      </c>
      <c r="B17" s="29" t="s">
        <v>16</v>
      </c>
      <c r="C17" s="30" t="s">
        <v>7</v>
      </c>
      <c r="D17" s="74">
        <v>29.43</v>
      </c>
      <c r="E17" s="78">
        <f>D17*(100%+'საერთო თანხა'!$B$13)</f>
        <v>0</v>
      </c>
      <c r="F17" s="74">
        <v>9.81</v>
      </c>
      <c r="G17" s="78">
        <f>F17*(100%+'საერთო თანხა'!$B$13)</f>
        <v>0</v>
      </c>
      <c r="H17" s="74">
        <v>29.43</v>
      </c>
      <c r="I17" s="78">
        <f>H17*(100%+'საერთო თანხა'!$B$13)</f>
        <v>0</v>
      </c>
      <c r="J17" s="74">
        <v>9.81</v>
      </c>
      <c r="K17" s="78">
        <f>J17*(100%+'საერთო თანხა'!$B$13)</f>
        <v>0</v>
      </c>
    </row>
    <row r="18" spans="1:11" ht="33.75" customHeight="1" x14ac:dyDescent="0.2">
      <c r="A18" s="31">
        <v>14</v>
      </c>
      <c r="B18" s="14" t="s">
        <v>17</v>
      </c>
      <c r="C18" s="15" t="s">
        <v>7</v>
      </c>
      <c r="D18" s="74">
        <v>68.67</v>
      </c>
      <c r="E18" s="78">
        <f>D18*(100%+'საერთო თანხა'!$B$13)</f>
        <v>0</v>
      </c>
      <c r="F18" s="74">
        <v>29.43</v>
      </c>
      <c r="G18" s="78">
        <f>F18*(100%+'საერთო თანხა'!$B$13)</f>
        <v>0</v>
      </c>
      <c r="H18" s="74">
        <v>78.48</v>
      </c>
      <c r="I18" s="78">
        <f>H18*(100%+'საერთო თანხა'!$B$13)</f>
        <v>0</v>
      </c>
      <c r="J18" s="74">
        <v>29.43</v>
      </c>
      <c r="K18" s="78">
        <f>J18*(100%+'საერთო თანხა'!$B$13)</f>
        <v>0</v>
      </c>
    </row>
    <row r="19" spans="1:11" ht="33.75" customHeight="1" x14ac:dyDescent="0.2">
      <c r="A19" s="31">
        <v>15</v>
      </c>
      <c r="B19" s="14" t="s">
        <v>18</v>
      </c>
      <c r="C19" s="30" t="s">
        <v>7</v>
      </c>
      <c r="D19" s="74">
        <v>117.72</v>
      </c>
      <c r="E19" s="78">
        <f>D19*(100%+'საერთო თანხა'!$B$13)</f>
        <v>0</v>
      </c>
      <c r="F19" s="74">
        <v>29.43</v>
      </c>
      <c r="G19" s="78">
        <f>F19*(100%+'საერთო თანხა'!$B$13)</f>
        <v>0</v>
      </c>
      <c r="H19" s="74">
        <v>127.54</v>
      </c>
      <c r="I19" s="78">
        <f>H19*(100%+'საერთო თანხა'!$B$13)</f>
        <v>0</v>
      </c>
      <c r="J19" s="74">
        <v>29.43</v>
      </c>
      <c r="K19" s="78">
        <f>J19*(100%+'საერთო თანხა'!$B$13)</f>
        <v>0</v>
      </c>
    </row>
    <row r="20" spans="1:11" ht="33.75" customHeight="1" x14ac:dyDescent="0.2">
      <c r="A20" s="31">
        <v>16</v>
      </c>
      <c r="B20" s="32" t="s">
        <v>19</v>
      </c>
      <c r="C20" s="30" t="s">
        <v>7</v>
      </c>
      <c r="D20" s="74">
        <v>147.16</v>
      </c>
      <c r="E20" s="78">
        <f>D20*(100%+'საერთო თანხა'!$B$13)</f>
        <v>0</v>
      </c>
      <c r="F20" s="74">
        <v>29.43</v>
      </c>
      <c r="G20" s="78">
        <f>F20*(100%+'საერთო თანხა'!$B$13)</f>
        <v>0</v>
      </c>
      <c r="H20" s="74">
        <v>156.97</v>
      </c>
      <c r="I20" s="78">
        <f>H20*(100%+'საერთო თანხა'!$B$13)</f>
        <v>0</v>
      </c>
      <c r="J20" s="74">
        <v>29.43</v>
      </c>
      <c r="K20" s="78">
        <f>J20*(100%+'საერთო თანხა'!$B$13)</f>
        <v>0</v>
      </c>
    </row>
    <row r="21" spans="1:11" ht="33.75" customHeight="1" x14ac:dyDescent="0.2">
      <c r="A21" s="31">
        <v>17</v>
      </c>
      <c r="B21" s="32" t="s">
        <v>20</v>
      </c>
      <c r="C21" s="30" t="s">
        <v>7</v>
      </c>
      <c r="D21" s="74">
        <v>49.05</v>
      </c>
      <c r="E21" s="78">
        <f>D21*(100%+'საერთო თანხა'!$B$13)</f>
        <v>0</v>
      </c>
      <c r="F21" s="74">
        <v>19.62</v>
      </c>
      <c r="G21" s="78">
        <f>F21*(100%+'საერთო თანხა'!$B$13)</f>
        <v>0</v>
      </c>
      <c r="H21" s="74">
        <v>49.05</v>
      </c>
      <c r="I21" s="78">
        <f>H21*(100%+'საერთო თანხა'!$B$13)</f>
        <v>0</v>
      </c>
      <c r="J21" s="74">
        <v>19.62</v>
      </c>
      <c r="K21" s="78">
        <f>J21*(100%+'საერთო თანხა'!$B$13)</f>
        <v>0</v>
      </c>
    </row>
    <row r="22" spans="1:11" ht="33.75" customHeight="1" x14ac:dyDescent="0.2">
      <c r="A22" s="31">
        <v>18</v>
      </c>
      <c r="B22" s="29" t="s">
        <v>21</v>
      </c>
      <c r="C22" s="30" t="s">
        <v>7</v>
      </c>
      <c r="D22" s="74">
        <v>58.86</v>
      </c>
      <c r="E22" s="78">
        <f>D22*(100%+'საერთო თანხა'!$B$13)</f>
        <v>0</v>
      </c>
      <c r="F22" s="74">
        <v>19.62</v>
      </c>
      <c r="G22" s="78">
        <f>F22*(100%+'საერთო თანხა'!$B$13)</f>
        <v>0</v>
      </c>
      <c r="H22" s="74">
        <v>58.86</v>
      </c>
      <c r="I22" s="78">
        <f>H22*(100%+'საერთო თანხა'!$B$13)</f>
        <v>0</v>
      </c>
      <c r="J22" s="74">
        <v>19.62</v>
      </c>
      <c r="K22" s="78">
        <f>J22*(100%+'საერთო თანხა'!$B$13)</f>
        <v>0</v>
      </c>
    </row>
    <row r="23" spans="1:11" ht="33.75" customHeight="1" x14ac:dyDescent="0.2">
      <c r="A23" s="31">
        <v>19</v>
      </c>
      <c r="B23" s="29" t="s">
        <v>22</v>
      </c>
      <c r="C23" s="30" t="s">
        <v>7</v>
      </c>
      <c r="D23" s="74">
        <v>68.67</v>
      </c>
      <c r="E23" s="78">
        <f>D23*(100%+'საერთო თანხა'!$B$13)</f>
        <v>0</v>
      </c>
      <c r="F23" s="74">
        <v>19.62</v>
      </c>
      <c r="G23" s="78">
        <f>F23*(100%+'საერთო თანხა'!$B$13)</f>
        <v>0</v>
      </c>
      <c r="H23" s="74">
        <v>78.48</v>
      </c>
      <c r="I23" s="78">
        <f>H23*(100%+'საერთო თანხა'!$B$13)</f>
        <v>0</v>
      </c>
      <c r="J23" s="74">
        <v>19.62</v>
      </c>
      <c r="K23" s="78">
        <f>J23*(100%+'საერთო თანხა'!$B$13)</f>
        <v>0</v>
      </c>
    </row>
    <row r="24" spans="1:11" ht="33.75" customHeight="1" x14ac:dyDescent="0.2">
      <c r="A24" s="31">
        <v>20</v>
      </c>
      <c r="B24" s="29" t="s">
        <v>23</v>
      </c>
      <c r="C24" s="30" t="s">
        <v>7</v>
      </c>
      <c r="D24" s="74">
        <v>58.86</v>
      </c>
      <c r="E24" s="78">
        <f>D24*(100%+'საერთო თანხა'!$B$13)</f>
        <v>0</v>
      </c>
      <c r="F24" s="74">
        <v>19.62</v>
      </c>
      <c r="G24" s="78">
        <f>F24*(100%+'საერთო თანხა'!$B$13)</f>
        <v>0</v>
      </c>
      <c r="H24" s="74">
        <v>68.67</v>
      </c>
      <c r="I24" s="78">
        <f>H24*(100%+'საერთო თანხა'!$B$13)</f>
        <v>0</v>
      </c>
      <c r="J24" s="74">
        <v>19.62</v>
      </c>
      <c r="K24" s="78">
        <f>J24*(100%+'საერთო თანხა'!$B$13)</f>
        <v>0</v>
      </c>
    </row>
    <row r="25" spans="1:11" ht="33.75" customHeight="1" x14ac:dyDescent="0.2">
      <c r="A25" s="31">
        <v>21</v>
      </c>
      <c r="B25" s="29" t="s">
        <v>24</v>
      </c>
      <c r="C25" s="30" t="s">
        <v>7</v>
      </c>
      <c r="D25" s="74">
        <v>53.96</v>
      </c>
      <c r="E25" s="78">
        <f>D25*(100%+'საერთო თანხა'!$B$13)</f>
        <v>0</v>
      </c>
      <c r="F25" s="74">
        <v>24.53</v>
      </c>
      <c r="G25" s="78">
        <f>F25*(100%+'საერთო თანხა'!$B$13)</f>
        <v>0</v>
      </c>
      <c r="H25" s="74">
        <v>63.77</v>
      </c>
      <c r="I25" s="78">
        <f>H25*(100%+'საერთო თანხა'!$B$13)</f>
        <v>0</v>
      </c>
      <c r="J25" s="74">
        <v>24.53</v>
      </c>
      <c r="K25" s="78">
        <f>J25*(100%+'საერთო თანხა'!$B$13)</f>
        <v>0</v>
      </c>
    </row>
    <row r="26" spans="1:11" ht="33.75" customHeight="1" x14ac:dyDescent="0.2">
      <c r="A26" s="31">
        <v>22</v>
      </c>
      <c r="B26" s="29" t="s">
        <v>25</v>
      </c>
      <c r="C26" s="30" t="s">
        <v>7</v>
      </c>
      <c r="D26" s="74">
        <v>68.67</v>
      </c>
      <c r="E26" s="78">
        <f>D26*(100%+'საერთო თანხა'!$B$13)</f>
        <v>0</v>
      </c>
      <c r="F26" s="74">
        <v>24.53</v>
      </c>
      <c r="G26" s="78">
        <f>F26*(100%+'საერთო თანხა'!$B$13)</f>
        <v>0</v>
      </c>
      <c r="H26" s="74">
        <v>78.48</v>
      </c>
      <c r="I26" s="78">
        <f>H26*(100%+'საერთო თანხა'!$B$13)</f>
        <v>0</v>
      </c>
      <c r="J26" s="74">
        <v>24.53</v>
      </c>
      <c r="K26" s="78">
        <f>J26*(100%+'საერთო თანხა'!$B$13)</f>
        <v>0</v>
      </c>
    </row>
    <row r="27" spans="1:11" ht="33.75" customHeight="1" x14ac:dyDescent="0.2">
      <c r="A27" s="31">
        <v>23</v>
      </c>
      <c r="B27" s="29" t="s">
        <v>26</v>
      </c>
      <c r="C27" s="30" t="s">
        <v>7</v>
      </c>
      <c r="D27" s="74">
        <v>78.48</v>
      </c>
      <c r="E27" s="78">
        <f>D27*(100%+'საერთო თანხა'!$B$13)</f>
        <v>0</v>
      </c>
      <c r="F27" s="74">
        <v>24.53</v>
      </c>
      <c r="G27" s="78">
        <f>F27*(100%+'საერთო თანხა'!$B$13)</f>
        <v>0</v>
      </c>
      <c r="H27" s="74">
        <v>88.29</v>
      </c>
      <c r="I27" s="78">
        <f>H27*(100%+'საერთო თანხა'!$B$13)</f>
        <v>0</v>
      </c>
      <c r="J27" s="74">
        <v>24.53</v>
      </c>
      <c r="K27" s="78">
        <f>J27*(100%+'საერთო თანხა'!$B$13)</f>
        <v>0</v>
      </c>
    </row>
    <row r="28" spans="1:11" ht="33.75" customHeight="1" x14ac:dyDescent="0.2">
      <c r="A28" s="31">
        <v>24</v>
      </c>
      <c r="B28" s="29" t="s">
        <v>27</v>
      </c>
      <c r="C28" s="30" t="s">
        <v>7</v>
      </c>
      <c r="D28" s="74">
        <v>39.24</v>
      </c>
      <c r="E28" s="78">
        <f>D28*(100%+'საერთო თანხა'!$B$13)</f>
        <v>0</v>
      </c>
      <c r="F28" s="74">
        <v>19.62</v>
      </c>
      <c r="G28" s="78">
        <f>F28*(100%+'საერთო თანხა'!$B$13)</f>
        <v>0</v>
      </c>
      <c r="H28" s="74">
        <v>49.05</v>
      </c>
      <c r="I28" s="78">
        <f>H28*(100%+'საერთო თანხა'!$B$13)</f>
        <v>0</v>
      </c>
      <c r="J28" s="74">
        <v>19.62</v>
      </c>
      <c r="K28" s="78">
        <f>J28*(100%+'საერთო თანხა'!$B$13)</f>
        <v>0</v>
      </c>
    </row>
    <row r="29" spans="1:11" ht="33.75" customHeight="1" x14ac:dyDescent="0.2">
      <c r="A29" s="31">
        <v>25</v>
      </c>
      <c r="B29" s="29" t="s">
        <v>28</v>
      </c>
      <c r="C29" s="30" t="s">
        <v>7</v>
      </c>
      <c r="D29" s="74">
        <v>58.86</v>
      </c>
      <c r="E29" s="78">
        <f>D29*(100%+'საერთო თანხა'!$B$13)</f>
        <v>0</v>
      </c>
      <c r="F29" s="74">
        <v>29.43</v>
      </c>
      <c r="G29" s="78">
        <f>F29*(100%+'საერთო თანხა'!$B$13)</f>
        <v>0</v>
      </c>
      <c r="H29" s="74">
        <v>68.67</v>
      </c>
      <c r="I29" s="78">
        <f>H29*(100%+'საერთო თანხა'!$B$13)</f>
        <v>0</v>
      </c>
      <c r="J29" s="74">
        <v>29.43</v>
      </c>
      <c r="K29" s="78">
        <f>J29*(100%+'საერთო თანხა'!$B$13)</f>
        <v>0</v>
      </c>
    </row>
    <row r="30" spans="1:11" ht="33.75" customHeight="1" x14ac:dyDescent="0.2">
      <c r="A30" s="31">
        <v>26</v>
      </c>
      <c r="B30" s="29" t="s">
        <v>29</v>
      </c>
      <c r="C30" s="30" t="s">
        <v>7</v>
      </c>
      <c r="D30" s="74">
        <v>98.1</v>
      </c>
      <c r="E30" s="78">
        <f>D30*(100%+'საერთო თანხა'!$B$13)</f>
        <v>0</v>
      </c>
      <c r="F30" s="74">
        <v>14.72</v>
      </c>
      <c r="G30" s="78">
        <f>F30*(100%+'საერთო თანხა'!$B$13)</f>
        <v>0</v>
      </c>
      <c r="H30" s="74">
        <v>117.72</v>
      </c>
      <c r="I30" s="78">
        <f>H30*(100%+'საერთო თანხა'!$B$13)</f>
        <v>0</v>
      </c>
      <c r="J30" s="74">
        <v>14.72</v>
      </c>
      <c r="K30" s="78">
        <f>J30*(100%+'საერთო თანხა'!$B$13)</f>
        <v>0</v>
      </c>
    </row>
    <row r="31" spans="1:11" ht="33.75" customHeight="1" x14ac:dyDescent="0.2">
      <c r="A31" s="31">
        <v>27</v>
      </c>
      <c r="B31" s="29" t="s">
        <v>30</v>
      </c>
      <c r="C31" s="30" t="s">
        <v>7</v>
      </c>
      <c r="D31" s="74">
        <v>68.67</v>
      </c>
      <c r="E31" s="78">
        <f>D31*(100%+'საერთო თანხა'!$B$13)</f>
        <v>0</v>
      </c>
      <c r="F31" s="74">
        <v>14.72</v>
      </c>
      <c r="G31" s="78">
        <f>F31*(100%+'საერთო თანხა'!$B$13)</f>
        <v>0</v>
      </c>
      <c r="H31" s="74">
        <v>78.48</v>
      </c>
      <c r="I31" s="78">
        <f>H31*(100%+'საერთო თანხა'!$B$13)</f>
        <v>0</v>
      </c>
      <c r="J31" s="74">
        <v>14.72</v>
      </c>
      <c r="K31" s="78">
        <f>J31*(100%+'საერთო თანხა'!$B$13)</f>
        <v>0</v>
      </c>
    </row>
    <row r="32" spans="1:11" ht="33.75" customHeight="1" x14ac:dyDescent="0.2">
      <c r="A32" s="31">
        <v>28</v>
      </c>
      <c r="B32" s="29" t="s">
        <v>31</v>
      </c>
      <c r="C32" s="30" t="s">
        <v>7</v>
      </c>
      <c r="D32" s="74">
        <v>68.67</v>
      </c>
      <c r="E32" s="78">
        <f>D32*(100%+'საერთო თანხა'!$B$13)</f>
        <v>0</v>
      </c>
      <c r="F32" s="74">
        <v>24.53</v>
      </c>
      <c r="G32" s="78">
        <f>F32*(100%+'საერთო თანხა'!$B$13)</f>
        <v>0</v>
      </c>
      <c r="H32" s="74">
        <v>73.58</v>
      </c>
      <c r="I32" s="78">
        <f>H32*(100%+'საერთო თანხა'!$B$13)</f>
        <v>0</v>
      </c>
      <c r="J32" s="74">
        <v>24.53</v>
      </c>
      <c r="K32" s="78">
        <f>J32*(100%+'საერთო თანხა'!$B$13)</f>
        <v>0</v>
      </c>
    </row>
    <row r="33" spans="1:11" ht="33.75" customHeight="1" x14ac:dyDescent="0.2">
      <c r="A33" s="31">
        <v>29</v>
      </c>
      <c r="B33" s="29" t="s">
        <v>32</v>
      </c>
      <c r="C33" s="30" t="s">
        <v>7</v>
      </c>
      <c r="D33" s="74">
        <v>58.86</v>
      </c>
      <c r="E33" s="78">
        <f>D33*(100%+'საერთო თანხა'!$B$13)</f>
        <v>0</v>
      </c>
      <c r="F33" s="74">
        <v>24.53</v>
      </c>
      <c r="G33" s="78">
        <f>F33*(100%+'საერთო თანხა'!$B$13)</f>
        <v>0</v>
      </c>
      <c r="H33" s="74">
        <v>68.67</v>
      </c>
      <c r="I33" s="78">
        <f>H33*(100%+'საერთო თანხა'!$B$13)</f>
        <v>0</v>
      </c>
      <c r="J33" s="74">
        <v>24.53</v>
      </c>
      <c r="K33" s="78">
        <f>J33*(100%+'საერთო თანხა'!$B$13)</f>
        <v>0</v>
      </c>
    </row>
    <row r="34" spans="1:11" ht="33.75" customHeight="1" x14ac:dyDescent="0.2">
      <c r="A34" s="31">
        <v>30</v>
      </c>
      <c r="B34" s="29" t="s">
        <v>33</v>
      </c>
      <c r="C34" s="30" t="s">
        <v>7</v>
      </c>
      <c r="D34" s="74">
        <v>68.67</v>
      </c>
      <c r="E34" s="78">
        <f>D34*(100%+'საერთო თანხა'!$B$13)</f>
        <v>0</v>
      </c>
      <c r="F34" s="74">
        <v>19.62</v>
      </c>
      <c r="G34" s="78">
        <f>F34*(100%+'საერთო თანხა'!$B$13)</f>
        <v>0</v>
      </c>
      <c r="H34" s="74">
        <v>78.48</v>
      </c>
      <c r="I34" s="78">
        <f>H34*(100%+'საერთო თანხა'!$B$13)</f>
        <v>0</v>
      </c>
      <c r="J34" s="74">
        <v>19.62</v>
      </c>
      <c r="K34" s="78">
        <f>J34*(100%+'საერთო თანხა'!$B$13)</f>
        <v>0</v>
      </c>
    </row>
    <row r="35" spans="1:11" ht="33.75" customHeight="1" x14ac:dyDescent="0.2">
      <c r="A35" s="31">
        <v>31</v>
      </c>
      <c r="B35" s="29" t="s">
        <v>34</v>
      </c>
      <c r="C35" s="30" t="s">
        <v>7</v>
      </c>
      <c r="D35" s="74">
        <v>78.48</v>
      </c>
      <c r="E35" s="78">
        <f>D35*(100%+'საერთო თანხა'!$B$13)</f>
        <v>0</v>
      </c>
      <c r="F35" s="74">
        <v>24.53</v>
      </c>
      <c r="G35" s="78">
        <f>F35*(100%+'საერთო თანხა'!$B$13)</f>
        <v>0</v>
      </c>
      <c r="H35" s="74">
        <v>88.29</v>
      </c>
      <c r="I35" s="78">
        <f>H35*(100%+'საერთო თანხა'!$B$13)</f>
        <v>0</v>
      </c>
      <c r="J35" s="74">
        <v>24.53</v>
      </c>
      <c r="K35" s="78">
        <f>J35*(100%+'საერთო თანხა'!$B$13)</f>
        <v>0</v>
      </c>
    </row>
    <row r="36" spans="1:11" ht="33.75" customHeight="1" x14ac:dyDescent="0.2">
      <c r="A36" s="31">
        <v>32</v>
      </c>
      <c r="B36" s="29" t="s">
        <v>35</v>
      </c>
      <c r="C36" s="30" t="s">
        <v>7</v>
      </c>
      <c r="D36" s="74">
        <v>127.54</v>
      </c>
      <c r="E36" s="78">
        <f>D36*(100%+'საერთო თანხა'!$B$13)</f>
        <v>0</v>
      </c>
      <c r="F36" s="74">
        <v>39.24</v>
      </c>
      <c r="G36" s="78">
        <f>F36*(100%+'საერთო თანხა'!$B$13)</f>
        <v>0</v>
      </c>
      <c r="H36" s="74">
        <v>147.16</v>
      </c>
      <c r="I36" s="78">
        <f>H36*(100%+'საერთო თანხა'!$B$13)</f>
        <v>0</v>
      </c>
      <c r="J36" s="74">
        <v>39.24</v>
      </c>
      <c r="K36" s="78">
        <f>J36*(100%+'საერთო თანხა'!$B$13)</f>
        <v>0</v>
      </c>
    </row>
    <row r="37" spans="1:11" ht="33.75" customHeight="1" x14ac:dyDescent="0.2">
      <c r="A37" s="31">
        <v>33</v>
      </c>
      <c r="B37" s="29" t="s">
        <v>36</v>
      </c>
      <c r="C37" s="30" t="s">
        <v>7</v>
      </c>
      <c r="D37" s="74">
        <v>78.48</v>
      </c>
      <c r="E37" s="78">
        <f>D37*(100%+'საერთო თანხა'!$B$13)</f>
        <v>0</v>
      </c>
      <c r="F37" s="74">
        <v>24.53</v>
      </c>
      <c r="G37" s="78">
        <f>F37*(100%+'საერთო თანხა'!$B$13)</f>
        <v>0</v>
      </c>
      <c r="H37" s="74">
        <v>88.29</v>
      </c>
      <c r="I37" s="78">
        <f>H37*(100%+'საერთო თანხა'!$B$13)</f>
        <v>0</v>
      </c>
      <c r="J37" s="74">
        <v>24.53</v>
      </c>
      <c r="K37" s="78">
        <f>J37*(100%+'საერთო თანხა'!$B$13)</f>
        <v>0</v>
      </c>
    </row>
    <row r="38" spans="1:11" ht="33.75" customHeight="1" x14ac:dyDescent="0.2">
      <c r="A38" s="31">
        <v>34</v>
      </c>
      <c r="B38" s="29" t="s">
        <v>37</v>
      </c>
      <c r="C38" s="30" t="s">
        <v>7</v>
      </c>
      <c r="D38" s="74">
        <v>29.43</v>
      </c>
      <c r="E38" s="78">
        <f>D38*(100%+'საერთო თანხა'!$B$13)</f>
        <v>0</v>
      </c>
      <c r="F38" s="74">
        <v>19.62</v>
      </c>
      <c r="G38" s="78">
        <f>F38*(100%+'საერთო თანხა'!$B$13)</f>
        <v>0</v>
      </c>
      <c r="H38" s="74">
        <v>39.24</v>
      </c>
      <c r="I38" s="78">
        <f>H38*(100%+'საერთო თანხა'!$B$13)</f>
        <v>0</v>
      </c>
      <c r="J38" s="74">
        <v>19.62</v>
      </c>
      <c r="K38" s="78">
        <f>J38*(100%+'საერთო თანხა'!$B$13)</f>
        <v>0</v>
      </c>
    </row>
    <row r="39" spans="1:11" ht="33.75" customHeight="1" x14ac:dyDescent="0.2">
      <c r="A39" s="31">
        <v>35</v>
      </c>
      <c r="B39" s="29" t="s">
        <v>38</v>
      </c>
      <c r="C39" s="30" t="s">
        <v>7</v>
      </c>
      <c r="D39" s="74">
        <v>24.53</v>
      </c>
      <c r="E39" s="78">
        <f>D39*(100%+'საერთო თანხა'!$B$13)</f>
        <v>0</v>
      </c>
      <c r="F39" s="74">
        <v>24.53</v>
      </c>
      <c r="G39" s="78">
        <f>F39*(100%+'საერთო თანხა'!$B$13)</f>
        <v>0</v>
      </c>
      <c r="H39" s="74">
        <v>29.43</v>
      </c>
      <c r="I39" s="78">
        <f>H39*(100%+'საერთო თანხა'!$B$13)</f>
        <v>0</v>
      </c>
      <c r="J39" s="74">
        <v>24.53</v>
      </c>
      <c r="K39" s="78">
        <f>J39*(100%+'საერთო თანხა'!$B$13)</f>
        <v>0</v>
      </c>
    </row>
    <row r="40" spans="1:11" ht="33.75" customHeight="1" x14ac:dyDescent="0.2">
      <c r="A40" s="31">
        <v>36</v>
      </c>
      <c r="B40" s="29" t="s">
        <v>39</v>
      </c>
      <c r="C40" s="30" t="s">
        <v>7</v>
      </c>
      <c r="D40" s="74">
        <v>19.62</v>
      </c>
      <c r="E40" s="78">
        <f>D40*(100%+'საერთო თანხა'!$B$13)</f>
        <v>0</v>
      </c>
      <c r="F40" s="74">
        <v>9.81</v>
      </c>
      <c r="G40" s="78">
        <f>F40*(100%+'საერთო თანხა'!$B$13)</f>
        <v>0</v>
      </c>
      <c r="H40" s="74">
        <v>29.43</v>
      </c>
      <c r="I40" s="78">
        <f>H40*(100%+'საერთო თანხა'!$B$13)</f>
        <v>0</v>
      </c>
      <c r="J40" s="74">
        <v>9.81</v>
      </c>
      <c r="K40" s="78">
        <f>J40*(100%+'საერთო თანხა'!$B$13)</f>
        <v>0</v>
      </c>
    </row>
    <row r="41" spans="1:11" ht="33.75" customHeight="1" x14ac:dyDescent="0.2">
      <c r="A41" s="31">
        <v>37</v>
      </c>
      <c r="B41" s="29" t="s">
        <v>40</v>
      </c>
      <c r="C41" s="30" t="s">
        <v>7</v>
      </c>
      <c r="D41" s="74">
        <v>19.62</v>
      </c>
      <c r="E41" s="78">
        <f>D41*(100%+'საერთო თანხა'!$B$13)</f>
        <v>0</v>
      </c>
      <c r="F41" s="74">
        <v>9.81</v>
      </c>
      <c r="G41" s="78">
        <f>F41*(100%+'საერთო თანხა'!$B$13)</f>
        <v>0</v>
      </c>
      <c r="H41" s="74">
        <v>29.43</v>
      </c>
      <c r="I41" s="78">
        <f>H41*(100%+'საერთო თანხა'!$B$13)</f>
        <v>0</v>
      </c>
      <c r="J41" s="74">
        <v>9.81</v>
      </c>
      <c r="K41" s="78">
        <f>J41*(100%+'საერთო თანხა'!$B$13)</f>
        <v>0</v>
      </c>
    </row>
    <row r="42" spans="1:11" ht="33.75" customHeight="1" x14ac:dyDescent="0.2">
      <c r="A42" s="31">
        <v>38</v>
      </c>
      <c r="B42" s="29" t="s">
        <v>304</v>
      </c>
      <c r="C42" s="30" t="s">
        <v>115</v>
      </c>
      <c r="D42" s="74">
        <v>117.72</v>
      </c>
      <c r="E42" s="78">
        <f>D42*(100%+'საერთო თანხა'!$B$13)</f>
        <v>0</v>
      </c>
      <c r="F42" s="74">
        <v>29.43</v>
      </c>
      <c r="G42" s="78">
        <f>F42*(100%+'საერთო თანხა'!$B$13)</f>
        <v>0</v>
      </c>
      <c r="H42" s="74">
        <v>147.16</v>
      </c>
      <c r="I42" s="78">
        <f>H42*(100%+'საერთო თანხა'!$B$13)</f>
        <v>0</v>
      </c>
      <c r="J42" s="74">
        <v>29.43</v>
      </c>
      <c r="K42" s="78">
        <f>J42*(100%+'საერთო თანხა'!$B$13)</f>
        <v>0</v>
      </c>
    </row>
    <row r="43" spans="1:11" ht="33.75" customHeight="1" x14ac:dyDescent="0.2">
      <c r="A43" s="31">
        <v>40</v>
      </c>
      <c r="B43" s="29" t="s">
        <v>43</v>
      </c>
      <c r="C43" s="30" t="s">
        <v>7</v>
      </c>
      <c r="D43" s="74">
        <v>98.1</v>
      </c>
      <c r="E43" s="78">
        <f>D43*(100%+'საერთო თანხა'!$B$13)</f>
        <v>0</v>
      </c>
      <c r="F43" s="74">
        <v>24.53</v>
      </c>
      <c r="G43" s="78">
        <f>F43*(100%+'საერთო თანხა'!$B$13)</f>
        <v>0</v>
      </c>
      <c r="H43" s="74">
        <v>107.91</v>
      </c>
      <c r="I43" s="78">
        <f>H43*(100%+'საერთო თანხა'!$B$13)</f>
        <v>0</v>
      </c>
      <c r="J43" s="74">
        <v>24.53</v>
      </c>
      <c r="K43" s="78">
        <f>J43*(100%+'საერთო თანხა'!$B$13)</f>
        <v>0</v>
      </c>
    </row>
    <row r="44" spans="1:11" ht="33.75" customHeight="1" x14ac:dyDescent="0.2">
      <c r="A44" s="31">
        <v>41</v>
      </c>
      <c r="B44" s="29" t="s">
        <v>44</v>
      </c>
      <c r="C44" s="30" t="s">
        <v>7</v>
      </c>
      <c r="D44" s="74">
        <v>44.15</v>
      </c>
      <c r="E44" s="78">
        <f>D44*(100%+'საერთო თანხა'!$B$13)</f>
        <v>0</v>
      </c>
      <c r="F44" s="74">
        <v>24.53</v>
      </c>
      <c r="G44" s="78">
        <f>F44*(100%+'საერთო თანხა'!$B$13)</f>
        <v>0</v>
      </c>
      <c r="H44" s="74">
        <v>58.86</v>
      </c>
      <c r="I44" s="78">
        <f>H44*(100%+'საერთო თანხა'!$B$13)</f>
        <v>0</v>
      </c>
      <c r="J44" s="74">
        <v>24.53</v>
      </c>
      <c r="K44" s="78">
        <f>J44*(100%+'საერთო თანხა'!$B$13)</f>
        <v>0</v>
      </c>
    </row>
    <row r="45" spans="1:11" ht="33.75" customHeight="1" x14ac:dyDescent="0.2">
      <c r="A45" s="31">
        <v>42</v>
      </c>
      <c r="B45" s="29" t="s">
        <v>47</v>
      </c>
      <c r="C45" s="30" t="s">
        <v>7</v>
      </c>
      <c r="D45" s="74">
        <v>117.72</v>
      </c>
      <c r="E45" s="78">
        <f>D45*(100%+'საერთო თანხა'!$B$13)</f>
        <v>0</v>
      </c>
      <c r="F45" s="74">
        <v>19.62</v>
      </c>
      <c r="G45" s="78">
        <f>F45*(100%+'საერთო თანხა'!$B$13)</f>
        <v>0</v>
      </c>
      <c r="H45" s="74">
        <v>127.54</v>
      </c>
      <c r="I45" s="78">
        <f>H45*(100%+'საერთო თანხა'!$B$13)</f>
        <v>0</v>
      </c>
      <c r="J45" s="74">
        <v>19.62</v>
      </c>
      <c r="K45" s="78">
        <f>J45*(100%+'საერთო თანხა'!$B$13)</f>
        <v>0</v>
      </c>
    </row>
    <row r="46" spans="1:11" ht="33.75" customHeight="1" x14ac:dyDescent="0.2">
      <c r="A46" s="31">
        <v>43</v>
      </c>
      <c r="B46" s="29" t="s">
        <v>48</v>
      </c>
      <c r="C46" s="30" t="s">
        <v>7</v>
      </c>
      <c r="D46" s="74">
        <v>29.43</v>
      </c>
      <c r="E46" s="78">
        <f>D46*(100%+'საერთო თანხა'!$B$13)</f>
        <v>0</v>
      </c>
      <c r="F46" s="74">
        <v>19.62</v>
      </c>
      <c r="G46" s="78">
        <f>F46*(100%+'საერთო თანხა'!$B$13)</f>
        <v>0</v>
      </c>
      <c r="H46" s="74">
        <v>39.24</v>
      </c>
      <c r="I46" s="78">
        <f>H46*(100%+'საერთო თანხა'!$B$13)</f>
        <v>0</v>
      </c>
      <c r="J46" s="74">
        <v>19.62</v>
      </c>
      <c r="K46" s="78">
        <f>J46*(100%+'საერთო თანხა'!$B$13)</f>
        <v>0</v>
      </c>
    </row>
    <row r="47" spans="1:11" ht="33.75" customHeight="1" x14ac:dyDescent="0.2">
      <c r="A47" s="31">
        <v>44</v>
      </c>
      <c r="B47" s="29" t="s">
        <v>49</v>
      </c>
      <c r="C47" s="30" t="s">
        <v>7</v>
      </c>
      <c r="D47" s="74">
        <v>29.43</v>
      </c>
      <c r="E47" s="78">
        <f>D47*(100%+'საერთო თანხა'!$B$13)</f>
        <v>0</v>
      </c>
      <c r="F47" s="74">
        <v>9.81</v>
      </c>
      <c r="G47" s="78">
        <f>F47*(100%+'საერთო თანხა'!$B$13)</f>
        <v>0</v>
      </c>
      <c r="H47" s="74">
        <v>39.24</v>
      </c>
      <c r="I47" s="78">
        <f>H47*(100%+'საერთო თანხა'!$B$13)</f>
        <v>0</v>
      </c>
      <c r="J47" s="74">
        <v>9.81</v>
      </c>
      <c r="K47" s="78">
        <f>J47*(100%+'საერთო თანხა'!$B$13)</f>
        <v>0</v>
      </c>
    </row>
    <row r="48" spans="1:11" ht="33.75" customHeight="1" x14ac:dyDescent="0.2">
      <c r="A48" s="31">
        <v>45</v>
      </c>
      <c r="B48" s="29" t="s">
        <v>50</v>
      </c>
      <c r="C48" s="30" t="s">
        <v>7</v>
      </c>
      <c r="D48" s="74">
        <v>14.72</v>
      </c>
      <c r="E48" s="78">
        <f>D48*(100%+'საერთო თანხა'!$B$13)</f>
        <v>0</v>
      </c>
      <c r="F48" s="74">
        <v>9.81</v>
      </c>
      <c r="G48" s="78">
        <f>F48*(100%+'საერთო თანხა'!$B$13)</f>
        <v>0</v>
      </c>
      <c r="H48" s="74">
        <v>14.72</v>
      </c>
      <c r="I48" s="78">
        <f>H48*(100%+'საერთო თანხა'!$B$13)</f>
        <v>0</v>
      </c>
      <c r="J48" s="74">
        <v>9.81</v>
      </c>
      <c r="K48" s="78">
        <f>J48*(100%+'საერთო თანხა'!$B$13)</f>
        <v>0</v>
      </c>
    </row>
    <row r="49" spans="1:11" ht="33.75" customHeight="1" x14ac:dyDescent="0.2">
      <c r="A49" s="31">
        <v>46</v>
      </c>
      <c r="B49" s="29" t="s">
        <v>51</v>
      </c>
      <c r="C49" s="30" t="s">
        <v>7</v>
      </c>
      <c r="D49" s="74">
        <v>14.72</v>
      </c>
      <c r="E49" s="78">
        <f>D49*(100%+'საერთო თანხა'!$B$13)</f>
        <v>0</v>
      </c>
      <c r="F49" s="74">
        <v>9.81</v>
      </c>
      <c r="G49" s="78">
        <f>F49*(100%+'საერთო თანხა'!$B$13)</f>
        <v>0</v>
      </c>
      <c r="H49" s="74">
        <v>14.72</v>
      </c>
      <c r="I49" s="78">
        <f>H49*(100%+'საერთო თანხა'!$B$13)</f>
        <v>0</v>
      </c>
      <c r="J49" s="74">
        <v>9.81</v>
      </c>
      <c r="K49" s="78">
        <f>J49*(100%+'საერთო თანხა'!$B$13)</f>
        <v>0</v>
      </c>
    </row>
    <row r="50" spans="1:11" ht="33.75" customHeight="1" x14ac:dyDescent="0.2">
      <c r="A50" s="31">
        <v>47</v>
      </c>
      <c r="B50" s="29" t="s">
        <v>52</v>
      </c>
      <c r="C50" s="30" t="s">
        <v>7</v>
      </c>
      <c r="D50" s="74">
        <v>24.53</v>
      </c>
      <c r="E50" s="78">
        <f>D50*(100%+'საერთო თანხა'!$B$13)</f>
        <v>0</v>
      </c>
      <c r="F50" s="74">
        <v>9.81</v>
      </c>
      <c r="G50" s="78">
        <f>F50*(100%+'საერთო თანხა'!$B$13)</f>
        <v>0</v>
      </c>
      <c r="H50" s="74">
        <v>24.53</v>
      </c>
      <c r="I50" s="78">
        <f>H50*(100%+'საერთო თანხა'!$B$13)</f>
        <v>0</v>
      </c>
      <c r="J50" s="74">
        <v>9.81</v>
      </c>
      <c r="K50" s="78">
        <f>J50*(100%+'საერთო თანხა'!$B$13)</f>
        <v>0</v>
      </c>
    </row>
    <row r="51" spans="1:11" ht="33.75" customHeight="1" x14ac:dyDescent="0.2">
      <c r="A51" s="31">
        <v>48</v>
      </c>
      <c r="B51" s="32" t="s">
        <v>53</v>
      </c>
      <c r="C51" s="30" t="s">
        <v>7</v>
      </c>
      <c r="D51" s="74">
        <v>58.86</v>
      </c>
      <c r="E51" s="78">
        <f>D51*(100%+'საერთო თანხა'!$B$13)</f>
        <v>0</v>
      </c>
      <c r="F51" s="74">
        <v>9.81</v>
      </c>
      <c r="G51" s="78">
        <f>F51*(100%+'საერთო თანხა'!$B$13)</f>
        <v>0</v>
      </c>
      <c r="H51" s="74">
        <v>68.67</v>
      </c>
      <c r="I51" s="78">
        <f>H51*(100%+'საერთო თანხა'!$B$13)</f>
        <v>0</v>
      </c>
      <c r="J51" s="74">
        <v>9.81</v>
      </c>
      <c r="K51" s="78">
        <f>J51*(100%+'საერთო თანხა'!$B$13)</f>
        <v>0</v>
      </c>
    </row>
    <row r="52" spans="1:11" ht="33.75" customHeight="1" x14ac:dyDescent="0.2">
      <c r="A52" s="31">
        <v>49</v>
      </c>
      <c r="B52" s="32" t="s">
        <v>54</v>
      </c>
      <c r="C52" s="30" t="s">
        <v>7</v>
      </c>
      <c r="D52" s="74">
        <v>49.05</v>
      </c>
      <c r="E52" s="78">
        <f>D52*(100%+'საერთო თანხა'!$B$13)</f>
        <v>0</v>
      </c>
      <c r="F52" s="74">
        <v>9.81</v>
      </c>
      <c r="G52" s="78">
        <f>F52*(100%+'საერთო თანხა'!$B$13)</f>
        <v>0</v>
      </c>
      <c r="H52" s="74">
        <v>68.67</v>
      </c>
      <c r="I52" s="78">
        <f>H52*(100%+'საერთო თანხა'!$B$13)</f>
        <v>0</v>
      </c>
      <c r="J52" s="74">
        <v>9.81</v>
      </c>
      <c r="K52" s="78">
        <f>J52*(100%+'საერთო თანხა'!$B$13)</f>
        <v>0</v>
      </c>
    </row>
    <row r="53" spans="1:11" ht="33.75" customHeight="1" x14ac:dyDescent="0.2">
      <c r="A53" s="31">
        <v>50</v>
      </c>
      <c r="B53" s="29" t="s">
        <v>55</v>
      </c>
      <c r="C53" s="30" t="s">
        <v>7</v>
      </c>
      <c r="D53" s="74">
        <v>39.24</v>
      </c>
      <c r="E53" s="78">
        <f>D53*(100%+'საერთო თანხა'!$B$13)</f>
        <v>0</v>
      </c>
      <c r="F53" s="74">
        <v>19.62</v>
      </c>
      <c r="G53" s="78">
        <f>F53*(100%+'საერთო თანხა'!$B$13)</f>
        <v>0</v>
      </c>
      <c r="H53" s="74">
        <v>44.15</v>
      </c>
      <c r="I53" s="78">
        <f>H53*(100%+'საერთო თანხა'!$B$13)</f>
        <v>0</v>
      </c>
      <c r="J53" s="74">
        <v>19.62</v>
      </c>
      <c r="K53" s="78">
        <f>J53*(100%+'საერთო თანხა'!$B$13)</f>
        <v>0</v>
      </c>
    </row>
    <row r="54" spans="1:11" ht="33.75" customHeight="1" x14ac:dyDescent="0.2">
      <c r="A54" s="31">
        <v>51</v>
      </c>
      <c r="B54" s="29" t="s">
        <v>56</v>
      </c>
      <c r="C54" s="30" t="s">
        <v>7</v>
      </c>
      <c r="D54" s="74">
        <v>19.62</v>
      </c>
      <c r="E54" s="78">
        <f>D54*(100%+'საერთო თანხა'!$B$13)</f>
        <v>0</v>
      </c>
      <c r="F54" s="74">
        <v>9.81</v>
      </c>
      <c r="G54" s="78">
        <f>F54*(100%+'საერთო თანხა'!$B$13)</f>
        <v>0</v>
      </c>
      <c r="H54" s="74">
        <v>19.62</v>
      </c>
      <c r="I54" s="78">
        <f>H54*(100%+'საერთო თანხა'!$B$13)</f>
        <v>0</v>
      </c>
      <c r="J54" s="74">
        <v>9.81</v>
      </c>
      <c r="K54" s="78">
        <f>J54*(100%+'საერთო თანხა'!$B$13)</f>
        <v>0</v>
      </c>
    </row>
    <row r="55" spans="1:11" ht="33.75" customHeight="1" x14ac:dyDescent="0.2">
      <c r="A55" s="31">
        <v>52</v>
      </c>
      <c r="B55" s="29" t="s">
        <v>57</v>
      </c>
      <c r="C55" s="30" t="s">
        <v>7</v>
      </c>
      <c r="D55" s="74">
        <v>24.53</v>
      </c>
      <c r="E55" s="78">
        <f>D55*(100%+'საერთო თანხა'!$B$13)</f>
        <v>0</v>
      </c>
      <c r="F55" s="74">
        <v>9.81</v>
      </c>
      <c r="G55" s="78">
        <f>F55*(100%+'საერთო თანხა'!$B$13)</f>
        <v>0</v>
      </c>
      <c r="H55" s="74">
        <v>24.53</v>
      </c>
      <c r="I55" s="78">
        <f>H55*(100%+'საერთო თანხა'!$B$13)</f>
        <v>0</v>
      </c>
      <c r="J55" s="74">
        <v>9.81</v>
      </c>
      <c r="K55" s="78">
        <f>J55*(100%+'საერთო თანხა'!$B$13)</f>
        <v>0</v>
      </c>
    </row>
    <row r="56" spans="1:11" ht="33.75" customHeight="1" x14ac:dyDescent="0.2">
      <c r="A56" s="31">
        <v>53</v>
      </c>
      <c r="B56" s="29" t="s">
        <v>58</v>
      </c>
      <c r="C56" s="30" t="s">
        <v>7</v>
      </c>
      <c r="D56" s="74">
        <v>78.48</v>
      </c>
      <c r="E56" s="78">
        <f>D56*(100%+'საერთო თანხა'!$B$13)</f>
        <v>0</v>
      </c>
      <c r="F56" s="74">
        <v>19.62</v>
      </c>
      <c r="G56" s="78">
        <f>F56*(100%+'საერთო თანხა'!$B$13)</f>
        <v>0</v>
      </c>
      <c r="H56" s="74">
        <v>88.29</v>
      </c>
      <c r="I56" s="78">
        <f>H56*(100%+'საერთო თანხა'!$B$13)</f>
        <v>0</v>
      </c>
      <c r="J56" s="74">
        <v>19.62</v>
      </c>
      <c r="K56" s="78">
        <f>J56*(100%+'საერთო თანხა'!$B$13)</f>
        <v>0</v>
      </c>
    </row>
    <row r="57" spans="1:11" ht="33.75" customHeight="1" x14ac:dyDescent="0.2">
      <c r="A57" s="31">
        <v>54</v>
      </c>
      <c r="B57" s="29" t="s">
        <v>59</v>
      </c>
      <c r="C57" s="30" t="s">
        <v>7</v>
      </c>
      <c r="D57" s="74">
        <v>39.24</v>
      </c>
      <c r="E57" s="78">
        <f>D57*(100%+'საერთო თანხა'!$B$13)</f>
        <v>0</v>
      </c>
      <c r="F57" s="74">
        <v>19.62</v>
      </c>
      <c r="G57" s="78">
        <f>F57*(100%+'საერთო თანხა'!$B$13)</f>
        <v>0</v>
      </c>
      <c r="H57" s="74">
        <v>49.05</v>
      </c>
      <c r="I57" s="78">
        <f>H57*(100%+'საერთო თანხა'!$B$13)</f>
        <v>0</v>
      </c>
      <c r="J57" s="74">
        <v>19.62</v>
      </c>
      <c r="K57" s="78">
        <f>J57*(100%+'საერთო თანხა'!$B$13)</f>
        <v>0</v>
      </c>
    </row>
    <row r="58" spans="1:11" ht="33.75" customHeight="1" x14ac:dyDescent="0.2">
      <c r="A58" s="31">
        <v>55</v>
      </c>
      <c r="B58" s="29" t="s">
        <v>60</v>
      </c>
      <c r="C58" s="30" t="s">
        <v>7</v>
      </c>
      <c r="D58" s="74">
        <v>39.24</v>
      </c>
      <c r="E58" s="78">
        <f>D58*(100%+'საერთო თანხა'!$B$13)</f>
        <v>0</v>
      </c>
      <c r="F58" s="74">
        <v>14.72</v>
      </c>
      <c r="G58" s="78">
        <f>F58*(100%+'საერთო თანხა'!$B$13)</f>
        <v>0</v>
      </c>
      <c r="H58" s="74">
        <v>49.05</v>
      </c>
      <c r="I58" s="78">
        <f>H58*(100%+'საერთო თანხა'!$B$13)</f>
        <v>0</v>
      </c>
      <c r="J58" s="74">
        <v>14.72</v>
      </c>
      <c r="K58" s="78">
        <f>J58*(100%+'საერთო თანხა'!$B$13)</f>
        <v>0</v>
      </c>
    </row>
    <row r="59" spans="1:11" ht="33.75" customHeight="1" x14ac:dyDescent="0.2">
      <c r="A59" s="31">
        <v>56</v>
      </c>
      <c r="B59" s="29" t="s">
        <v>61</v>
      </c>
      <c r="C59" s="30" t="s">
        <v>7</v>
      </c>
      <c r="D59" s="74">
        <v>58.86</v>
      </c>
      <c r="E59" s="78">
        <f>D59*(100%+'საერთო თანხა'!$B$13)</f>
        <v>0</v>
      </c>
      <c r="F59" s="74">
        <v>24.53</v>
      </c>
      <c r="G59" s="78">
        <f>F59*(100%+'საერთო თანხა'!$B$13)</f>
        <v>0</v>
      </c>
      <c r="H59" s="74">
        <v>58.86</v>
      </c>
      <c r="I59" s="78">
        <f>H59*(100%+'საერთო თანხა'!$B$13)</f>
        <v>0</v>
      </c>
      <c r="J59" s="74">
        <v>24.53</v>
      </c>
      <c r="K59" s="78">
        <f>J59*(100%+'საერთო თანხა'!$B$13)</f>
        <v>0</v>
      </c>
    </row>
    <row r="60" spans="1:11" ht="33.75" customHeight="1" x14ac:dyDescent="0.2">
      <c r="A60" s="31">
        <v>57</v>
      </c>
      <c r="B60" s="29" t="s">
        <v>62</v>
      </c>
      <c r="C60" s="30" t="s">
        <v>7</v>
      </c>
      <c r="D60" s="74">
        <v>49.05</v>
      </c>
      <c r="E60" s="78">
        <f>D60*(100%+'საერთო თანხა'!$B$13)</f>
        <v>0</v>
      </c>
      <c r="F60" s="74">
        <v>9.81</v>
      </c>
      <c r="G60" s="78">
        <f>F60*(100%+'საერთო თანხა'!$B$13)</f>
        <v>0</v>
      </c>
      <c r="H60" s="74">
        <v>49.05</v>
      </c>
      <c r="I60" s="78">
        <f>H60*(100%+'საერთო თანხა'!$B$13)</f>
        <v>0</v>
      </c>
      <c r="J60" s="74">
        <v>9.81</v>
      </c>
      <c r="K60" s="78">
        <f>J60*(100%+'საერთო თანხა'!$B$13)</f>
        <v>0</v>
      </c>
    </row>
    <row r="61" spans="1:11" ht="33.75" customHeight="1" x14ac:dyDescent="0.2">
      <c r="A61" s="31">
        <v>58</v>
      </c>
      <c r="B61" s="29" t="s">
        <v>63</v>
      </c>
      <c r="C61" s="30" t="s">
        <v>7</v>
      </c>
      <c r="D61" s="74">
        <v>29.43</v>
      </c>
      <c r="E61" s="78">
        <f>D61*(100%+'საერთო თანხა'!$B$13)</f>
        <v>0</v>
      </c>
      <c r="F61" s="74">
        <v>19.62</v>
      </c>
      <c r="G61" s="78">
        <f>F61*(100%+'საერთო თანხა'!$B$13)</f>
        <v>0</v>
      </c>
      <c r="H61" s="74">
        <v>39.24</v>
      </c>
      <c r="I61" s="78">
        <f>H61*(100%+'საერთო თანხა'!$B$13)</f>
        <v>0</v>
      </c>
      <c r="J61" s="74">
        <v>19.62</v>
      </c>
      <c r="K61" s="78">
        <f>J61*(100%+'საერთო თანხა'!$B$13)</f>
        <v>0</v>
      </c>
    </row>
    <row r="62" spans="1:11" ht="33.75" customHeight="1" x14ac:dyDescent="0.2">
      <c r="A62" s="31">
        <v>59</v>
      </c>
      <c r="B62" s="33" t="s">
        <v>64</v>
      </c>
      <c r="C62" s="30" t="s">
        <v>7</v>
      </c>
      <c r="D62" s="74">
        <v>0</v>
      </c>
      <c r="E62" s="78">
        <f>D62*(100%+'საერთო თანხა'!$B$13)</f>
        <v>0</v>
      </c>
      <c r="F62" s="74">
        <v>0</v>
      </c>
      <c r="G62" s="78">
        <f>F62*(100%+'საერთო თანხა'!$B$13)</f>
        <v>0</v>
      </c>
      <c r="H62" s="74">
        <v>49.05</v>
      </c>
      <c r="I62" s="78">
        <f>H62*(100%+'საერთო თანხა'!$B$13)</f>
        <v>0</v>
      </c>
      <c r="J62" s="74">
        <v>19.62</v>
      </c>
      <c r="K62" s="78">
        <f>J62*(100%+'საერთო თანხა'!$B$13)</f>
        <v>0</v>
      </c>
    </row>
    <row r="63" spans="1:11" ht="33.75" customHeight="1" x14ac:dyDescent="0.2">
      <c r="A63" s="31">
        <v>60</v>
      </c>
      <c r="B63" s="29" t="s">
        <v>65</v>
      </c>
      <c r="C63" s="30" t="s">
        <v>7</v>
      </c>
      <c r="D63" s="74">
        <v>44.15</v>
      </c>
      <c r="E63" s="78">
        <f>D63*(100%+'საერთო თანხა'!$B$13)</f>
        <v>0</v>
      </c>
      <c r="F63" s="74">
        <v>9.81</v>
      </c>
      <c r="G63" s="78">
        <f>F63*(100%+'საერთო თანხა'!$B$13)</f>
        <v>0</v>
      </c>
      <c r="H63" s="74">
        <v>49.05</v>
      </c>
      <c r="I63" s="78">
        <f>H63*(100%+'საერთო თანხა'!$B$13)</f>
        <v>0</v>
      </c>
      <c r="J63" s="74">
        <v>9.81</v>
      </c>
      <c r="K63" s="78">
        <f>J63*(100%+'საერთო თანხა'!$B$13)</f>
        <v>0</v>
      </c>
    </row>
    <row r="64" spans="1:11" ht="33.75" customHeight="1" x14ac:dyDescent="0.2">
      <c r="A64" s="31">
        <v>61</v>
      </c>
      <c r="B64" s="29" t="s">
        <v>66</v>
      </c>
      <c r="C64" s="30" t="s">
        <v>7</v>
      </c>
      <c r="D64" s="74">
        <v>68.67</v>
      </c>
      <c r="E64" s="78">
        <f>D64*(100%+'საერთო თანხა'!$B$13)</f>
        <v>0</v>
      </c>
      <c r="F64" s="74">
        <v>29.43</v>
      </c>
      <c r="G64" s="78">
        <f>F64*(100%+'საერთო თანხა'!$B$13)</f>
        <v>0</v>
      </c>
      <c r="H64" s="74">
        <v>78.48</v>
      </c>
      <c r="I64" s="78">
        <f>H64*(100%+'საერთო თანხა'!$B$13)</f>
        <v>0</v>
      </c>
      <c r="J64" s="74">
        <v>29.43</v>
      </c>
      <c r="K64" s="78">
        <f>J64*(100%+'საერთო თანხა'!$B$13)</f>
        <v>0</v>
      </c>
    </row>
    <row r="65" spans="1:11" ht="33.75" customHeight="1" x14ac:dyDescent="0.2">
      <c r="A65" s="31">
        <v>62</v>
      </c>
      <c r="B65" s="29" t="s">
        <v>67</v>
      </c>
      <c r="C65" s="30" t="s">
        <v>7</v>
      </c>
      <c r="D65" s="74">
        <v>98.1</v>
      </c>
      <c r="E65" s="78">
        <f>D65*(100%+'საერთო თანხა'!$B$13)</f>
        <v>0</v>
      </c>
      <c r="F65" s="74">
        <v>29.43</v>
      </c>
      <c r="G65" s="78">
        <f>F65*(100%+'საერთო თანხა'!$B$13)</f>
        <v>0</v>
      </c>
      <c r="H65" s="74">
        <v>117.72</v>
      </c>
      <c r="I65" s="78">
        <f>H65*(100%+'საერთო თანხა'!$B$13)</f>
        <v>0</v>
      </c>
      <c r="J65" s="74">
        <v>29.43</v>
      </c>
      <c r="K65" s="78">
        <f>J65*(100%+'საერთო თანხა'!$B$13)</f>
        <v>0</v>
      </c>
    </row>
    <row r="66" spans="1:11" ht="33.75" customHeight="1" x14ac:dyDescent="0.2">
      <c r="A66" s="31">
        <v>63</v>
      </c>
      <c r="B66" s="29" t="s">
        <v>68</v>
      </c>
      <c r="C66" s="30" t="s">
        <v>7</v>
      </c>
      <c r="D66" s="74">
        <v>68.67</v>
      </c>
      <c r="E66" s="78">
        <f>D66*(100%+'საერთო თანხა'!$B$13)</f>
        <v>0</v>
      </c>
      <c r="F66" s="74">
        <v>19.62</v>
      </c>
      <c r="G66" s="78">
        <f>F66*(100%+'საერთო თანხა'!$B$13)</f>
        <v>0</v>
      </c>
      <c r="H66" s="74">
        <v>78.48</v>
      </c>
      <c r="I66" s="78">
        <f>H66*(100%+'საერთო თანხა'!$B$13)</f>
        <v>0</v>
      </c>
      <c r="J66" s="74">
        <v>19.62</v>
      </c>
      <c r="K66" s="78">
        <f>J66*(100%+'საერთო თანხა'!$B$13)</f>
        <v>0</v>
      </c>
    </row>
    <row r="67" spans="1:11" ht="33.75" customHeight="1" x14ac:dyDescent="0.2">
      <c r="A67" s="31">
        <v>64</v>
      </c>
      <c r="B67" s="34" t="s">
        <v>69</v>
      </c>
      <c r="C67" s="30" t="s">
        <v>7</v>
      </c>
      <c r="D67" s="74">
        <v>127.54</v>
      </c>
      <c r="E67" s="78">
        <f>D67*(100%+'საერთო თანხა'!$B$13)</f>
        <v>0</v>
      </c>
      <c r="F67" s="74">
        <v>29.43</v>
      </c>
      <c r="G67" s="78">
        <f>F67*(100%+'საერთო თანხა'!$B$13)</f>
        <v>0</v>
      </c>
      <c r="H67" s="74">
        <v>137.35</v>
      </c>
      <c r="I67" s="78">
        <f>H67*(100%+'საერთო თანხა'!$B$13)</f>
        <v>0</v>
      </c>
      <c r="J67" s="74">
        <v>29.43</v>
      </c>
      <c r="K67" s="78">
        <f>J67*(100%+'საერთო თანხა'!$B$13)</f>
        <v>0</v>
      </c>
    </row>
    <row r="68" spans="1:11" ht="33.75" customHeight="1" x14ac:dyDescent="0.2">
      <c r="A68" s="31">
        <v>65</v>
      </c>
      <c r="B68" s="34" t="s">
        <v>70</v>
      </c>
      <c r="C68" s="30" t="s">
        <v>7</v>
      </c>
      <c r="D68" s="74">
        <v>58.86</v>
      </c>
      <c r="E68" s="78">
        <f>D68*(100%+'საერთო თანხა'!$B$13)</f>
        <v>0</v>
      </c>
      <c r="F68" s="74">
        <v>29.43</v>
      </c>
      <c r="G68" s="78">
        <f>F68*(100%+'საერთო თანხა'!$B$13)</f>
        <v>0</v>
      </c>
      <c r="H68" s="74">
        <v>68.67</v>
      </c>
      <c r="I68" s="78">
        <f>H68*(100%+'საერთო თანხა'!$B$13)</f>
        <v>0</v>
      </c>
      <c r="J68" s="74">
        <v>29.43</v>
      </c>
      <c r="K68" s="78">
        <f>J68*(100%+'საერთო თანხა'!$B$13)</f>
        <v>0</v>
      </c>
    </row>
    <row r="69" spans="1:11" ht="33.75" customHeight="1" x14ac:dyDescent="0.2">
      <c r="A69" s="31">
        <v>66</v>
      </c>
      <c r="B69" s="34" t="s">
        <v>71</v>
      </c>
      <c r="C69" s="30" t="s">
        <v>7</v>
      </c>
      <c r="D69" s="74">
        <v>58.86</v>
      </c>
      <c r="E69" s="78">
        <f>D69*(100%+'საერთო თანხა'!$B$13)</f>
        <v>0</v>
      </c>
      <c r="F69" s="74">
        <v>29.43</v>
      </c>
      <c r="G69" s="78">
        <f>F69*(100%+'საერთო თანხა'!$B$13)</f>
        <v>0</v>
      </c>
      <c r="H69" s="74">
        <v>68.67</v>
      </c>
      <c r="I69" s="78">
        <f>H69*(100%+'საერთო თანხა'!$B$13)</f>
        <v>0</v>
      </c>
      <c r="J69" s="74">
        <v>29.43</v>
      </c>
      <c r="K69" s="78">
        <f>J69*(100%+'საერთო თანხა'!$B$13)</f>
        <v>0</v>
      </c>
    </row>
    <row r="70" spans="1:11" ht="33.75" customHeight="1" x14ac:dyDescent="0.2">
      <c r="A70" s="31">
        <v>67</v>
      </c>
      <c r="B70" s="34" t="s">
        <v>72</v>
      </c>
      <c r="C70" s="30" t="s">
        <v>7</v>
      </c>
      <c r="D70" s="74">
        <v>98.1</v>
      </c>
      <c r="E70" s="78">
        <f>D70*(100%+'საერთო თანხა'!$B$13)</f>
        <v>0</v>
      </c>
      <c r="F70" s="74">
        <v>39.24</v>
      </c>
      <c r="G70" s="78">
        <f>F70*(100%+'საერთო თანხა'!$B$13)</f>
        <v>0</v>
      </c>
      <c r="H70" s="74">
        <v>98.1</v>
      </c>
      <c r="I70" s="78">
        <f>H70*(100%+'საერთო თანხა'!$B$13)</f>
        <v>0</v>
      </c>
      <c r="J70" s="74">
        <v>39.24</v>
      </c>
      <c r="K70" s="78">
        <f>J70*(100%+'საერთო თანხა'!$B$13)</f>
        <v>0</v>
      </c>
    </row>
    <row r="71" spans="1:11" ht="33.75" customHeight="1" x14ac:dyDescent="0.2">
      <c r="A71" s="31">
        <v>68</v>
      </c>
      <c r="B71" s="29" t="s">
        <v>73</v>
      </c>
      <c r="C71" s="30" t="s">
        <v>7</v>
      </c>
      <c r="D71" s="74">
        <v>49.05</v>
      </c>
      <c r="E71" s="78">
        <f>D71*(100%+'საერთო თანხა'!$B$13)</f>
        <v>0</v>
      </c>
      <c r="F71" s="74">
        <v>29.43</v>
      </c>
      <c r="G71" s="78">
        <f>F71*(100%+'საერთო თანხა'!$B$13)</f>
        <v>0</v>
      </c>
      <c r="H71" s="74">
        <v>49.05</v>
      </c>
      <c r="I71" s="78">
        <f>H71*(100%+'საერთო თანხა'!$B$13)</f>
        <v>0</v>
      </c>
      <c r="J71" s="74">
        <v>29.43</v>
      </c>
      <c r="K71" s="78">
        <f>J71*(100%+'საერთო თანხა'!$B$13)</f>
        <v>0</v>
      </c>
    </row>
    <row r="72" spans="1:11" ht="33.75" customHeight="1" x14ac:dyDescent="0.2">
      <c r="A72" s="31">
        <v>69</v>
      </c>
      <c r="B72" s="29" t="s">
        <v>74</v>
      </c>
      <c r="C72" s="30" t="s">
        <v>7</v>
      </c>
      <c r="D72" s="74">
        <v>58.86</v>
      </c>
      <c r="E72" s="78">
        <f>D72*(100%+'საერთო თანხა'!$B$13)</f>
        <v>0</v>
      </c>
      <c r="F72" s="74">
        <v>29.43</v>
      </c>
      <c r="G72" s="78">
        <f>F72*(100%+'საერთო თანხა'!$B$13)</f>
        <v>0</v>
      </c>
      <c r="H72" s="74">
        <v>58.86</v>
      </c>
      <c r="I72" s="78">
        <f>H72*(100%+'საერთო თანხა'!$B$13)</f>
        <v>0</v>
      </c>
      <c r="J72" s="74">
        <v>29.43</v>
      </c>
      <c r="K72" s="78">
        <f>J72*(100%+'საერთო თანხა'!$B$13)</f>
        <v>0</v>
      </c>
    </row>
    <row r="73" spans="1:11" ht="33.75" customHeight="1" x14ac:dyDescent="0.2">
      <c r="A73" s="31">
        <v>70</v>
      </c>
      <c r="B73" s="29" t="s">
        <v>75</v>
      </c>
      <c r="C73" s="30" t="s">
        <v>7</v>
      </c>
      <c r="D73" s="74">
        <v>63.77</v>
      </c>
      <c r="E73" s="78">
        <f>D73*(100%+'საერთო თანხა'!$B$13)</f>
        <v>0</v>
      </c>
      <c r="F73" s="74">
        <v>29.43</v>
      </c>
      <c r="G73" s="78">
        <f>F73*(100%+'საერთო თანხა'!$B$13)</f>
        <v>0</v>
      </c>
      <c r="H73" s="74">
        <v>63.77</v>
      </c>
      <c r="I73" s="78">
        <f>H73*(100%+'საერთო თანხა'!$B$13)</f>
        <v>0</v>
      </c>
      <c r="J73" s="74">
        <v>39.24</v>
      </c>
      <c r="K73" s="78">
        <f>J73*(100%+'საერთო თანხა'!$B$13)</f>
        <v>0</v>
      </c>
    </row>
    <row r="74" spans="1:11" ht="33.75" customHeight="1" x14ac:dyDescent="0.2">
      <c r="A74" s="31">
        <v>71</v>
      </c>
      <c r="B74" s="29" t="s">
        <v>76</v>
      </c>
      <c r="C74" s="30" t="s">
        <v>7</v>
      </c>
      <c r="D74" s="74">
        <v>53.96</v>
      </c>
      <c r="E74" s="78">
        <f>D74*(100%+'საერთო თანხა'!$B$13)</f>
        <v>0</v>
      </c>
      <c r="F74" s="74">
        <v>29.43</v>
      </c>
      <c r="G74" s="78">
        <f>F74*(100%+'საერთო თანხა'!$B$13)</f>
        <v>0</v>
      </c>
      <c r="H74" s="74">
        <v>53.96</v>
      </c>
      <c r="I74" s="78">
        <f>H74*(100%+'საერთო თანხა'!$B$13)</f>
        <v>0</v>
      </c>
      <c r="J74" s="74">
        <v>29.43</v>
      </c>
      <c r="K74" s="78">
        <f>J74*(100%+'საერთო თანხა'!$B$13)</f>
        <v>0</v>
      </c>
    </row>
    <row r="75" spans="1:11" ht="33.75" customHeight="1" x14ac:dyDescent="0.2">
      <c r="A75" s="31">
        <v>72</v>
      </c>
      <c r="B75" s="29" t="s">
        <v>77</v>
      </c>
      <c r="C75" s="30" t="s">
        <v>7</v>
      </c>
      <c r="D75" s="74">
        <v>19.62</v>
      </c>
      <c r="E75" s="78">
        <f>D75*(100%+'საერთო თანხა'!$B$13)</f>
        <v>0</v>
      </c>
      <c r="F75" s="74">
        <v>9.81</v>
      </c>
      <c r="G75" s="78">
        <f>F75*(100%+'საერთო თანხა'!$B$13)</f>
        <v>0</v>
      </c>
      <c r="H75" s="74">
        <v>19.62</v>
      </c>
      <c r="I75" s="78">
        <f>H75*(100%+'საერთო თანხა'!$B$13)</f>
        <v>0</v>
      </c>
      <c r="J75" s="74">
        <v>9.81</v>
      </c>
      <c r="K75" s="78">
        <f>J75*(100%+'საერთო თანხა'!$B$13)</f>
        <v>0</v>
      </c>
    </row>
    <row r="76" spans="1:11" ht="33.75" customHeight="1" x14ac:dyDescent="0.2">
      <c r="A76" s="31">
        <v>73</v>
      </c>
      <c r="B76" s="29" t="s">
        <v>78</v>
      </c>
      <c r="C76" s="30" t="s">
        <v>7</v>
      </c>
      <c r="D76" s="74">
        <v>29.43</v>
      </c>
      <c r="E76" s="78">
        <f>D76*(100%+'საერთო თანხა'!$B$13)</f>
        <v>0</v>
      </c>
      <c r="F76" s="74">
        <v>9.81</v>
      </c>
      <c r="G76" s="78">
        <f>F76*(100%+'საერთო თანხა'!$B$13)</f>
        <v>0</v>
      </c>
      <c r="H76" s="74">
        <v>29.43</v>
      </c>
      <c r="I76" s="78">
        <f>H76*(100%+'საერთო თანხა'!$B$13)</f>
        <v>0</v>
      </c>
      <c r="J76" s="74">
        <v>19.62</v>
      </c>
      <c r="K76" s="78">
        <f>J76*(100%+'საერთო თანხა'!$B$13)</f>
        <v>0</v>
      </c>
    </row>
    <row r="77" spans="1:11" ht="33.75" customHeight="1" x14ac:dyDescent="0.2">
      <c r="A77" s="31">
        <v>74</v>
      </c>
      <c r="B77" s="29" t="s">
        <v>79</v>
      </c>
      <c r="C77" s="15" t="s">
        <v>7</v>
      </c>
      <c r="D77" s="74">
        <v>39.24</v>
      </c>
      <c r="E77" s="78">
        <f>D77*(100%+'საერთო თანხა'!$B$13)</f>
        <v>0</v>
      </c>
      <c r="F77" s="74">
        <v>9.81</v>
      </c>
      <c r="G77" s="78">
        <f>F77*(100%+'საერთო თანხა'!$B$13)</f>
        <v>0</v>
      </c>
      <c r="H77" s="74">
        <v>39.24</v>
      </c>
      <c r="I77" s="78">
        <f>H77*(100%+'საერთო თანხა'!$B$13)</f>
        <v>0</v>
      </c>
      <c r="J77" s="74">
        <v>9.81</v>
      </c>
      <c r="K77" s="78">
        <f>J77*(100%+'საერთო თანხა'!$B$13)</f>
        <v>0</v>
      </c>
    </row>
    <row r="78" spans="1:11" ht="33.75" customHeight="1" x14ac:dyDescent="0.2">
      <c r="A78" s="31">
        <v>75</v>
      </c>
      <c r="B78" s="35" t="s">
        <v>80</v>
      </c>
      <c r="C78" s="30" t="s">
        <v>7</v>
      </c>
      <c r="D78" s="74">
        <v>98.1</v>
      </c>
      <c r="E78" s="78">
        <f>D78*(100%+'საერთო თანხა'!$B$13)</f>
        <v>0</v>
      </c>
      <c r="F78" s="74">
        <v>39.24</v>
      </c>
      <c r="G78" s="78">
        <f>F78*(100%+'საერთო თანხა'!$B$13)</f>
        <v>0</v>
      </c>
      <c r="H78" s="74">
        <v>107.91</v>
      </c>
      <c r="I78" s="78">
        <f>H78*(100%+'საერთო თანხა'!$B$13)</f>
        <v>0</v>
      </c>
      <c r="J78" s="74">
        <v>39.24</v>
      </c>
      <c r="K78" s="78">
        <f>J78*(100%+'საერთო თანხა'!$B$13)</f>
        <v>0</v>
      </c>
    </row>
    <row r="79" spans="1:11" ht="33.75" customHeight="1" x14ac:dyDescent="0.2">
      <c r="A79" s="31">
        <v>76</v>
      </c>
      <c r="B79" s="35" t="s">
        <v>81</v>
      </c>
      <c r="C79" s="30" t="s">
        <v>7</v>
      </c>
      <c r="D79" s="74">
        <v>58.86</v>
      </c>
      <c r="E79" s="78">
        <f>D79*(100%+'საერთო თანხა'!$B$13)</f>
        <v>0</v>
      </c>
      <c r="F79" s="74">
        <v>19.62</v>
      </c>
      <c r="G79" s="78">
        <f>F79*(100%+'საერთო თანხა'!$B$13)</f>
        <v>0</v>
      </c>
      <c r="H79" s="74">
        <v>68.67</v>
      </c>
      <c r="I79" s="78">
        <f>H79*(100%+'საერთო თანხა'!$B$13)</f>
        <v>0</v>
      </c>
      <c r="J79" s="74">
        <v>19.62</v>
      </c>
      <c r="K79" s="78">
        <f>J79*(100%+'საერთო თანხა'!$B$13)</f>
        <v>0</v>
      </c>
    </row>
    <row r="80" spans="1:11" ht="33.75" customHeight="1" x14ac:dyDescent="0.2">
      <c r="A80" s="31">
        <v>77</v>
      </c>
      <c r="B80" s="35" t="s">
        <v>82</v>
      </c>
      <c r="C80" s="15" t="s">
        <v>7</v>
      </c>
      <c r="D80" s="74">
        <v>19.62</v>
      </c>
      <c r="E80" s="78">
        <f>D80*(100%+'საერთო თანხა'!$B$13)</f>
        <v>0</v>
      </c>
      <c r="F80" s="74">
        <v>1.96</v>
      </c>
      <c r="G80" s="78">
        <f>F80*(100%+'საერთო თანხა'!$B$13)</f>
        <v>0</v>
      </c>
      <c r="H80" s="74">
        <v>19.62</v>
      </c>
      <c r="I80" s="78">
        <f>H80*(100%+'საერთო თანხა'!$B$13)</f>
        <v>0</v>
      </c>
      <c r="J80" s="74">
        <v>1.96</v>
      </c>
      <c r="K80" s="78">
        <f>J80*(100%+'საერთო თანხა'!$B$13)</f>
        <v>0</v>
      </c>
    </row>
    <row r="81" spans="1:11" ht="33.75" customHeight="1" x14ac:dyDescent="0.2">
      <c r="A81" s="31">
        <v>78</v>
      </c>
      <c r="B81" s="35" t="s">
        <v>83</v>
      </c>
      <c r="C81" s="15" t="s">
        <v>7</v>
      </c>
      <c r="D81" s="74">
        <v>29.43</v>
      </c>
      <c r="E81" s="78">
        <f>D81*(100%+'საერთო თანხა'!$B$13)</f>
        <v>0</v>
      </c>
      <c r="F81" s="74">
        <v>19.62</v>
      </c>
      <c r="G81" s="78">
        <f>F81*(100%+'საერთო თანხა'!$B$13)</f>
        <v>0</v>
      </c>
      <c r="H81" s="74">
        <v>29.43</v>
      </c>
      <c r="I81" s="78">
        <f>H81*(100%+'საერთო თანხა'!$B$13)</f>
        <v>0</v>
      </c>
      <c r="J81" s="74">
        <v>19.62</v>
      </c>
      <c r="K81" s="78">
        <f>J81*(100%+'საერთო თანხა'!$B$13)</f>
        <v>0</v>
      </c>
    </row>
    <row r="82" spans="1:11" ht="33.75" customHeight="1" x14ac:dyDescent="0.2">
      <c r="A82" s="31">
        <v>79</v>
      </c>
      <c r="B82" s="35" t="s">
        <v>84</v>
      </c>
      <c r="C82" s="30" t="s">
        <v>7</v>
      </c>
      <c r="D82" s="74">
        <v>39.24</v>
      </c>
      <c r="E82" s="78">
        <f>D82*(100%+'საერთო თანხა'!$B$13)</f>
        <v>0</v>
      </c>
      <c r="F82" s="74">
        <v>9.81</v>
      </c>
      <c r="G82" s="78">
        <f>F82*(100%+'საერთო თანხა'!$B$13)</f>
        <v>0</v>
      </c>
      <c r="H82" s="74">
        <v>39.24</v>
      </c>
      <c r="I82" s="78">
        <f>H82*(100%+'საერთო თანხა'!$B$13)</f>
        <v>0</v>
      </c>
      <c r="J82" s="74">
        <v>9.81</v>
      </c>
      <c r="K82" s="78">
        <f>J82*(100%+'საერთო თანხა'!$B$13)</f>
        <v>0</v>
      </c>
    </row>
    <row r="83" spans="1:11" ht="33.75" customHeight="1" x14ac:dyDescent="0.2">
      <c r="A83" s="31">
        <v>80</v>
      </c>
      <c r="B83" s="29" t="s">
        <v>85</v>
      </c>
      <c r="C83" s="30" t="s">
        <v>7</v>
      </c>
      <c r="D83" s="74">
        <v>49.05</v>
      </c>
      <c r="E83" s="78">
        <f>D83*(100%+'საერთო თანხა'!$B$13)</f>
        <v>0</v>
      </c>
      <c r="F83" s="74">
        <v>9.81</v>
      </c>
      <c r="G83" s="78">
        <f>F83*(100%+'საერთო თანხა'!$B$13)</f>
        <v>0</v>
      </c>
      <c r="H83" s="74">
        <v>58.86</v>
      </c>
      <c r="I83" s="78">
        <f>H83*(100%+'საერთო თანხა'!$B$13)</f>
        <v>0</v>
      </c>
      <c r="J83" s="74">
        <v>19.62</v>
      </c>
      <c r="K83" s="78">
        <f>J83*(100%+'საერთო თანხა'!$B$13)</f>
        <v>0</v>
      </c>
    </row>
    <row r="84" spans="1:11" ht="33.75" customHeight="1" x14ac:dyDescent="0.2">
      <c r="A84" s="31">
        <v>81</v>
      </c>
      <c r="B84" s="29" t="s">
        <v>86</v>
      </c>
      <c r="C84" s="30" t="s">
        <v>7</v>
      </c>
      <c r="D84" s="74">
        <v>29.43</v>
      </c>
      <c r="E84" s="78">
        <f>D84*(100%+'საერთო თანხა'!$B$13)</f>
        <v>0</v>
      </c>
      <c r="F84" s="74">
        <v>29.43</v>
      </c>
      <c r="G84" s="78">
        <f>F84*(100%+'საერთო თანხა'!$B$13)</f>
        <v>0</v>
      </c>
      <c r="H84" s="74">
        <v>39.24</v>
      </c>
      <c r="I84" s="78">
        <f>H84*(100%+'საერთო თანხა'!$B$13)</f>
        <v>0</v>
      </c>
      <c r="J84" s="74">
        <v>29.43</v>
      </c>
      <c r="K84" s="78">
        <f>J84*(100%+'საერთო თანხა'!$B$13)</f>
        <v>0</v>
      </c>
    </row>
    <row r="85" spans="1:11" ht="33.75" customHeight="1" x14ac:dyDescent="0.2">
      <c r="A85" s="31">
        <v>82</v>
      </c>
      <c r="B85" s="29" t="s">
        <v>87</v>
      </c>
      <c r="C85" s="30" t="s">
        <v>7</v>
      </c>
      <c r="D85" s="74">
        <v>19.62</v>
      </c>
      <c r="E85" s="78">
        <f>D85*(100%+'საერთო თანხა'!$B$13)</f>
        <v>0</v>
      </c>
      <c r="F85" s="74">
        <v>49.05</v>
      </c>
      <c r="G85" s="78">
        <f>F85*(100%+'საერთო თანხა'!$B$13)</f>
        <v>0</v>
      </c>
      <c r="H85" s="74">
        <v>19.62</v>
      </c>
      <c r="I85" s="78">
        <f>H85*(100%+'საერთო თანხა'!$B$13)</f>
        <v>0</v>
      </c>
      <c r="J85" s="74">
        <v>49.05</v>
      </c>
      <c r="K85" s="78">
        <f>J85*(100%+'საერთო თანხა'!$B$13)</f>
        <v>0</v>
      </c>
    </row>
    <row r="86" spans="1:11" ht="33.75" customHeight="1" x14ac:dyDescent="0.2">
      <c r="A86" s="31">
        <v>83</v>
      </c>
      <c r="B86" s="29" t="s">
        <v>88</v>
      </c>
      <c r="C86" s="30" t="s">
        <v>7</v>
      </c>
      <c r="D86" s="74">
        <v>24.53</v>
      </c>
      <c r="E86" s="78">
        <f>D86*(100%+'საერთო თანხა'!$B$13)</f>
        <v>0</v>
      </c>
      <c r="F86" s="74">
        <v>14.72</v>
      </c>
      <c r="G86" s="78">
        <f>F86*(100%+'საერთო თანხა'!$B$13)</f>
        <v>0</v>
      </c>
      <c r="H86" s="74">
        <v>24.53</v>
      </c>
      <c r="I86" s="78">
        <f>H86*(100%+'საერთო თანხა'!$B$13)</f>
        <v>0</v>
      </c>
      <c r="J86" s="74">
        <v>14.72</v>
      </c>
      <c r="K86" s="78">
        <f>J86*(100%+'საერთო თანხა'!$B$13)</f>
        <v>0</v>
      </c>
    </row>
    <row r="87" spans="1:11" ht="33.75" customHeight="1" x14ac:dyDescent="0.2">
      <c r="A87" s="31">
        <v>84</v>
      </c>
      <c r="B87" s="29" t="s">
        <v>89</v>
      </c>
      <c r="C87" s="30" t="s">
        <v>7</v>
      </c>
      <c r="D87" s="74">
        <v>107.91</v>
      </c>
      <c r="E87" s="78">
        <f>D87*(100%+'საერთო თანხა'!$B$13)</f>
        <v>0</v>
      </c>
      <c r="F87" s="74">
        <v>19.62</v>
      </c>
      <c r="G87" s="78">
        <f>F87*(100%+'საერთო თანხა'!$B$13)</f>
        <v>0</v>
      </c>
      <c r="H87" s="74">
        <v>117.72</v>
      </c>
      <c r="I87" s="78">
        <f>H87*(100%+'საერთო თანხა'!$B$13)</f>
        <v>0</v>
      </c>
      <c r="J87" s="74">
        <v>19.62</v>
      </c>
      <c r="K87" s="78">
        <f>J87*(100%+'საერთო თანხა'!$B$13)</f>
        <v>0</v>
      </c>
    </row>
    <row r="88" spans="1:11" ht="33.75" customHeight="1" x14ac:dyDescent="0.2">
      <c r="A88" s="31">
        <v>85</v>
      </c>
      <c r="B88" s="29" t="s">
        <v>90</v>
      </c>
      <c r="C88" s="30" t="s">
        <v>7</v>
      </c>
      <c r="D88" s="74">
        <v>29.43</v>
      </c>
      <c r="E88" s="78">
        <f>D88*(100%+'საერთო თანხა'!$B$13)</f>
        <v>0</v>
      </c>
      <c r="F88" s="74">
        <v>9.81</v>
      </c>
      <c r="G88" s="78">
        <f>F88*(100%+'საერთო თანხა'!$B$13)</f>
        <v>0</v>
      </c>
      <c r="H88" s="74">
        <v>29.43</v>
      </c>
      <c r="I88" s="78">
        <f>H88*(100%+'საერთო თანხა'!$B$13)</f>
        <v>0</v>
      </c>
      <c r="J88" s="74">
        <v>9.81</v>
      </c>
      <c r="K88" s="78">
        <f>J88*(100%+'საერთო თანხა'!$B$13)</f>
        <v>0</v>
      </c>
    </row>
    <row r="89" spans="1:11" ht="33.75" customHeight="1" x14ac:dyDescent="0.2">
      <c r="A89" s="31">
        <v>86</v>
      </c>
      <c r="B89" s="29" t="s">
        <v>91</v>
      </c>
      <c r="C89" s="30" t="s">
        <v>7</v>
      </c>
      <c r="D89" s="74">
        <v>39.24</v>
      </c>
      <c r="E89" s="78">
        <f>D89*(100%+'საერთო თანხა'!$B$13)</f>
        <v>0</v>
      </c>
      <c r="F89" s="74">
        <v>19.62</v>
      </c>
      <c r="G89" s="78">
        <f>F89*(100%+'საერთო თანხა'!$B$13)</f>
        <v>0</v>
      </c>
      <c r="H89" s="74">
        <v>39.24</v>
      </c>
      <c r="I89" s="78">
        <f>H89*(100%+'საერთო თანხა'!$B$13)</f>
        <v>0</v>
      </c>
      <c r="J89" s="74">
        <v>19.62</v>
      </c>
      <c r="K89" s="78">
        <f>J89*(100%+'საერთო თანხა'!$B$13)</f>
        <v>0</v>
      </c>
    </row>
    <row r="90" spans="1:11" ht="33.75" customHeight="1" x14ac:dyDescent="0.2">
      <c r="A90" s="31">
        <v>87</v>
      </c>
      <c r="B90" s="29" t="s">
        <v>92</v>
      </c>
      <c r="C90" s="30" t="s">
        <v>7</v>
      </c>
      <c r="D90" s="74">
        <v>24.53</v>
      </c>
      <c r="E90" s="78">
        <f>D90*(100%+'საერთო თანხა'!$B$13)</f>
        <v>0</v>
      </c>
      <c r="F90" s="74">
        <v>9.81</v>
      </c>
      <c r="G90" s="78">
        <f>F90*(100%+'საერთო თანხა'!$B$13)</f>
        <v>0</v>
      </c>
      <c r="H90" s="74">
        <v>29.43</v>
      </c>
      <c r="I90" s="78">
        <f>H90*(100%+'საერთო თანხა'!$B$13)</f>
        <v>0</v>
      </c>
      <c r="J90" s="74">
        <v>9.81</v>
      </c>
      <c r="K90" s="78">
        <f>J90*(100%+'საერთო თანხა'!$B$13)</f>
        <v>0</v>
      </c>
    </row>
    <row r="91" spans="1:11" ht="33.75" customHeight="1" x14ac:dyDescent="0.2">
      <c r="A91" s="31">
        <v>88</v>
      </c>
      <c r="B91" s="29" t="s">
        <v>93</v>
      </c>
      <c r="C91" s="30" t="s">
        <v>7</v>
      </c>
      <c r="D91" s="74">
        <v>58.86</v>
      </c>
      <c r="E91" s="78">
        <f>D91*(100%+'საერთო თანხა'!$B$13)</f>
        <v>0</v>
      </c>
      <c r="F91" s="74">
        <v>24.53</v>
      </c>
      <c r="G91" s="78">
        <f>F91*(100%+'საერთო თანხა'!$B$13)</f>
        <v>0</v>
      </c>
      <c r="H91" s="74">
        <v>68.67</v>
      </c>
      <c r="I91" s="78">
        <f>H91*(100%+'საერთო თანხა'!$B$13)</f>
        <v>0</v>
      </c>
      <c r="J91" s="74">
        <v>24.53</v>
      </c>
      <c r="K91" s="78">
        <f>J91*(100%+'საერთო თანხა'!$B$13)</f>
        <v>0</v>
      </c>
    </row>
    <row r="92" spans="1:11" ht="33.75" customHeight="1" x14ac:dyDescent="0.2">
      <c r="A92" s="31">
        <v>89</v>
      </c>
      <c r="B92" s="29" t="s">
        <v>94</v>
      </c>
      <c r="C92" s="30" t="s">
        <v>7</v>
      </c>
      <c r="D92" s="74">
        <v>39.24</v>
      </c>
      <c r="E92" s="78">
        <f>D92*(100%+'საერთო თანხა'!$B$13)</f>
        <v>0</v>
      </c>
      <c r="F92" s="74">
        <v>9.81</v>
      </c>
      <c r="G92" s="78">
        <f>F92*(100%+'საერთო თანხა'!$B$13)</f>
        <v>0</v>
      </c>
      <c r="H92" s="74">
        <v>58.86</v>
      </c>
      <c r="I92" s="78">
        <f>H92*(100%+'საერთო თანხა'!$B$13)</f>
        <v>0</v>
      </c>
      <c r="J92" s="74">
        <v>9.81</v>
      </c>
      <c r="K92" s="78">
        <f>J92*(100%+'საერთო თანხა'!$B$13)</f>
        <v>0</v>
      </c>
    </row>
    <row r="93" spans="1:11" ht="33.75" customHeight="1" x14ac:dyDescent="0.2">
      <c r="A93" s="31">
        <v>90</v>
      </c>
      <c r="B93" s="29" t="s">
        <v>95</v>
      </c>
      <c r="C93" s="30" t="s">
        <v>7</v>
      </c>
      <c r="D93" s="74">
        <v>68.67</v>
      </c>
      <c r="E93" s="78">
        <f>D93*(100%+'საერთო თანხა'!$B$13)</f>
        <v>0</v>
      </c>
      <c r="F93" s="74">
        <v>14.72</v>
      </c>
      <c r="G93" s="78">
        <f>F93*(100%+'საერთო თანხა'!$B$13)</f>
        <v>0</v>
      </c>
      <c r="H93" s="74">
        <v>78.48</v>
      </c>
      <c r="I93" s="78">
        <f>H93*(100%+'საერთო თანხა'!$B$13)</f>
        <v>0</v>
      </c>
      <c r="J93" s="74">
        <v>14.72</v>
      </c>
      <c r="K93" s="78">
        <f>J93*(100%+'საერთო თანხა'!$B$13)</f>
        <v>0</v>
      </c>
    </row>
    <row r="94" spans="1:11" ht="33.75" customHeight="1" x14ac:dyDescent="0.2">
      <c r="A94" s="31">
        <v>91</v>
      </c>
      <c r="B94" s="29" t="s">
        <v>96</v>
      </c>
      <c r="C94" s="30" t="s">
        <v>7</v>
      </c>
      <c r="D94" s="74">
        <v>49.05</v>
      </c>
      <c r="E94" s="78">
        <f>D94*(100%+'საერთო თანხა'!$B$13)</f>
        <v>0</v>
      </c>
      <c r="F94" s="74">
        <v>9.81</v>
      </c>
      <c r="G94" s="78">
        <f>F94*(100%+'საერთო თანხა'!$B$13)</f>
        <v>0</v>
      </c>
      <c r="H94" s="74">
        <v>58.86</v>
      </c>
      <c r="I94" s="78">
        <f>H94*(100%+'საერთო თანხა'!$B$13)</f>
        <v>0</v>
      </c>
      <c r="J94" s="74">
        <v>9.81</v>
      </c>
      <c r="K94" s="78">
        <f>J94*(100%+'საერთო თანხა'!$B$13)</f>
        <v>0</v>
      </c>
    </row>
    <row r="95" spans="1:11" ht="33.75" customHeight="1" x14ac:dyDescent="0.2">
      <c r="A95" s="31">
        <v>92</v>
      </c>
      <c r="B95" s="29" t="s">
        <v>97</v>
      </c>
      <c r="C95" s="30" t="s">
        <v>7</v>
      </c>
      <c r="D95" s="74">
        <v>39.24</v>
      </c>
      <c r="E95" s="78">
        <f>D95*(100%+'საერთო თანხა'!$B$13)</f>
        <v>0</v>
      </c>
      <c r="F95" s="74">
        <v>9.81</v>
      </c>
      <c r="G95" s="78">
        <f>F95*(100%+'საერთო თანხა'!$B$13)</f>
        <v>0</v>
      </c>
      <c r="H95" s="74">
        <v>49.05</v>
      </c>
      <c r="I95" s="78">
        <f>H95*(100%+'საერთო თანხა'!$B$13)</f>
        <v>0</v>
      </c>
      <c r="J95" s="74">
        <v>9.81</v>
      </c>
      <c r="K95" s="78">
        <f>J95*(100%+'საერთო თანხა'!$B$13)</f>
        <v>0</v>
      </c>
    </row>
    <row r="96" spans="1:11" ht="33.75" customHeight="1" x14ac:dyDescent="0.2">
      <c r="A96" s="31">
        <v>93</v>
      </c>
      <c r="B96" s="29" t="s">
        <v>98</v>
      </c>
      <c r="C96" s="30" t="s">
        <v>7</v>
      </c>
      <c r="D96" s="74">
        <v>29.43</v>
      </c>
      <c r="E96" s="78">
        <f>D96*(100%+'საერთო თანხა'!$B$13)</f>
        <v>0</v>
      </c>
      <c r="F96" s="74">
        <v>9.81</v>
      </c>
      <c r="G96" s="78">
        <f>F96*(100%+'საერთო თანხა'!$B$13)</f>
        <v>0</v>
      </c>
      <c r="H96" s="74">
        <v>29.43</v>
      </c>
      <c r="I96" s="78">
        <f>H96*(100%+'საერთო თანხა'!$B$13)</f>
        <v>0</v>
      </c>
      <c r="J96" s="74">
        <v>9.81</v>
      </c>
      <c r="K96" s="78">
        <f>J96*(100%+'საერთო თანხა'!$B$13)</f>
        <v>0</v>
      </c>
    </row>
    <row r="97" spans="1:11" ht="33.75" customHeight="1" x14ac:dyDescent="0.2">
      <c r="A97" s="31">
        <v>94</v>
      </c>
      <c r="B97" s="29" t="s">
        <v>99</v>
      </c>
      <c r="C97" s="30" t="s">
        <v>7</v>
      </c>
      <c r="D97" s="74">
        <v>19.62</v>
      </c>
      <c r="E97" s="78">
        <f>D97*(100%+'საერთო თანხა'!$B$13)</f>
        <v>0</v>
      </c>
      <c r="F97" s="74">
        <v>9.81</v>
      </c>
      <c r="G97" s="78">
        <f>F97*(100%+'საერთო თანხა'!$B$13)</f>
        <v>0</v>
      </c>
      <c r="H97" s="74">
        <v>29.43</v>
      </c>
      <c r="I97" s="78">
        <f>H97*(100%+'საერთო თანხა'!$B$13)</f>
        <v>0</v>
      </c>
      <c r="J97" s="74">
        <v>9.81</v>
      </c>
      <c r="K97" s="78">
        <f>J97*(100%+'საერთო თანხა'!$B$13)</f>
        <v>0</v>
      </c>
    </row>
    <row r="98" spans="1:11" ht="33.75" customHeight="1" x14ac:dyDescent="0.2">
      <c r="A98" s="31">
        <v>95</v>
      </c>
      <c r="B98" s="29" t="s">
        <v>100</v>
      </c>
      <c r="C98" s="30" t="s">
        <v>7</v>
      </c>
      <c r="D98" s="74">
        <v>98.1</v>
      </c>
      <c r="E98" s="78">
        <f>D98*(100%+'საერთო თანხა'!$B$13)</f>
        <v>0</v>
      </c>
      <c r="F98" s="74">
        <v>58.86</v>
      </c>
      <c r="G98" s="78">
        <f>F98*(100%+'საერთო თანხა'!$B$13)</f>
        <v>0</v>
      </c>
      <c r="H98" s="74">
        <v>117.72</v>
      </c>
      <c r="I98" s="78">
        <f>H98*(100%+'საერთო თანხა'!$B$13)</f>
        <v>0</v>
      </c>
      <c r="J98" s="74">
        <v>58.86</v>
      </c>
      <c r="K98" s="78">
        <f>J98*(100%+'საერთო თანხა'!$B$13)</f>
        <v>0</v>
      </c>
    </row>
    <row r="99" spans="1:11" ht="33.75" customHeight="1" x14ac:dyDescent="0.2">
      <c r="A99" s="31">
        <v>96</v>
      </c>
      <c r="B99" s="29" t="s">
        <v>101</v>
      </c>
      <c r="C99" s="30" t="s">
        <v>7</v>
      </c>
      <c r="D99" s="74">
        <v>58.86</v>
      </c>
      <c r="E99" s="78">
        <f>D99*(100%+'საერთო თანხა'!$B$13)</f>
        <v>0</v>
      </c>
      <c r="F99" s="74">
        <v>68.67</v>
      </c>
      <c r="G99" s="78">
        <f>F99*(100%+'საერთო თანხა'!$B$13)</f>
        <v>0</v>
      </c>
      <c r="H99" s="74">
        <v>78.48</v>
      </c>
      <c r="I99" s="78">
        <f>H99*(100%+'საერთო თანხა'!$B$13)</f>
        <v>0</v>
      </c>
      <c r="J99" s="74">
        <v>68.67</v>
      </c>
      <c r="K99" s="78">
        <f>J99*(100%+'საერთო თანხა'!$B$13)</f>
        <v>0</v>
      </c>
    </row>
    <row r="100" spans="1:11" ht="33.75" customHeight="1" x14ac:dyDescent="0.2">
      <c r="A100" s="31">
        <v>97</v>
      </c>
      <c r="B100" s="29" t="s">
        <v>102</v>
      </c>
      <c r="C100" s="30" t="s">
        <v>3</v>
      </c>
      <c r="D100" s="74">
        <v>19.62</v>
      </c>
      <c r="E100" s="78">
        <f>D100*(100%+'საერთო თანხა'!$B$13)</f>
        <v>0</v>
      </c>
      <c r="F100" s="74">
        <v>1.96</v>
      </c>
      <c r="G100" s="78">
        <f>F100*(100%+'საერთო თანხა'!$B$13)</f>
        <v>0</v>
      </c>
      <c r="H100" s="74">
        <v>19.62</v>
      </c>
      <c r="I100" s="78">
        <f>H100*(100%+'საერთო თანხა'!$B$13)</f>
        <v>0</v>
      </c>
      <c r="J100" s="74">
        <v>1.96</v>
      </c>
      <c r="K100" s="78">
        <f>J100*(100%+'საერთო თანხა'!$B$13)</f>
        <v>0</v>
      </c>
    </row>
    <row r="101" spans="1:11" ht="33.75" customHeight="1" x14ac:dyDescent="0.2">
      <c r="A101" s="31">
        <v>98</v>
      </c>
      <c r="B101" s="29" t="s">
        <v>103</v>
      </c>
      <c r="C101" s="30" t="s">
        <v>7</v>
      </c>
      <c r="D101" s="74">
        <v>29.43</v>
      </c>
      <c r="E101" s="78">
        <f>D101*(100%+'საერთო თანხა'!$B$13)</f>
        <v>0</v>
      </c>
      <c r="F101" s="74">
        <v>14.72</v>
      </c>
      <c r="G101" s="78">
        <f>F101*(100%+'საერთო თანხა'!$B$13)</f>
        <v>0</v>
      </c>
      <c r="H101" s="74">
        <v>29.43</v>
      </c>
      <c r="I101" s="78">
        <f>H101*(100%+'საერთო თანხა'!$B$13)</f>
        <v>0</v>
      </c>
      <c r="J101" s="74">
        <v>14.72</v>
      </c>
      <c r="K101" s="78">
        <f>J101*(100%+'საერთო თანხა'!$B$13)</f>
        <v>0</v>
      </c>
    </row>
    <row r="102" spans="1:11" ht="33.75" customHeight="1" x14ac:dyDescent="0.2">
      <c r="A102" s="31">
        <v>99</v>
      </c>
      <c r="B102" s="29" t="s">
        <v>104</v>
      </c>
      <c r="C102" s="30" t="s">
        <v>7</v>
      </c>
      <c r="D102" s="74">
        <v>24.53</v>
      </c>
      <c r="E102" s="78">
        <f>D102*(100%+'საერთო თანხა'!$B$13)</f>
        <v>0</v>
      </c>
      <c r="F102" s="74">
        <v>9.81</v>
      </c>
      <c r="G102" s="78">
        <f>F102*(100%+'საერთო თანხა'!$B$13)</f>
        <v>0</v>
      </c>
      <c r="H102" s="74">
        <v>24.53</v>
      </c>
      <c r="I102" s="78">
        <f>H102*(100%+'საერთო თანხა'!$B$13)</f>
        <v>0</v>
      </c>
      <c r="J102" s="74">
        <v>9.81</v>
      </c>
      <c r="K102" s="78">
        <f>J102*(100%+'საერთო თანხა'!$B$13)</f>
        <v>0</v>
      </c>
    </row>
    <row r="103" spans="1:11" ht="33.75" customHeight="1" x14ac:dyDescent="0.2">
      <c r="A103" s="31">
        <v>100</v>
      </c>
      <c r="B103" s="29" t="s">
        <v>105</v>
      </c>
      <c r="C103" s="30" t="s">
        <v>7</v>
      </c>
      <c r="D103" s="74">
        <v>29.43</v>
      </c>
      <c r="E103" s="78">
        <f>D103*(100%+'საერთო თანხა'!$B$13)</f>
        <v>0</v>
      </c>
      <c r="F103" s="74">
        <v>9.81</v>
      </c>
      <c r="G103" s="78">
        <f>F103*(100%+'საერთო თანხა'!$B$13)</f>
        <v>0</v>
      </c>
      <c r="H103" s="74">
        <v>39.24</v>
      </c>
      <c r="I103" s="78">
        <f>H103*(100%+'საერთო თანხა'!$B$13)</f>
        <v>0</v>
      </c>
      <c r="J103" s="74">
        <v>9.81</v>
      </c>
      <c r="K103" s="78">
        <f>J103*(100%+'საერთო თანხა'!$B$13)</f>
        <v>0</v>
      </c>
    </row>
    <row r="104" spans="1:11" ht="33.75" customHeight="1" x14ac:dyDescent="0.2">
      <c r="A104" s="31">
        <v>101</v>
      </c>
      <c r="B104" s="29" t="s">
        <v>106</v>
      </c>
      <c r="C104" s="30" t="s">
        <v>7</v>
      </c>
      <c r="D104" s="74">
        <v>98.1</v>
      </c>
      <c r="E104" s="78">
        <f>D104*(100%+'საერთო თანხა'!$B$13)</f>
        <v>0</v>
      </c>
      <c r="F104" s="74">
        <v>49.05</v>
      </c>
      <c r="G104" s="78">
        <f>F104*(100%+'საერთო თანხა'!$B$13)</f>
        <v>0</v>
      </c>
      <c r="H104" s="74">
        <v>107.91</v>
      </c>
      <c r="I104" s="78">
        <f>H104*(100%+'საერთო თანხა'!$B$13)</f>
        <v>0</v>
      </c>
      <c r="J104" s="74">
        <v>49.05</v>
      </c>
      <c r="K104" s="78">
        <f>J104*(100%+'საერთო თანხა'!$B$13)</f>
        <v>0</v>
      </c>
    </row>
    <row r="105" spans="1:11" ht="33.75" customHeight="1" x14ac:dyDescent="0.2">
      <c r="A105" s="31">
        <v>102</v>
      </c>
      <c r="B105" s="29" t="s">
        <v>107</v>
      </c>
      <c r="C105" s="30" t="s">
        <v>7</v>
      </c>
      <c r="D105" s="74">
        <v>49.05</v>
      </c>
      <c r="E105" s="78">
        <f>D105*(100%+'საერთო თანხა'!$B$13)</f>
        <v>0</v>
      </c>
      <c r="F105" s="74">
        <v>9.81</v>
      </c>
      <c r="G105" s="78">
        <f>F105*(100%+'საერთო თანხა'!$B$13)</f>
        <v>0</v>
      </c>
      <c r="H105" s="74">
        <v>49.05</v>
      </c>
      <c r="I105" s="78">
        <f>H105*(100%+'საერთო თანხა'!$B$13)</f>
        <v>0</v>
      </c>
      <c r="J105" s="74">
        <v>9.81</v>
      </c>
      <c r="K105" s="78">
        <f>J105*(100%+'საერთო თანხა'!$B$13)</f>
        <v>0</v>
      </c>
    </row>
    <row r="106" spans="1:11" ht="33.75" customHeight="1" x14ac:dyDescent="0.2">
      <c r="A106" s="31">
        <v>103</v>
      </c>
      <c r="B106" s="29" t="s">
        <v>108</v>
      </c>
      <c r="C106" s="30" t="s">
        <v>7</v>
      </c>
      <c r="D106" s="74">
        <v>14.72</v>
      </c>
      <c r="E106" s="78">
        <f>D106*(100%+'საერთო თანხა'!$B$13)</f>
        <v>0</v>
      </c>
      <c r="F106" s="74">
        <v>4.91</v>
      </c>
      <c r="G106" s="78">
        <f>F106*(100%+'საერთო თანხა'!$B$13)</f>
        <v>0</v>
      </c>
      <c r="H106" s="74">
        <v>14.72</v>
      </c>
      <c r="I106" s="78">
        <f>H106*(100%+'საერთო თანხა'!$B$13)</f>
        <v>0</v>
      </c>
      <c r="J106" s="74">
        <v>4.91</v>
      </c>
      <c r="K106" s="78">
        <f>J106*(100%+'საერთო თანხა'!$B$13)</f>
        <v>0</v>
      </c>
    </row>
    <row r="107" spans="1:11" ht="33.75" customHeight="1" x14ac:dyDescent="0.2">
      <c r="A107" s="31">
        <v>104</v>
      </c>
      <c r="B107" s="29" t="s">
        <v>109</v>
      </c>
      <c r="C107" s="30" t="s">
        <v>7</v>
      </c>
      <c r="D107" s="74">
        <v>0.98</v>
      </c>
      <c r="E107" s="78">
        <f>D107*(100%+'საერთო თანხა'!$B$13)</f>
        <v>0</v>
      </c>
      <c r="F107" s="74">
        <v>1.96</v>
      </c>
      <c r="G107" s="78">
        <f>F107*(100%+'საერთო თანხა'!$B$13)</f>
        <v>0</v>
      </c>
      <c r="H107" s="74">
        <v>0.98</v>
      </c>
      <c r="I107" s="78">
        <f>H107*(100%+'საერთო თანხა'!$B$13)</f>
        <v>0</v>
      </c>
      <c r="J107" s="74">
        <v>1.96</v>
      </c>
      <c r="K107" s="78">
        <f>J107*(100%+'საერთო თანხა'!$B$13)</f>
        <v>0</v>
      </c>
    </row>
    <row r="108" spans="1:11" ht="33.75" customHeight="1" x14ac:dyDescent="0.2">
      <c r="A108" s="31">
        <v>105</v>
      </c>
      <c r="B108" s="29" t="s">
        <v>110</v>
      </c>
      <c r="C108" s="30" t="s">
        <v>7</v>
      </c>
      <c r="D108" s="74">
        <v>0.98</v>
      </c>
      <c r="E108" s="78">
        <f>D108*(100%+'საერთო თანხა'!$B$13)</f>
        <v>0</v>
      </c>
      <c r="F108" s="74">
        <v>1.96</v>
      </c>
      <c r="G108" s="78">
        <f>F108*(100%+'საერთო თანხა'!$B$13)</f>
        <v>0</v>
      </c>
      <c r="H108" s="74">
        <v>0.98</v>
      </c>
      <c r="I108" s="78">
        <f>H108*(100%+'საერთო თანხა'!$B$13)</f>
        <v>0</v>
      </c>
      <c r="J108" s="74">
        <v>1.96</v>
      </c>
      <c r="K108" s="78">
        <f>J108*(100%+'საერთო თანხა'!$B$13)</f>
        <v>0</v>
      </c>
    </row>
    <row r="109" spans="1:11" ht="33.75" customHeight="1" x14ac:dyDescent="0.2">
      <c r="A109" s="31">
        <v>106</v>
      </c>
      <c r="B109" s="29" t="s">
        <v>111</v>
      </c>
      <c r="C109" s="30" t="s">
        <v>7</v>
      </c>
      <c r="D109" s="74">
        <v>6.87</v>
      </c>
      <c r="E109" s="78">
        <f>D109*(100%+'საერთო თანხა'!$B$13)</f>
        <v>0</v>
      </c>
      <c r="F109" s="74">
        <v>4.91</v>
      </c>
      <c r="G109" s="78">
        <f>F109*(100%+'საერთო თანხა'!$B$13)</f>
        <v>0</v>
      </c>
      <c r="H109" s="74">
        <v>6.87</v>
      </c>
      <c r="I109" s="78">
        <f>H109*(100%+'საერთო თანხა'!$B$13)</f>
        <v>0</v>
      </c>
      <c r="J109" s="74">
        <v>4.91</v>
      </c>
      <c r="K109" s="78">
        <f>J109*(100%+'საერთო თანხა'!$B$13)</f>
        <v>0</v>
      </c>
    </row>
    <row r="110" spans="1:11" ht="33.75" customHeight="1" x14ac:dyDescent="0.2">
      <c r="A110" s="31">
        <v>107</v>
      </c>
      <c r="B110" s="29" t="s">
        <v>112</v>
      </c>
      <c r="C110" s="30" t="s">
        <v>113</v>
      </c>
      <c r="D110" s="74">
        <v>12.75</v>
      </c>
      <c r="E110" s="78">
        <f>D110*(100%+'საერთო თანხა'!$B$13)</f>
        <v>0</v>
      </c>
      <c r="F110" s="74">
        <v>14.72</v>
      </c>
      <c r="G110" s="78">
        <f>F110*(100%+'საერთო თანხა'!$B$13)</f>
        <v>0</v>
      </c>
      <c r="H110" s="74">
        <v>12.75</v>
      </c>
      <c r="I110" s="78">
        <f>H110*(100%+'საერთო თანხა'!$B$13)</f>
        <v>0</v>
      </c>
      <c r="J110" s="74">
        <v>14.72</v>
      </c>
      <c r="K110" s="78">
        <f>J110*(100%+'საერთო თანხა'!$B$13)</f>
        <v>0</v>
      </c>
    </row>
    <row r="111" spans="1:11" ht="33.75" customHeight="1" x14ac:dyDescent="0.2">
      <c r="A111" s="31">
        <v>108</v>
      </c>
      <c r="B111" s="29" t="s">
        <v>114</v>
      </c>
      <c r="C111" s="30" t="s">
        <v>115</v>
      </c>
      <c r="D111" s="74">
        <v>7.85</v>
      </c>
      <c r="E111" s="78">
        <f>D111*(100%+'საერთო თანხა'!$B$13)</f>
        <v>0</v>
      </c>
      <c r="F111" s="74">
        <v>4.91</v>
      </c>
      <c r="G111" s="78">
        <f>F111*(100%+'საერთო თანხა'!$B$13)</f>
        <v>0</v>
      </c>
      <c r="H111" s="74">
        <v>7.85</v>
      </c>
      <c r="I111" s="78">
        <f>H111*(100%+'საერთო თანხა'!$B$13)</f>
        <v>0</v>
      </c>
      <c r="J111" s="74">
        <v>4.91</v>
      </c>
      <c r="K111" s="78">
        <f>J111*(100%+'საერთო თანხა'!$B$13)</f>
        <v>0</v>
      </c>
    </row>
    <row r="112" spans="1:11" ht="33.75" customHeight="1" x14ac:dyDescent="0.2">
      <c r="A112" s="31">
        <v>109</v>
      </c>
      <c r="B112" s="29" t="s">
        <v>116</v>
      </c>
      <c r="C112" s="30" t="s">
        <v>7</v>
      </c>
      <c r="D112" s="74">
        <v>7.85</v>
      </c>
      <c r="E112" s="78">
        <f>D112*(100%+'საერთო თანხა'!$B$13)</f>
        <v>0</v>
      </c>
      <c r="F112" s="74">
        <v>4.91</v>
      </c>
      <c r="G112" s="78">
        <f>F112*(100%+'საერთო თანხა'!$B$13)</f>
        <v>0</v>
      </c>
      <c r="H112" s="74">
        <v>7.85</v>
      </c>
      <c r="I112" s="78">
        <f>H112*(100%+'საერთო თანხა'!$B$13)</f>
        <v>0</v>
      </c>
      <c r="J112" s="74">
        <v>4.91</v>
      </c>
      <c r="K112" s="78">
        <f>J112*(100%+'საერთო თანხა'!$B$13)</f>
        <v>0</v>
      </c>
    </row>
    <row r="113" spans="1:11" ht="33.75" customHeight="1" x14ac:dyDescent="0.2">
      <c r="A113" s="31">
        <v>110</v>
      </c>
      <c r="B113" s="29" t="s">
        <v>118</v>
      </c>
      <c r="C113" s="30" t="s">
        <v>7</v>
      </c>
      <c r="D113" s="74">
        <v>6.87</v>
      </c>
      <c r="E113" s="78">
        <f>D113*(100%+'საერთო თანხა'!$B$13)</f>
        <v>0</v>
      </c>
      <c r="F113" s="74">
        <v>4.91</v>
      </c>
      <c r="G113" s="78">
        <f>F113*(100%+'საერთო თანხა'!$B$13)</f>
        <v>0</v>
      </c>
      <c r="H113" s="74">
        <v>6.87</v>
      </c>
      <c r="I113" s="78">
        <f>H113*(100%+'საერთო თანხა'!$B$13)</f>
        <v>0</v>
      </c>
      <c r="J113" s="74">
        <v>4.91</v>
      </c>
      <c r="K113" s="78">
        <f>J113*(100%+'საერთო თანხა'!$B$13)</f>
        <v>0</v>
      </c>
    </row>
    <row r="114" spans="1:11" ht="33.75" customHeight="1" x14ac:dyDescent="0.2">
      <c r="A114" s="31">
        <v>111</v>
      </c>
      <c r="B114" s="29" t="s">
        <v>119</v>
      </c>
      <c r="C114" s="30" t="s">
        <v>7</v>
      </c>
      <c r="D114" s="74">
        <v>7.85</v>
      </c>
      <c r="E114" s="78">
        <f>D114*(100%+'საერთო თანხა'!$B$13)</f>
        <v>0</v>
      </c>
      <c r="F114" s="74">
        <v>4.91</v>
      </c>
      <c r="G114" s="78">
        <f>F114*(100%+'საერთო თანხა'!$B$13)</f>
        <v>0</v>
      </c>
      <c r="H114" s="74">
        <v>7.85</v>
      </c>
      <c r="I114" s="78">
        <f>H114*(100%+'საერთო თანხა'!$B$13)</f>
        <v>0</v>
      </c>
      <c r="J114" s="74">
        <v>4.91</v>
      </c>
      <c r="K114" s="78">
        <f>J114*(100%+'საერთო თანხა'!$B$13)</f>
        <v>0</v>
      </c>
    </row>
    <row r="115" spans="1:11" ht="33.75" customHeight="1" x14ac:dyDescent="0.2">
      <c r="A115" s="31">
        <v>112</v>
      </c>
      <c r="B115" s="29" t="s">
        <v>120</v>
      </c>
      <c r="C115" s="30" t="s">
        <v>7</v>
      </c>
      <c r="D115" s="74">
        <v>11.77</v>
      </c>
      <c r="E115" s="78">
        <f>D115*(100%+'საერთო თანხა'!$B$13)</f>
        <v>0</v>
      </c>
      <c r="F115" s="74">
        <v>4.91</v>
      </c>
      <c r="G115" s="78">
        <f>F115*(100%+'საერთო თანხა'!$B$13)</f>
        <v>0</v>
      </c>
      <c r="H115" s="74">
        <v>11.77</v>
      </c>
      <c r="I115" s="78">
        <f>H115*(100%+'საერთო თანხა'!$B$13)</f>
        <v>0</v>
      </c>
      <c r="J115" s="74">
        <v>4.91</v>
      </c>
      <c r="K115" s="78">
        <f>J115*(100%+'საერთო თანხა'!$B$13)</f>
        <v>0</v>
      </c>
    </row>
    <row r="116" spans="1:11" ht="33.75" customHeight="1" x14ac:dyDescent="0.2">
      <c r="A116" s="31">
        <v>113</v>
      </c>
      <c r="B116" s="29" t="s">
        <v>121</v>
      </c>
      <c r="C116" s="36" t="s">
        <v>115</v>
      </c>
      <c r="D116" s="74">
        <v>68.67</v>
      </c>
      <c r="E116" s="78">
        <f>D116*(100%+'საერთო თანხა'!$B$13)</f>
        <v>0</v>
      </c>
      <c r="F116" s="74">
        <v>9.81</v>
      </c>
      <c r="G116" s="78">
        <f>F116*(100%+'საერთო თანხა'!$B$13)</f>
        <v>0</v>
      </c>
      <c r="H116" s="74">
        <v>78.48</v>
      </c>
      <c r="I116" s="78">
        <f>H116*(100%+'საერთო თანხა'!$B$13)</f>
        <v>0</v>
      </c>
      <c r="J116" s="74">
        <v>9.81</v>
      </c>
      <c r="K116" s="78">
        <f>J116*(100%+'საერთო თანხა'!$B$13)</f>
        <v>0</v>
      </c>
    </row>
    <row r="117" spans="1:11" ht="33.75" customHeight="1" x14ac:dyDescent="0.2">
      <c r="A117" s="31">
        <v>114</v>
      </c>
      <c r="B117" s="29" t="s">
        <v>122</v>
      </c>
      <c r="C117" s="36" t="s">
        <v>115</v>
      </c>
      <c r="D117" s="74">
        <v>68.67</v>
      </c>
      <c r="E117" s="78">
        <f>D117*(100%+'საერთო თანხა'!$B$13)</f>
        <v>0</v>
      </c>
      <c r="F117" s="74">
        <v>9.81</v>
      </c>
      <c r="G117" s="78">
        <f>F117*(100%+'საერთო თანხა'!$B$13)</f>
        <v>0</v>
      </c>
      <c r="H117" s="74">
        <v>68.67</v>
      </c>
      <c r="I117" s="78">
        <f>H117*(100%+'საერთო თანხა'!$B$13)</f>
        <v>0</v>
      </c>
      <c r="J117" s="74">
        <v>9.81</v>
      </c>
      <c r="K117" s="78">
        <f>J117*(100%+'საერთო თანხა'!$B$13)</f>
        <v>0</v>
      </c>
    </row>
    <row r="118" spans="1:11" ht="33.75" customHeight="1" x14ac:dyDescent="0.2">
      <c r="A118" s="31">
        <v>115</v>
      </c>
      <c r="B118" s="29" t="s">
        <v>123</v>
      </c>
      <c r="C118" s="36" t="s">
        <v>124</v>
      </c>
      <c r="D118" s="74">
        <v>0.98</v>
      </c>
      <c r="E118" s="78">
        <f>D118*(100%+'საერთო თანხა'!$B$13)</f>
        <v>0</v>
      </c>
      <c r="F118" s="74">
        <v>0.98</v>
      </c>
      <c r="G118" s="78">
        <f>F118*(100%+'საერთო თანხა'!$B$13)</f>
        <v>0</v>
      </c>
      <c r="H118" s="74">
        <v>0.98</v>
      </c>
      <c r="I118" s="78">
        <f>H118*(100%+'საერთო თანხა'!$B$13)</f>
        <v>0</v>
      </c>
      <c r="J118" s="74">
        <v>0.98</v>
      </c>
      <c r="K118" s="78">
        <f>J118*(100%+'საერთო თანხა'!$B$13)</f>
        <v>0</v>
      </c>
    </row>
    <row r="119" spans="1:11" ht="33.75" customHeight="1" x14ac:dyDescent="0.2">
      <c r="A119" s="31">
        <v>116</v>
      </c>
      <c r="B119" s="29" t="s">
        <v>125</v>
      </c>
      <c r="C119" s="36" t="s">
        <v>124</v>
      </c>
      <c r="D119" s="74">
        <v>0.98</v>
      </c>
      <c r="E119" s="78">
        <f>D119*(100%+'საერთო თანხა'!$B$13)</f>
        <v>0</v>
      </c>
      <c r="F119" s="74">
        <v>0.98</v>
      </c>
      <c r="G119" s="78">
        <f>F119*(100%+'საერთო თანხა'!$B$13)</f>
        <v>0</v>
      </c>
      <c r="H119" s="74">
        <v>0.98</v>
      </c>
      <c r="I119" s="78">
        <f>H119*(100%+'საერთო თანხა'!$B$13)</f>
        <v>0</v>
      </c>
      <c r="J119" s="74">
        <v>0.98</v>
      </c>
      <c r="K119" s="78">
        <f>J119*(100%+'საერთო თანხა'!$B$13)</f>
        <v>0</v>
      </c>
    </row>
    <row r="120" spans="1:11" ht="33.75" customHeight="1" x14ac:dyDescent="0.2">
      <c r="A120" s="31">
        <v>117</v>
      </c>
      <c r="B120" s="34" t="s">
        <v>126</v>
      </c>
      <c r="C120" s="37" t="s">
        <v>115</v>
      </c>
      <c r="D120" s="74">
        <v>29.43</v>
      </c>
      <c r="E120" s="78">
        <f>D120*(100%+'საერთო თანხა'!$B$13)</f>
        <v>0</v>
      </c>
      <c r="F120" s="74">
        <v>29.43</v>
      </c>
      <c r="G120" s="78">
        <f>F120*(100%+'საერთო თანხა'!$B$13)</f>
        <v>0</v>
      </c>
      <c r="H120" s="74">
        <v>0</v>
      </c>
      <c r="I120" s="78">
        <f>H120*(100%+'საერთო თანხა'!$B$13)</f>
        <v>0</v>
      </c>
      <c r="J120" s="74">
        <v>0</v>
      </c>
      <c r="K120" s="78">
        <f>J120*(100%+'საერთო თანხა'!$B$13)</f>
        <v>0</v>
      </c>
    </row>
    <row r="121" spans="1:11" ht="33.75" customHeight="1" x14ac:dyDescent="0.2">
      <c r="A121" s="31">
        <v>118</v>
      </c>
      <c r="B121" s="29" t="s">
        <v>127</v>
      </c>
      <c r="C121" s="36" t="s">
        <v>115</v>
      </c>
      <c r="D121" s="74">
        <v>4.91</v>
      </c>
      <c r="E121" s="78">
        <f>D121*(100%+'საერთო თანხა'!$B$13)</f>
        <v>0</v>
      </c>
      <c r="F121" s="74">
        <v>4.91</v>
      </c>
      <c r="G121" s="78">
        <f>F121*(100%+'საერთო თანხა'!$B$13)</f>
        <v>0</v>
      </c>
      <c r="H121" s="74">
        <v>5.89</v>
      </c>
      <c r="I121" s="78">
        <f>H121*(100%+'საერთო თანხა'!$B$13)</f>
        <v>0</v>
      </c>
      <c r="J121" s="74">
        <v>5.89</v>
      </c>
      <c r="K121" s="78">
        <f>J121*(100%+'საერთო თანხა'!$B$13)</f>
        <v>0</v>
      </c>
    </row>
    <row r="122" spans="1:11" ht="33.75" customHeight="1" x14ac:dyDescent="0.2">
      <c r="A122" s="31">
        <v>119</v>
      </c>
      <c r="B122" s="29" t="s">
        <v>128</v>
      </c>
      <c r="C122" s="36" t="s">
        <v>115</v>
      </c>
      <c r="D122" s="74">
        <v>4.91</v>
      </c>
      <c r="E122" s="78">
        <f>D122*(100%+'საერთო თანხა'!$B$13)</f>
        <v>0</v>
      </c>
      <c r="F122" s="74">
        <v>0.98</v>
      </c>
      <c r="G122" s="78">
        <f>F122*(100%+'საერთო თანხა'!$B$13)</f>
        <v>0</v>
      </c>
      <c r="H122" s="74">
        <v>4.71</v>
      </c>
      <c r="I122" s="78">
        <f>H122*(100%+'საერთო თანხა'!$B$13)</f>
        <v>0</v>
      </c>
      <c r="J122" s="74">
        <v>1.18</v>
      </c>
      <c r="K122" s="78">
        <f>J122*(100%+'საერთო თანხა'!$B$13)</f>
        <v>0</v>
      </c>
    </row>
    <row r="123" spans="1:11" ht="33.75" customHeight="1" x14ac:dyDescent="0.2">
      <c r="A123" s="31">
        <v>120</v>
      </c>
      <c r="B123" s="29" t="s">
        <v>129</v>
      </c>
      <c r="C123" s="36" t="s">
        <v>115</v>
      </c>
      <c r="D123" s="74">
        <v>0</v>
      </c>
      <c r="E123" s="78">
        <f>D123*(100%+'საერთო თანხა'!$B$13)</f>
        <v>0</v>
      </c>
      <c r="F123" s="74">
        <v>9.81</v>
      </c>
      <c r="G123" s="78">
        <f>F123*(100%+'საერთო თანხა'!$B$13)</f>
        <v>0</v>
      </c>
      <c r="H123" s="74">
        <v>0</v>
      </c>
      <c r="I123" s="78">
        <f>H123*(100%+'საერთო თანხა'!$B$13)</f>
        <v>0</v>
      </c>
      <c r="J123" s="74">
        <v>9.81</v>
      </c>
      <c r="K123" s="78">
        <f>J123*(100%+'საერთო თანხა'!$B$13)</f>
        <v>0</v>
      </c>
    </row>
    <row r="124" spans="1:11" ht="33.75" customHeight="1" x14ac:dyDescent="0.2">
      <c r="A124" s="31">
        <v>121</v>
      </c>
      <c r="B124" s="29" t="s">
        <v>130</v>
      </c>
      <c r="C124" s="36"/>
      <c r="D124" s="74">
        <v>0</v>
      </c>
      <c r="E124" s="78">
        <f>D124*(100%+'საერთო თანხა'!$B$13)</f>
        <v>0</v>
      </c>
      <c r="F124" s="74">
        <v>39.24</v>
      </c>
      <c r="G124" s="78">
        <f>F124*(100%+'საერთო თანხა'!$B$13)</f>
        <v>0</v>
      </c>
      <c r="H124" s="74">
        <v>0</v>
      </c>
      <c r="I124" s="78">
        <f>H124*(100%+'საერთო თანხა'!$B$13)</f>
        <v>0</v>
      </c>
      <c r="J124" s="74">
        <v>39.24</v>
      </c>
      <c r="K124" s="78">
        <f>J124*(100%+'საერთო თანხა'!$B$13)</f>
        <v>0</v>
      </c>
    </row>
    <row r="125" spans="1:11" ht="33.75" customHeight="1" x14ac:dyDescent="0.2">
      <c r="A125" s="31">
        <v>122</v>
      </c>
      <c r="B125" s="29" t="s">
        <v>131</v>
      </c>
      <c r="C125" s="36"/>
      <c r="D125" s="74">
        <v>0</v>
      </c>
      <c r="E125" s="78">
        <f>D125*(100%+'საერთო თანხა'!$B$13)</f>
        <v>0</v>
      </c>
      <c r="F125" s="74">
        <v>29.43</v>
      </c>
      <c r="G125" s="78">
        <f>F125*(100%+'საერთო თანხა'!$B$13)</f>
        <v>0</v>
      </c>
      <c r="H125" s="74">
        <v>0</v>
      </c>
      <c r="I125" s="78">
        <f>H125*(100%+'საერთო თანხა'!$B$13)</f>
        <v>0</v>
      </c>
      <c r="J125" s="74">
        <v>29.43</v>
      </c>
      <c r="K125" s="78">
        <f>J125*(100%+'საერთო თანხა'!$B$13)</f>
        <v>0</v>
      </c>
    </row>
    <row r="126" spans="1:11" ht="33.75" customHeight="1" x14ac:dyDescent="0.2">
      <c r="A126" s="31">
        <v>123</v>
      </c>
      <c r="B126" s="29" t="s">
        <v>132</v>
      </c>
      <c r="C126" s="36" t="s">
        <v>133</v>
      </c>
      <c r="D126" s="74">
        <v>0</v>
      </c>
      <c r="E126" s="78">
        <f>D126*(100%+'საერთო თანხა'!$B$13)</f>
        <v>0</v>
      </c>
      <c r="F126" s="74">
        <v>29.43</v>
      </c>
      <c r="G126" s="78">
        <f>F126*(100%+'საერთო თანხა'!$B$13)</f>
        <v>0</v>
      </c>
      <c r="H126" s="74">
        <v>0</v>
      </c>
      <c r="I126" s="78">
        <f>H126*(100%+'საერთო თანხა'!$B$13)</f>
        <v>0</v>
      </c>
      <c r="J126" s="74">
        <v>29.43</v>
      </c>
      <c r="K126" s="78">
        <f>J126*(100%+'საერთო თანხა'!$B$13)</f>
        <v>0</v>
      </c>
    </row>
    <row r="127" spans="1:11" ht="33.75" customHeight="1" x14ac:dyDescent="0.2">
      <c r="A127" s="31">
        <v>124</v>
      </c>
      <c r="B127" s="29" t="s">
        <v>134</v>
      </c>
      <c r="C127" s="36" t="s">
        <v>133</v>
      </c>
      <c r="D127" s="74">
        <v>0</v>
      </c>
      <c r="E127" s="78">
        <f>D127*(100%+'საერთო თანხა'!$B$13)</f>
        <v>0</v>
      </c>
      <c r="F127" s="74">
        <v>29.43</v>
      </c>
      <c r="G127" s="78">
        <f>F127*(100%+'საერთო თანხა'!$B$13)</f>
        <v>0</v>
      </c>
      <c r="H127" s="74">
        <v>0</v>
      </c>
      <c r="I127" s="78">
        <f>H127*(100%+'საერთო თანხა'!$B$13)</f>
        <v>0</v>
      </c>
      <c r="J127" s="74">
        <v>29.43</v>
      </c>
      <c r="K127" s="78">
        <f>J127*(100%+'საერთო თანხა'!$B$13)</f>
        <v>0</v>
      </c>
    </row>
    <row r="128" spans="1:11" ht="33.75" customHeight="1" x14ac:dyDescent="0.2">
      <c r="A128" s="31">
        <v>125</v>
      </c>
      <c r="B128" s="29" t="s">
        <v>135</v>
      </c>
      <c r="C128" s="36"/>
      <c r="D128" s="74">
        <v>0</v>
      </c>
      <c r="E128" s="78">
        <f>D128*(100%+'საერთო თანხა'!$B$13)</f>
        <v>0</v>
      </c>
      <c r="F128" s="74">
        <v>29.43</v>
      </c>
      <c r="G128" s="78">
        <f>F128*(100%+'საერთო თანხა'!$B$13)</f>
        <v>0</v>
      </c>
      <c r="H128" s="74">
        <v>0</v>
      </c>
      <c r="I128" s="78">
        <f>H128*(100%+'საერთო თანხა'!$B$13)</f>
        <v>0</v>
      </c>
      <c r="J128" s="74">
        <v>29.43</v>
      </c>
      <c r="K128" s="78">
        <f>J128*(100%+'საერთო თანხა'!$B$13)</f>
        <v>0</v>
      </c>
    </row>
    <row r="129" spans="1:11" ht="33.75" customHeight="1" x14ac:dyDescent="0.2">
      <c r="A129" s="31">
        <v>126</v>
      </c>
      <c r="B129" s="29" t="s">
        <v>136</v>
      </c>
      <c r="C129" s="36" t="s">
        <v>137</v>
      </c>
      <c r="D129" s="74">
        <v>0</v>
      </c>
      <c r="E129" s="78">
        <f>D129*(100%+'საერთო თანხა'!$B$13)</f>
        <v>0</v>
      </c>
      <c r="F129" s="74">
        <v>2.94</v>
      </c>
      <c r="G129" s="78">
        <f>F129*(100%+'საერთო თანხა'!$B$13)</f>
        <v>0</v>
      </c>
      <c r="H129" s="74">
        <v>0</v>
      </c>
      <c r="I129" s="78">
        <f>H129*(100%+'საერთო თანხა'!$B$13)</f>
        <v>0</v>
      </c>
      <c r="J129" s="74">
        <v>2.94</v>
      </c>
      <c r="K129" s="78">
        <f>J129*(100%+'საერთო თანხა'!$B$13)</f>
        <v>0</v>
      </c>
    </row>
    <row r="130" spans="1:11" ht="33.75" customHeight="1" x14ac:dyDescent="0.2">
      <c r="A130" s="31">
        <v>127</v>
      </c>
      <c r="B130" s="29" t="s">
        <v>138</v>
      </c>
      <c r="C130" s="36" t="s">
        <v>137</v>
      </c>
      <c r="D130" s="74">
        <v>0</v>
      </c>
      <c r="E130" s="78">
        <f>D130*(100%+'საერთო თანხა'!$B$13)</f>
        <v>0</v>
      </c>
      <c r="F130" s="74">
        <v>2.4500000000000002</v>
      </c>
      <c r="G130" s="78">
        <f>F130*(100%+'საერთო თანხა'!$B$13)</f>
        <v>0</v>
      </c>
      <c r="H130" s="74">
        <v>0</v>
      </c>
      <c r="I130" s="78">
        <f>H130*(100%+'საერთო თანხა'!$B$13)</f>
        <v>0</v>
      </c>
      <c r="J130" s="74">
        <v>2.4500000000000002</v>
      </c>
      <c r="K130" s="78">
        <f>J130*(100%+'საერთო თანხა'!$B$13)</f>
        <v>0</v>
      </c>
    </row>
    <row r="131" spans="1:11" ht="33.75" customHeight="1" x14ac:dyDescent="0.2">
      <c r="A131" s="31">
        <v>128</v>
      </c>
      <c r="B131" s="29" t="s">
        <v>139</v>
      </c>
      <c r="C131" s="36" t="s">
        <v>115</v>
      </c>
      <c r="D131" s="74">
        <v>0</v>
      </c>
      <c r="E131" s="78">
        <f>D131*(100%+'საერთო თანხა'!$B$13)</f>
        <v>0</v>
      </c>
      <c r="F131" s="74">
        <v>19.62</v>
      </c>
      <c r="G131" s="78">
        <f>F131*(100%+'საერთო თანხა'!$B$13)</f>
        <v>0</v>
      </c>
      <c r="H131" s="74">
        <v>0</v>
      </c>
      <c r="I131" s="78">
        <f>H131*(100%+'საერთო თანხა'!$B$13)</f>
        <v>0</v>
      </c>
      <c r="J131" s="74">
        <v>19.62</v>
      </c>
      <c r="K131" s="78">
        <f>J131*(100%+'საერთო თანხა'!$B$13)</f>
        <v>0</v>
      </c>
    </row>
    <row r="132" spans="1:11" ht="33.75" customHeight="1" x14ac:dyDescent="0.2">
      <c r="A132" s="31">
        <v>129</v>
      </c>
      <c r="B132" s="29" t="s">
        <v>140</v>
      </c>
      <c r="C132" s="36"/>
      <c r="D132" s="74">
        <v>0</v>
      </c>
      <c r="E132" s="78">
        <f>D132*(100%+'საერთო თანხა'!$B$13)</f>
        <v>0</v>
      </c>
      <c r="F132" s="74">
        <v>19.62</v>
      </c>
      <c r="G132" s="78">
        <f>F132*(100%+'საერთო თანხა'!$B$13)</f>
        <v>0</v>
      </c>
      <c r="H132" s="74">
        <v>0</v>
      </c>
      <c r="I132" s="78">
        <f>H132*(100%+'საერთო თანხა'!$B$13)</f>
        <v>0</v>
      </c>
      <c r="J132" s="74">
        <v>19.62</v>
      </c>
      <c r="K132" s="78">
        <f>J132*(100%+'საერთო თანხა'!$B$13)</f>
        <v>0</v>
      </c>
    </row>
    <row r="133" spans="1:11" ht="33.75" customHeight="1" x14ac:dyDescent="0.2">
      <c r="A133" s="31">
        <v>130</v>
      </c>
      <c r="B133" s="29" t="s">
        <v>141</v>
      </c>
      <c r="C133" s="36"/>
      <c r="D133" s="74">
        <v>0</v>
      </c>
      <c r="E133" s="78">
        <f>D133*(100%+'საერთო თანხა'!$B$13)</f>
        <v>0</v>
      </c>
      <c r="F133" s="74">
        <v>14.72</v>
      </c>
      <c r="G133" s="78">
        <f>F133*(100%+'საერთო თანხა'!$B$13)</f>
        <v>0</v>
      </c>
      <c r="H133" s="74">
        <v>0</v>
      </c>
      <c r="I133" s="78">
        <f>H133*(100%+'საერთო თანხა'!$B$13)</f>
        <v>0</v>
      </c>
      <c r="J133" s="74">
        <v>14.72</v>
      </c>
      <c r="K133" s="78">
        <f>J133*(100%+'საერთო თანხა'!$B$13)</f>
        <v>0</v>
      </c>
    </row>
    <row r="134" spans="1:11" ht="33.75" customHeight="1" x14ac:dyDescent="0.2">
      <c r="A134" s="31">
        <v>131</v>
      </c>
      <c r="B134" s="29" t="s">
        <v>267</v>
      </c>
      <c r="C134" s="36"/>
      <c r="D134" s="74">
        <v>0</v>
      </c>
      <c r="E134" s="78">
        <f>D134*(100%+'საერთო თანხა'!$B$13)</f>
        <v>0</v>
      </c>
      <c r="F134" s="74">
        <v>14.72</v>
      </c>
      <c r="G134" s="78">
        <f>F134*(100%+'საერთო თანხა'!$B$13)</f>
        <v>0</v>
      </c>
      <c r="H134" s="74">
        <v>0</v>
      </c>
      <c r="I134" s="78">
        <f>H134*(100%+'საერთო თანხა'!$B$13)</f>
        <v>0</v>
      </c>
      <c r="J134" s="74">
        <v>14.72</v>
      </c>
      <c r="K134" s="78">
        <f>J134*(100%+'საერთო თანხა'!$B$13)</f>
        <v>0</v>
      </c>
    </row>
    <row r="135" spans="1:11" ht="33.75" customHeight="1" x14ac:dyDescent="0.2">
      <c r="A135" s="31">
        <v>132</v>
      </c>
      <c r="B135" s="29" t="s">
        <v>143</v>
      </c>
      <c r="C135" s="36"/>
      <c r="D135" s="74">
        <v>0</v>
      </c>
      <c r="E135" s="78">
        <f>D135*(100%+'საერთო თანხა'!$B$13)</f>
        <v>0</v>
      </c>
      <c r="F135" s="74">
        <v>98.1</v>
      </c>
      <c r="G135" s="78">
        <f>F135*(100%+'საერთო თანხა'!$B$13)</f>
        <v>0</v>
      </c>
      <c r="H135" s="74">
        <v>0</v>
      </c>
      <c r="I135" s="78">
        <f>H135*(100%+'საერთო თანხა'!$B$13)</f>
        <v>0</v>
      </c>
      <c r="J135" s="74">
        <v>117.72</v>
      </c>
      <c r="K135" s="78">
        <f>J135*(100%+'საერთო თანხა'!$B$13)</f>
        <v>0</v>
      </c>
    </row>
    <row r="136" spans="1:11" ht="33.75" customHeight="1" x14ac:dyDescent="0.2">
      <c r="A136" s="31">
        <v>133</v>
      </c>
      <c r="B136" s="29" t="s">
        <v>144</v>
      </c>
      <c r="C136" s="36"/>
      <c r="D136" s="74">
        <v>0</v>
      </c>
      <c r="E136" s="78">
        <f>D136*(100%+'საერთო თანხა'!$B$13)</f>
        <v>0</v>
      </c>
      <c r="F136" s="74">
        <v>117.72</v>
      </c>
      <c r="G136" s="78">
        <f>F136*(100%+'საერთო თანხა'!$B$13)</f>
        <v>0</v>
      </c>
      <c r="H136" s="74">
        <v>0</v>
      </c>
      <c r="I136" s="78">
        <f>H136*(100%+'საერთო თანხა'!$B$13)</f>
        <v>0</v>
      </c>
      <c r="J136" s="74">
        <v>117.72</v>
      </c>
      <c r="K136" s="78">
        <f>J136*(100%+'საერთო თანხა'!$B$13)</f>
        <v>0</v>
      </c>
    </row>
    <row r="137" spans="1:11" ht="33.75" customHeight="1" x14ac:dyDescent="0.2">
      <c r="A137" s="31">
        <v>134</v>
      </c>
      <c r="B137" s="29" t="s">
        <v>145</v>
      </c>
      <c r="C137" s="36" t="s">
        <v>115</v>
      </c>
      <c r="D137" s="74">
        <v>0</v>
      </c>
      <c r="E137" s="78">
        <f>D137*(100%+'საერთო თანხა'!$B$13)</f>
        <v>0</v>
      </c>
      <c r="F137" s="74">
        <v>39.24</v>
      </c>
      <c r="G137" s="78">
        <f>F137*(100%+'საერთო თანხა'!$B$13)</f>
        <v>0</v>
      </c>
      <c r="H137" s="74">
        <v>0</v>
      </c>
      <c r="I137" s="78">
        <f>H137*(100%+'საერთო თანხა'!$B$13)</f>
        <v>0</v>
      </c>
      <c r="J137" s="74">
        <v>39.24</v>
      </c>
      <c r="K137" s="78">
        <f>J137*(100%+'საერთო თანხა'!$B$13)</f>
        <v>0</v>
      </c>
    </row>
    <row r="138" spans="1:11" ht="33.75" customHeight="1" x14ac:dyDescent="0.2">
      <c r="A138" s="31">
        <v>135</v>
      </c>
      <c r="B138" s="29" t="s">
        <v>146</v>
      </c>
      <c r="C138" s="36"/>
      <c r="D138" s="74">
        <v>0</v>
      </c>
      <c r="E138" s="78">
        <f>D138*(100%+'საერთო თანხა'!$B$13)</f>
        <v>0</v>
      </c>
      <c r="F138" s="74">
        <v>58.86</v>
      </c>
      <c r="G138" s="78">
        <f>F138*(100%+'საერთო თანხა'!$B$13)</f>
        <v>0</v>
      </c>
      <c r="H138" s="74">
        <v>0</v>
      </c>
      <c r="I138" s="78">
        <f>H138*(100%+'საერთო თანხა'!$B$13)</f>
        <v>0</v>
      </c>
      <c r="J138" s="74">
        <v>58.86</v>
      </c>
      <c r="K138" s="78">
        <f>J138*(100%+'საერთო თანხა'!$B$13)</f>
        <v>0</v>
      </c>
    </row>
    <row r="139" spans="1:11" ht="33.75" customHeight="1" x14ac:dyDescent="0.2">
      <c r="A139" s="31">
        <v>136</v>
      </c>
      <c r="B139" s="29" t="s">
        <v>147</v>
      </c>
      <c r="C139" s="36" t="s">
        <v>124</v>
      </c>
      <c r="D139" s="74">
        <v>68.67</v>
      </c>
      <c r="E139" s="78">
        <f>D139*(100%+'საერთო თანხა'!$B$13)</f>
        <v>0</v>
      </c>
      <c r="F139" s="74">
        <v>0</v>
      </c>
      <c r="G139" s="78">
        <f>F139*(100%+'საერთო თანხა'!$B$13)</f>
        <v>0</v>
      </c>
      <c r="H139" s="74">
        <v>68.67</v>
      </c>
      <c r="I139" s="78">
        <f>H139*(100%+'საერთო თანხა'!$B$13)</f>
        <v>0</v>
      </c>
      <c r="J139" s="74">
        <v>0</v>
      </c>
      <c r="K139" s="78">
        <f>J139*(100%+'საერთო თანხა'!$B$13)</f>
        <v>0</v>
      </c>
    </row>
    <row r="140" spans="1:11" ht="33.75" customHeight="1" x14ac:dyDescent="0.2">
      <c r="A140" s="31">
        <v>137</v>
      </c>
      <c r="B140" s="29" t="s">
        <v>148</v>
      </c>
      <c r="C140" s="36" t="s">
        <v>115</v>
      </c>
      <c r="D140" s="74">
        <v>117.72</v>
      </c>
      <c r="E140" s="78">
        <f>D140*(100%+'საერთო თანხა'!$B$13)</f>
        <v>0</v>
      </c>
      <c r="F140" s="74">
        <v>49.05</v>
      </c>
      <c r="G140" s="78">
        <f>F140*(100%+'საერთო თანხა'!$B$13)</f>
        <v>0</v>
      </c>
      <c r="H140" s="74">
        <v>0</v>
      </c>
      <c r="I140" s="78">
        <f>H140*(100%+'საერთო თანხა'!$B$13)</f>
        <v>0</v>
      </c>
      <c r="J140" s="74">
        <v>0</v>
      </c>
      <c r="K140" s="78">
        <f>J140*(100%+'საერთო თანხა'!$B$13)</f>
        <v>0</v>
      </c>
    </row>
    <row r="141" spans="1:11" ht="33.75" customHeight="1" x14ac:dyDescent="0.2">
      <c r="A141" s="31">
        <v>138</v>
      </c>
      <c r="B141" s="29" t="s">
        <v>150</v>
      </c>
      <c r="C141" s="36" t="s">
        <v>115</v>
      </c>
      <c r="D141" s="74">
        <v>39.24</v>
      </c>
      <c r="E141" s="78">
        <f>D141*(100%+'საერთო თანხა'!$B$13)</f>
        <v>0</v>
      </c>
      <c r="F141" s="74">
        <v>39.24</v>
      </c>
      <c r="G141" s="78">
        <f>F141*(100%+'საერთო თანხა'!$B$13)</f>
        <v>0</v>
      </c>
      <c r="H141" s="74">
        <v>39.24</v>
      </c>
      <c r="I141" s="78">
        <f>H141*(100%+'საერთო თანხა'!$B$13)</f>
        <v>0</v>
      </c>
      <c r="J141" s="74">
        <v>39.24</v>
      </c>
      <c r="K141" s="78">
        <f>J141*(100%+'საერთო თანხა'!$B$13)</f>
        <v>0</v>
      </c>
    </row>
    <row r="142" spans="1:11" ht="33.75" customHeight="1" x14ac:dyDescent="0.2">
      <c r="A142" s="31">
        <v>139</v>
      </c>
      <c r="B142" s="29" t="s">
        <v>151</v>
      </c>
      <c r="C142" s="36" t="s">
        <v>115</v>
      </c>
      <c r="D142" s="74">
        <v>68.67</v>
      </c>
      <c r="E142" s="78">
        <f>D142*(100%+'საერთო თანხა'!$B$13)</f>
        <v>0</v>
      </c>
      <c r="F142" s="74">
        <v>19.62</v>
      </c>
      <c r="G142" s="78">
        <f>F142*(100%+'საერთო თანხა'!$B$13)</f>
        <v>0</v>
      </c>
      <c r="H142" s="74">
        <v>78.48</v>
      </c>
      <c r="I142" s="78">
        <f>H142*(100%+'საერთო თანხა'!$B$13)</f>
        <v>0</v>
      </c>
      <c r="J142" s="74">
        <v>19.62</v>
      </c>
      <c r="K142" s="78">
        <f>J142*(100%+'საერთო თანხა'!$B$13)</f>
        <v>0</v>
      </c>
    </row>
    <row r="143" spans="1:11" ht="33.75" customHeight="1" x14ac:dyDescent="0.2">
      <c r="A143" s="31">
        <v>140</v>
      </c>
      <c r="B143" s="29" t="s">
        <v>250</v>
      </c>
      <c r="C143" s="36" t="s">
        <v>115</v>
      </c>
      <c r="D143" s="74">
        <v>58.86</v>
      </c>
      <c r="E143" s="78">
        <f>D143*(100%+'საერთო თანხა'!$B$13)</f>
        <v>0</v>
      </c>
      <c r="F143" s="74">
        <v>49.05</v>
      </c>
      <c r="G143" s="78">
        <f>F143*(100%+'საერთო თანხა'!$B$13)</f>
        <v>0</v>
      </c>
      <c r="H143" s="74">
        <v>68.67</v>
      </c>
      <c r="I143" s="78">
        <f>H143*(100%+'საერთო თანხა'!$B$13)</f>
        <v>0</v>
      </c>
      <c r="J143" s="74">
        <v>49.05</v>
      </c>
      <c r="K143" s="78">
        <f>J143*(100%+'საერთო თანხა'!$B$13)</f>
        <v>0</v>
      </c>
    </row>
    <row r="144" spans="1:11" ht="33.75" customHeight="1" x14ac:dyDescent="0.2">
      <c r="A144" s="31">
        <v>141</v>
      </c>
      <c r="B144" s="29" t="s">
        <v>153</v>
      </c>
      <c r="C144" s="36" t="s">
        <v>115</v>
      </c>
      <c r="D144" s="74">
        <v>112.82</v>
      </c>
      <c r="E144" s="78">
        <f>D144*(100%+'საერთო თანხა'!$B$13)</f>
        <v>0</v>
      </c>
      <c r="F144" s="74">
        <v>14.72</v>
      </c>
      <c r="G144" s="78">
        <f>F144*(100%+'საერთო თანხა'!$B$13)</f>
        <v>0</v>
      </c>
      <c r="H144" s="74">
        <v>112.82</v>
      </c>
      <c r="I144" s="78">
        <f>H144*(100%+'საერთო თანხა'!$B$13)</f>
        <v>0</v>
      </c>
      <c r="J144" s="74">
        <v>14.72</v>
      </c>
      <c r="K144" s="78">
        <f>J144*(100%+'საერთო თანხა'!$B$13)</f>
        <v>0</v>
      </c>
    </row>
    <row r="145" spans="1:11" ht="33.75" customHeight="1" x14ac:dyDescent="0.2">
      <c r="A145" s="31">
        <v>142</v>
      </c>
      <c r="B145" s="29" t="s">
        <v>154</v>
      </c>
      <c r="C145" s="36" t="s">
        <v>115</v>
      </c>
      <c r="D145" s="74">
        <v>29.43</v>
      </c>
      <c r="E145" s="78">
        <f>D145*(100%+'საერთო თანხა'!$B$13)</f>
        <v>0</v>
      </c>
      <c r="F145" s="74">
        <v>14.72</v>
      </c>
      <c r="G145" s="78">
        <f>F145*(100%+'საერთო თანხა'!$B$13)</f>
        <v>0</v>
      </c>
      <c r="H145" s="74">
        <v>0</v>
      </c>
      <c r="I145" s="78">
        <f>H145*(100%+'საერთო თანხა'!$B$13)</f>
        <v>0</v>
      </c>
      <c r="J145" s="74">
        <v>0</v>
      </c>
      <c r="K145" s="78">
        <f>J145*(100%+'საერთო თანხა'!$B$13)</f>
        <v>0</v>
      </c>
    </row>
    <row r="146" spans="1:11" ht="33.75" customHeight="1" x14ac:dyDescent="0.2">
      <c r="A146" s="31">
        <v>143</v>
      </c>
      <c r="B146" s="29" t="s">
        <v>155</v>
      </c>
      <c r="C146" s="36" t="s">
        <v>115</v>
      </c>
      <c r="D146" s="74">
        <v>58.86</v>
      </c>
      <c r="E146" s="78">
        <f>D146*(100%+'საერთო თანხა'!$B$13)</f>
        <v>0</v>
      </c>
      <c r="F146" s="74">
        <v>29.43</v>
      </c>
      <c r="G146" s="78">
        <f>F146*(100%+'საერთო თანხა'!$B$13)</f>
        <v>0</v>
      </c>
      <c r="H146" s="74">
        <v>58.86</v>
      </c>
      <c r="I146" s="78">
        <f>H146*(100%+'საერთო თანხა'!$B$13)</f>
        <v>0</v>
      </c>
      <c r="J146" s="74">
        <v>29.43</v>
      </c>
      <c r="K146" s="78">
        <f>J146*(100%+'საერთო თანხა'!$B$13)</f>
        <v>0</v>
      </c>
    </row>
    <row r="147" spans="1:11" ht="33.75" customHeight="1" x14ac:dyDescent="0.2">
      <c r="A147" s="31">
        <v>144</v>
      </c>
      <c r="B147" s="29" t="s">
        <v>273</v>
      </c>
      <c r="C147" s="36" t="s">
        <v>115</v>
      </c>
      <c r="D147" s="74">
        <v>294.31</v>
      </c>
      <c r="E147" s="78">
        <f>D147*(100%+'საერთო თანხა'!$B$13)</f>
        <v>0</v>
      </c>
      <c r="F147" s="74">
        <v>98.1</v>
      </c>
      <c r="G147" s="78">
        <f>F147*(100%+'საერთო თანხა'!$B$13)</f>
        <v>0</v>
      </c>
      <c r="H147" s="74">
        <v>392.42</v>
      </c>
      <c r="I147" s="78">
        <f>H147*(100%+'საერთო თანხა'!$B$13)</f>
        <v>0</v>
      </c>
      <c r="J147" s="74">
        <v>98.1</v>
      </c>
      <c r="K147" s="78">
        <f>J147*(100%+'საერთო თანხა'!$B$13)</f>
        <v>0</v>
      </c>
    </row>
    <row r="148" spans="1:11" ht="33.75" customHeight="1" x14ac:dyDescent="0.2">
      <c r="A148" s="31">
        <v>145</v>
      </c>
      <c r="B148" s="29" t="s">
        <v>157</v>
      </c>
      <c r="C148" s="36" t="s">
        <v>115</v>
      </c>
      <c r="D148" s="74">
        <v>39.24</v>
      </c>
      <c r="E148" s="78">
        <f>D148*(100%+'საერთო თანხა'!$B$13)</f>
        <v>0</v>
      </c>
      <c r="F148" s="74">
        <v>39.24</v>
      </c>
      <c r="G148" s="78">
        <f>F148*(100%+'საერთო თანხა'!$B$13)</f>
        <v>0</v>
      </c>
      <c r="H148" s="74">
        <v>39.24</v>
      </c>
      <c r="I148" s="78">
        <f>H148*(100%+'საერთო თანხა'!$B$13)</f>
        <v>0</v>
      </c>
      <c r="J148" s="74">
        <v>39.24</v>
      </c>
      <c r="K148" s="78">
        <f>J148*(100%+'საერთო თანხა'!$B$13)</f>
        <v>0</v>
      </c>
    </row>
    <row r="149" spans="1:11" ht="33.75" customHeight="1" x14ac:dyDescent="0.2">
      <c r="A149" s="31">
        <v>146</v>
      </c>
      <c r="B149" s="29" t="s">
        <v>158</v>
      </c>
      <c r="C149" s="36" t="s">
        <v>115</v>
      </c>
      <c r="D149" s="74">
        <v>39.24</v>
      </c>
      <c r="E149" s="78">
        <f>D149*(100%+'საერთო თანხა'!$B$13)</f>
        <v>0</v>
      </c>
      <c r="F149" s="74">
        <v>39.24</v>
      </c>
      <c r="G149" s="78">
        <f>F149*(100%+'საერთო თანხა'!$B$13)</f>
        <v>0</v>
      </c>
      <c r="H149" s="74">
        <v>39.24</v>
      </c>
      <c r="I149" s="78">
        <f>H149*(100%+'საერთო თანხა'!$B$13)</f>
        <v>0</v>
      </c>
      <c r="J149" s="74">
        <v>39.24</v>
      </c>
      <c r="K149" s="78">
        <f>J149*(100%+'საერთო თანხა'!$B$13)</f>
        <v>0</v>
      </c>
    </row>
    <row r="150" spans="1:11" ht="33.75" customHeight="1" x14ac:dyDescent="0.2">
      <c r="A150" s="31">
        <v>147</v>
      </c>
      <c r="B150" s="29" t="s">
        <v>159</v>
      </c>
      <c r="C150" s="36" t="s">
        <v>115</v>
      </c>
      <c r="D150" s="74">
        <v>19.62</v>
      </c>
      <c r="E150" s="78">
        <f>D150*(100%+'საერთო თანხა'!$B$13)</f>
        <v>0</v>
      </c>
      <c r="F150" s="74">
        <v>14.72</v>
      </c>
      <c r="G150" s="78">
        <f>F150*(100%+'საერთო თანხა'!$B$13)</f>
        <v>0</v>
      </c>
      <c r="H150" s="74">
        <v>19.62</v>
      </c>
      <c r="I150" s="78">
        <f>H150*(100%+'საერთო თანხა'!$B$13)</f>
        <v>0</v>
      </c>
      <c r="J150" s="74">
        <v>14.72</v>
      </c>
      <c r="K150" s="78">
        <f>J150*(100%+'საერთო თანხა'!$B$13)</f>
        <v>0</v>
      </c>
    </row>
    <row r="151" spans="1:11" ht="33.75" customHeight="1" x14ac:dyDescent="0.2">
      <c r="A151" s="31">
        <v>148</v>
      </c>
      <c r="B151" s="29" t="s">
        <v>160</v>
      </c>
      <c r="C151" s="36" t="s">
        <v>115</v>
      </c>
      <c r="D151" s="74">
        <v>29.43</v>
      </c>
      <c r="E151" s="78">
        <f>D151*(100%+'საერთო თანხა'!$B$13)</f>
        <v>0</v>
      </c>
      <c r="F151" s="74">
        <v>19.62</v>
      </c>
      <c r="G151" s="78">
        <f>F151*(100%+'საერთო თანხა'!$B$13)</f>
        <v>0</v>
      </c>
      <c r="H151" s="74">
        <v>29.43</v>
      </c>
      <c r="I151" s="78">
        <f>H151*(100%+'საერთო თანხა'!$B$13)</f>
        <v>0</v>
      </c>
      <c r="J151" s="74">
        <v>19.62</v>
      </c>
      <c r="K151" s="78">
        <f>J151*(100%+'საერთო თანხა'!$B$13)</f>
        <v>0</v>
      </c>
    </row>
    <row r="152" spans="1:11" ht="33.75" customHeight="1" x14ac:dyDescent="0.2">
      <c r="A152" s="31">
        <v>149</v>
      </c>
      <c r="B152" s="29" t="s">
        <v>161</v>
      </c>
      <c r="C152" s="36" t="s">
        <v>115</v>
      </c>
      <c r="D152" s="74">
        <v>29.43</v>
      </c>
      <c r="E152" s="78">
        <f>D152*(100%+'საერთო თანხა'!$B$13)</f>
        <v>0</v>
      </c>
      <c r="F152" s="74">
        <v>19.62</v>
      </c>
      <c r="G152" s="78">
        <f>F152*(100%+'საერთო თანხა'!$B$13)</f>
        <v>0</v>
      </c>
      <c r="H152" s="74">
        <v>29.43</v>
      </c>
      <c r="I152" s="78">
        <f>H152*(100%+'საერთო თანხა'!$B$13)</f>
        <v>0</v>
      </c>
      <c r="J152" s="74">
        <v>19.62</v>
      </c>
      <c r="K152" s="78">
        <f>J152*(100%+'საერთო თანხა'!$B$13)</f>
        <v>0</v>
      </c>
    </row>
    <row r="153" spans="1:11" ht="33.75" customHeight="1" x14ac:dyDescent="0.2">
      <c r="A153" s="31">
        <v>150</v>
      </c>
      <c r="B153" s="29" t="s">
        <v>162</v>
      </c>
      <c r="C153" s="36"/>
      <c r="D153" s="74">
        <v>0</v>
      </c>
      <c r="E153" s="78">
        <f>D153*(100%+'საერთო თანხა'!$B$13)</f>
        <v>0</v>
      </c>
      <c r="F153" s="74">
        <v>24.53</v>
      </c>
      <c r="G153" s="78">
        <f>F153*(100%+'საერთო თანხა'!$B$13)</f>
        <v>0</v>
      </c>
      <c r="H153" s="74">
        <v>0</v>
      </c>
      <c r="I153" s="78">
        <f>H153*(100%+'საერთო თანხა'!$B$13)</f>
        <v>0</v>
      </c>
      <c r="J153" s="74">
        <v>24.53</v>
      </c>
      <c r="K153" s="78">
        <f>J153*(100%+'საერთო თანხა'!$B$13)</f>
        <v>0</v>
      </c>
    </row>
    <row r="154" spans="1:11" ht="33.75" customHeight="1" x14ac:dyDescent="0.2">
      <c r="A154" s="31">
        <v>151</v>
      </c>
      <c r="B154" s="29" t="s">
        <v>163</v>
      </c>
      <c r="C154" s="36"/>
      <c r="D154" s="74">
        <v>0</v>
      </c>
      <c r="E154" s="78">
        <f>D154*(100%+'საერთო თანხა'!$B$13)</f>
        <v>0</v>
      </c>
      <c r="F154" s="74">
        <v>39.24</v>
      </c>
      <c r="G154" s="78">
        <f>F154*(100%+'საერთო თანხა'!$B$13)</f>
        <v>0</v>
      </c>
      <c r="H154" s="74">
        <v>0</v>
      </c>
      <c r="I154" s="78">
        <f>H154*(100%+'საერთო თანხა'!$B$13)</f>
        <v>0</v>
      </c>
      <c r="J154" s="74">
        <v>39.24</v>
      </c>
      <c r="K154" s="78">
        <f>J154*(100%+'საერთო თანხა'!$B$13)</f>
        <v>0</v>
      </c>
    </row>
    <row r="155" spans="1:11" ht="33.75" customHeight="1" x14ac:dyDescent="0.2">
      <c r="A155" s="31">
        <v>152</v>
      </c>
      <c r="B155" s="29" t="s">
        <v>164</v>
      </c>
      <c r="C155" s="36"/>
      <c r="D155" s="74">
        <v>0</v>
      </c>
      <c r="E155" s="78">
        <f>D155*(100%+'საერთო თანხა'!$B$13)</f>
        <v>0</v>
      </c>
      <c r="F155" s="74">
        <v>0</v>
      </c>
      <c r="G155" s="78">
        <f>F155*(100%+'საერთო თანხა'!$B$13)</f>
        <v>0</v>
      </c>
      <c r="H155" s="74">
        <v>0</v>
      </c>
      <c r="I155" s="78">
        <f>H155*(100%+'საერთო თანხა'!$B$13)</f>
        <v>0</v>
      </c>
      <c r="J155" s="74">
        <v>29.43</v>
      </c>
      <c r="K155" s="78">
        <f>J155*(100%+'საერთო თანხა'!$B$13)</f>
        <v>0</v>
      </c>
    </row>
    <row r="156" spans="1:11" ht="33.75" customHeight="1" x14ac:dyDescent="0.2">
      <c r="A156" s="31">
        <v>153</v>
      </c>
      <c r="B156" s="29" t="s">
        <v>165</v>
      </c>
      <c r="C156" s="36" t="s">
        <v>115</v>
      </c>
      <c r="D156" s="74">
        <v>19.62</v>
      </c>
      <c r="E156" s="78">
        <f>D156*(100%+'საერთო თანხა'!$B$13)</f>
        <v>0</v>
      </c>
      <c r="F156" s="74">
        <v>19.62</v>
      </c>
      <c r="G156" s="78">
        <f>F156*(100%+'საერთო თანხა'!$B$13)</f>
        <v>0</v>
      </c>
      <c r="H156" s="74">
        <v>19.62</v>
      </c>
      <c r="I156" s="78">
        <f>H156*(100%+'საერთო თანხა'!$B$13)</f>
        <v>0</v>
      </c>
      <c r="J156" s="74">
        <v>19.62</v>
      </c>
      <c r="K156" s="78">
        <f>J156*(100%+'საერთო თანხა'!$B$13)</f>
        <v>0</v>
      </c>
    </row>
    <row r="157" spans="1:11" ht="33.75" customHeight="1" x14ac:dyDescent="0.2">
      <c r="A157" s="31">
        <v>154</v>
      </c>
      <c r="B157" s="29" t="s">
        <v>166</v>
      </c>
      <c r="C157" s="36" t="s">
        <v>115</v>
      </c>
      <c r="D157" s="74">
        <v>39.24</v>
      </c>
      <c r="E157" s="78">
        <f>D157*(100%+'საერთო თანხა'!$B$13)</f>
        <v>0</v>
      </c>
      <c r="F157" s="74">
        <v>19.62</v>
      </c>
      <c r="G157" s="78">
        <f>F157*(100%+'საერთო თანხა'!$B$13)</f>
        <v>0</v>
      </c>
      <c r="H157" s="74">
        <v>0</v>
      </c>
      <c r="I157" s="78">
        <f>H157*(100%+'საერთო თანხა'!$B$13)</f>
        <v>0</v>
      </c>
      <c r="J157" s="74">
        <v>0</v>
      </c>
      <c r="K157" s="78">
        <f>J157*(100%+'საერთო თანხა'!$B$13)</f>
        <v>0</v>
      </c>
    </row>
    <row r="158" spans="1:11" ht="33.75" customHeight="1" x14ac:dyDescent="0.2">
      <c r="A158" s="31">
        <v>155</v>
      </c>
      <c r="B158" s="29" t="s">
        <v>167</v>
      </c>
      <c r="C158" s="36"/>
      <c r="D158" s="74">
        <v>0</v>
      </c>
      <c r="E158" s="78">
        <f>D158*(100%+'საერთო თანხა'!$B$13)</f>
        <v>0</v>
      </c>
      <c r="F158" s="74">
        <v>39.24</v>
      </c>
      <c r="G158" s="78">
        <f>F158*(100%+'საერთო თანხა'!$B$13)</f>
        <v>0</v>
      </c>
      <c r="H158" s="74">
        <v>0</v>
      </c>
      <c r="I158" s="78">
        <f>H158*(100%+'საერთო თანხა'!$B$13)</f>
        <v>0</v>
      </c>
      <c r="J158" s="74">
        <v>49.05</v>
      </c>
      <c r="K158" s="78">
        <f>J158*(100%+'საერთო თანხა'!$B$13)</f>
        <v>0</v>
      </c>
    </row>
    <row r="159" spans="1:11" ht="33.75" customHeight="1" x14ac:dyDescent="0.2">
      <c r="A159" s="31">
        <v>156</v>
      </c>
      <c r="B159" s="29" t="s">
        <v>168</v>
      </c>
      <c r="C159" s="36"/>
      <c r="D159" s="74">
        <v>0</v>
      </c>
      <c r="E159" s="78">
        <f>D159*(100%+'საერთო თანხა'!$B$13)</f>
        <v>0</v>
      </c>
      <c r="F159" s="74">
        <v>49.05</v>
      </c>
      <c r="G159" s="78">
        <f>F159*(100%+'საერთო თანხა'!$B$13)</f>
        <v>0</v>
      </c>
      <c r="H159" s="74">
        <v>0</v>
      </c>
      <c r="I159" s="78">
        <f>H159*(100%+'საერთო თანხა'!$B$13)</f>
        <v>0</v>
      </c>
      <c r="J159" s="74">
        <v>49.05</v>
      </c>
      <c r="K159" s="78">
        <f>J159*(100%+'საერთო თანხა'!$B$13)</f>
        <v>0</v>
      </c>
    </row>
    <row r="160" spans="1:11" ht="33.75" customHeight="1" x14ac:dyDescent="0.2">
      <c r="A160" s="31">
        <v>157</v>
      </c>
      <c r="B160" s="29" t="s">
        <v>169</v>
      </c>
      <c r="C160" s="36" t="s">
        <v>115</v>
      </c>
      <c r="D160" s="74">
        <v>58.86</v>
      </c>
      <c r="E160" s="78">
        <f>D160*(100%+'საერთო თანხა'!$B$13)</f>
        <v>0</v>
      </c>
      <c r="F160" s="74">
        <v>19.62</v>
      </c>
      <c r="G160" s="78">
        <f>F160*(100%+'საერთო თანხა'!$B$13)</f>
        <v>0</v>
      </c>
      <c r="H160" s="74">
        <v>58.86</v>
      </c>
      <c r="I160" s="78">
        <f>H160*(100%+'საერთო თანხა'!$B$13)</f>
        <v>0</v>
      </c>
      <c r="J160" s="74">
        <v>19.62</v>
      </c>
      <c r="K160" s="78">
        <f>J160*(100%+'საერთო თანხა'!$B$13)</f>
        <v>0</v>
      </c>
    </row>
    <row r="161" spans="1:11" ht="33.75" customHeight="1" x14ac:dyDescent="0.2">
      <c r="A161" s="31">
        <v>158</v>
      </c>
      <c r="B161" s="29" t="s">
        <v>170</v>
      </c>
      <c r="C161" s="36"/>
      <c r="D161" s="74">
        <v>0</v>
      </c>
      <c r="E161" s="78">
        <f>D161*(100%+'საერთო თანხა'!$B$13)</f>
        <v>0</v>
      </c>
      <c r="F161" s="74">
        <v>14.72</v>
      </c>
      <c r="G161" s="78">
        <f>F161*(100%+'საერთო თანხა'!$B$13)</f>
        <v>0</v>
      </c>
      <c r="H161" s="74">
        <v>0</v>
      </c>
      <c r="I161" s="78">
        <f>H161*(100%+'საერთო თანხა'!$B$13)</f>
        <v>0</v>
      </c>
      <c r="J161" s="74">
        <v>14.72</v>
      </c>
      <c r="K161" s="78">
        <f>J161*(100%+'საერთო თანხა'!$B$13)</f>
        <v>0</v>
      </c>
    </row>
    <row r="162" spans="1:11" ht="33.75" customHeight="1" x14ac:dyDescent="0.2">
      <c r="A162" s="31">
        <v>159</v>
      </c>
      <c r="B162" s="38" t="s">
        <v>171</v>
      </c>
      <c r="C162" s="36" t="s">
        <v>115</v>
      </c>
      <c r="D162" s="74">
        <v>29.43</v>
      </c>
      <c r="E162" s="78">
        <f>D162*(100%+'საერთო თანხა'!$B$13)</f>
        <v>0</v>
      </c>
      <c r="F162" s="74">
        <v>9.81</v>
      </c>
      <c r="G162" s="78">
        <f>F162*(100%+'საერთო თანხა'!$B$13)</f>
        <v>0</v>
      </c>
      <c r="H162" s="74">
        <v>29.43</v>
      </c>
      <c r="I162" s="78">
        <f>H162*(100%+'საერთო თანხა'!$B$13)</f>
        <v>0</v>
      </c>
      <c r="J162" s="74">
        <v>9.81</v>
      </c>
      <c r="K162" s="78">
        <f>J162*(100%+'საერთო თანხა'!$B$13)</f>
        <v>0</v>
      </c>
    </row>
    <row r="163" spans="1:11" ht="33.75" customHeight="1" x14ac:dyDescent="0.2">
      <c r="A163" s="31">
        <v>160</v>
      </c>
      <c r="B163" s="38" t="s">
        <v>186</v>
      </c>
      <c r="C163" s="36" t="s">
        <v>115</v>
      </c>
      <c r="D163" s="74">
        <v>14.72</v>
      </c>
      <c r="E163" s="78">
        <f>D163*(100%+'საერთო თანხა'!$B$13)</f>
        <v>0</v>
      </c>
      <c r="F163" s="74">
        <v>0</v>
      </c>
      <c r="G163" s="78">
        <f>F163*(100%+'საერთო თანხა'!$B$13)</f>
        <v>0</v>
      </c>
      <c r="H163" s="74">
        <v>14.72</v>
      </c>
      <c r="I163" s="78">
        <f>H163*(100%+'საერთო თანხა'!$B$13)</f>
        <v>0</v>
      </c>
      <c r="J163" s="74">
        <v>0</v>
      </c>
      <c r="K163" s="78">
        <f>J163*(100%+'საერთო თანხა'!$B$13)</f>
        <v>0</v>
      </c>
    </row>
    <row r="164" spans="1:11" ht="33.75" customHeight="1" x14ac:dyDescent="0.2">
      <c r="A164" s="31">
        <v>161</v>
      </c>
      <c r="B164" s="38" t="s">
        <v>189</v>
      </c>
      <c r="C164" s="36" t="s">
        <v>115</v>
      </c>
      <c r="D164" s="74">
        <v>19.62</v>
      </c>
      <c r="E164" s="78">
        <f>D164*(100%+'საერთო თანხა'!$B$13)</f>
        <v>0</v>
      </c>
      <c r="F164" s="74">
        <v>14.72</v>
      </c>
      <c r="G164" s="78">
        <f>F164*(100%+'საერთო თანხა'!$B$13)</f>
        <v>0</v>
      </c>
      <c r="H164" s="74">
        <v>19.62</v>
      </c>
      <c r="I164" s="78">
        <f>H164*(100%+'საერთო თანხა'!$B$13)</f>
        <v>0</v>
      </c>
      <c r="J164" s="74">
        <v>14.72</v>
      </c>
      <c r="K164" s="78">
        <f>J164*(100%+'საერთო თანხა'!$B$13)</f>
        <v>0</v>
      </c>
    </row>
    <row r="165" spans="1:11" ht="33.75" customHeight="1" x14ac:dyDescent="0.2">
      <c r="A165" s="31">
        <v>162</v>
      </c>
      <c r="B165" s="38" t="s">
        <v>191</v>
      </c>
      <c r="C165" s="36" t="s">
        <v>115</v>
      </c>
      <c r="D165" s="74">
        <v>14.72</v>
      </c>
      <c r="E165" s="78">
        <f>D165*(100%+'საერთო თანხა'!$B$13)</f>
        <v>0</v>
      </c>
      <c r="F165" s="74">
        <v>0</v>
      </c>
      <c r="G165" s="78">
        <f>F165*(100%+'საერთო თანხა'!$B$13)</f>
        <v>0</v>
      </c>
      <c r="H165" s="74">
        <v>14.72</v>
      </c>
      <c r="I165" s="78">
        <f>H165*(100%+'საერთო თანხა'!$B$13)</f>
        <v>0</v>
      </c>
      <c r="J165" s="74">
        <v>0</v>
      </c>
      <c r="K165" s="78">
        <f>J165*(100%+'საერთო თანხა'!$B$13)</f>
        <v>0</v>
      </c>
    </row>
    <row r="166" spans="1:11" ht="33.75" customHeight="1" x14ac:dyDescent="0.2">
      <c r="A166" s="31">
        <v>163</v>
      </c>
      <c r="B166" s="38" t="s">
        <v>192</v>
      </c>
      <c r="C166" s="36" t="s">
        <v>115</v>
      </c>
      <c r="D166" s="74">
        <v>19.62</v>
      </c>
      <c r="E166" s="78">
        <f>D166*(100%+'საერთო თანხა'!$B$13)</f>
        <v>0</v>
      </c>
      <c r="F166" s="74">
        <v>14.72</v>
      </c>
      <c r="G166" s="78">
        <f>F166*(100%+'საერთო თანხა'!$B$13)</f>
        <v>0</v>
      </c>
      <c r="H166" s="74">
        <v>19.62</v>
      </c>
      <c r="I166" s="78">
        <f>H166*(100%+'საერთო თანხა'!$B$13)</f>
        <v>0</v>
      </c>
      <c r="J166" s="74">
        <v>14.72</v>
      </c>
      <c r="K166" s="78">
        <f>J166*(100%+'საერთო თანხა'!$B$13)</f>
        <v>0</v>
      </c>
    </row>
    <row r="167" spans="1:11" ht="33.75" customHeight="1" x14ac:dyDescent="0.2">
      <c r="A167" s="31">
        <v>164</v>
      </c>
      <c r="B167" s="38" t="s">
        <v>238</v>
      </c>
      <c r="C167" s="36" t="s">
        <v>115</v>
      </c>
      <c r="D167" s="74">
        <v>117.72</v>
      </c>
      <c r="E167" s="78">
        <f>D167*(100%+'საერთო თანხა'!$B$13)</f>
        <v>0</v>
      </c>
      <c r="F167" s="74">
        <v>19.62</v>
      </c>
      <c r="G167" s="78">
        <f>F167*(100%+'საერთო თანხა'!$B$13)</f>
        <v>0</v>
      </c>
      <c r="H167" s="74">
        <v>117.72</v>
      </c>
      <c r="I167" s="78">
        <f>H167*(100%+'საერთო თანხა'!$B$13)</f>
        <v>0</v>
      </c>
      <c r="J167" s="74">
        <v>19.62</v>
      </c>
      <c r="K167" s="78">
        <f>J167*(100%+'საერთო თანხა'!$B$13)</f>
        <v>0</v>
      </c>
    </row>
    <row r="168" spans="1:11" ht="33.75" customHeight="1" x14ac:dyDescent="0.2">
      <c r="A168" s="31">
        <v>165</v>
      </c>
      <c r="B168" s="38" t="s">
        <v>193</v>
      </c>
      <c r="C168" s="36" t="s">
        <v>115</v>
      </c>
      <c r="D168" s="74">
        <v>19.62</v>
      </c>
      <c r="E168" s="78">
        <f>D168*(100%+'საერთო თანხა'!$B$13)</f>
        <v>0</v>
      </c>
      <c r="F168" s="74">
        <v>14.72</v>
      </c>
      <c r="G168" s="78">
        <f>F168*(100%+'საერთო თანხა'!$B$13)</f>
        <v>0</v>
      </c>
      <c r="H168" s="74">
        <v>19.62</v>
      </c>
      <c r="I168" s="78">
        <f>H168*(100%+'საერთო თანხა'!$B$13)</f>
        <v>0</v>
      </c>
      <c r="J168" s="74">
        <v>14.72</v>
      </c>
      <c r="K168" s="78">
        <f>J168*(100%+'საერთო თანხა'!$B$13)</f>
        <v>0</v>
      </c>
    </row>
    <row r="169" spans="1:11" ht="33.75" customHeight="1" x14ac:dyDescent="0.2">
      <c r="A169" s="31">
        <v>166</v>
      </c>
      <c r="B169" s="38" t="s">
        <v>194</v>
      </c>
      <c r="C169" s="36" t="s">
        <v>115</v>
      </c>
      <c r="D169" s="74">
        <v>0</v>
      </c>
      <c r="E169" s="78">
        <f>D169*(100%+'საერთო თანხა'!$B$13)</f>
        <v>0</v>
      </c>
      <c r="F169" s="74">
        <v>39.24</v>
      </c>
      <c r="G169" s="78">
        <f>F169*(100%+'საერთო თანხა'!$B$13)</f>
        <v>0</v>
      </c>
      <c r="H169" s="74">
        <v>0</v>
      </c>
      <c r="I169" s="78">
        <f>H169*(100%+'საერთო თანხა'!$B$13)</f>
        <v>0</v>
      </c>
      <c r="J169" s="74">
        <v>39.24</v>
      </c>
      <c r="K169" s="78">
        <f>J169*(100%+'საერთო თანხა'!$B$13)</f>
        <v>0</v>
      </c>
    </row>
    <row r="170" spans="1:11" ht="33.75" customHeight="1" x14ac:dyDescent="0.2">
      <c r="A170" s="31">
        <v>167</v>
      </c>
      <c r="B170" s="38" t="s">
        <v>195</v>
      </c>
      <c r="C170" s="36" t="s">
        <v>115</v>
      </c>
      <c r="D170" s="74">
        <v>58.86</v>
      </c>
      <c r="E170" s="78">
        <f>D170*(100%+'საერთო თანხა'!$B$13)</f>
        <v>0</v>
      </c>
      <c r="F170" s="74">
        <v>39.24</v>
      </c>
      <c r="G170" s="78">
        <f>F170*(100%+'საერთო თანხა'!$B$13)</f>
        <v>0</v>
      </c>
      <c r="H170" s="74">
        <v>58.86</v>
      </c>
      <c r="I170" s="78">
        <f>H170*(100%+'საერთო თანხა'!$B$13)</f>
        <v>0</v>
      </c>
      <c r="J170" s="74">
        <v>39.24</v>
      </c>
      <c r="K170" s="78">
        <f>J170*(100%+'საერთო თანხა'!$B$13)</f>
        <v>0</v>
      </c>
    </row>
    <row r="171" spans="1:11" ht="33.75" customHeight="1" x14ac:dyDescent="0.2">
      <c r="A171" s="31">
        <v>168</v>
      </c>
      <c r="B171" s="38" t="s">
        <v>196</v>
      </c>
      <c r="C171" s="36" t="s">
        <v>115</v>
      </c>
      <c r="D171" s="74">
        <v>58.86</v>
      </c>
      <c r="E171" s="78">
        <f>D171*(100%+'საერთო თანხა'!$B$13)</f>
        <v>0</v>
      </c>
      <c r="F171" s="74">
        <v>39.24</v>
      </c>
      <c r="G171" s="78">
        <f>F171*(100%+'საერთო თანხა'!$B$13)</f>
        <v>0</v>
      </c>
      <c r="H171" s="74">
        <v>58.86</v>
      </c>
      <c r="I171" s="78">
        <f>H171*(100%+'საერთო თანხა'!$B$13)</f>
        <v>0</v>
      </c>
      <c r="J171" s="74">
        <v>39.24</v>
      </c>
      <c r="K171" s="78">
        <f>J171*(100%+'საერთო თანხა'!$B$13)</f>
        <v>0</v>
      </c>
    </row>
    <row r="172" spans="1:11" ht="33.75" customHeight="1" x14ac:dyDescent="0.2">
      <c r="A172" s="31">
        <v>169</v>
      </c>
      <c r="B172" s="38" t="s">
        <v>197</v>
      </c>
      <c r="C172" s="36" t="s">
        <v>115</v>
      </c>
      <c r="D172" s="74">
        <v>0</v>
      </c>
      <c r="E172" s="78">
        <f>D172*(100%+'საერთო თანხა'!$B$13)</f>
        <v>0</v>
      </c>
      <c r="F172" s="74">
        <v>68.67</v>
      </c>
      <c r="G172" s="78">
        <f>F172*(100%+'საერთო თანხა'!$B$13)</f>
        <v>0</v>
      </c>
      <c r="H172" s="74">
        <v>0</v>
      </c>
      <c r="I172" s="78">
        <f>H172*(100%+'საერთო თანხა'!$B$13)</f>
        <v>0</v>
      </c>
      <c r="J172" s="74">
        <v>68.67</v>
      </c>
      <c r="K172" s="78">
        <f>J172*(100%+'საერთო თანხა'!$B$13)</f>
        <v>0</v>
      </c>
    </row>
    <row r="173" spans="1:11" ht="33.75" customHeight="1" x14ac:dyDescent="0.2">
      <c r="A173" s="31">
        <v>170</v>
      </c>
      <c r="B173" s="38" t="s">
        <v>202</v>
      </c>
      <c r="C173" s="36" t="s">
        <v>115</v>
      </c>
      <c r="D173" s="74">
        <v>19.62</v>
      </c>
      <c r="E173" s="78">
        <f>D173*(100%+'საერთო თანხა'!$B$13)</f>
        <v>0</v>
      </c>
      <c r="F173" s="74">
        <v>14.72</v>
      </c>
      <c r="G173" s="78">
        <f>F173*(100%+'საერთო თანხა'!$B$13)</f>
        <v>0</v>
      </c>
      <c r="H173" s="74">
        <v>19.62</v>
      </c>
      <c r="I173" s="78">
        <f>H173*(100%+'საერთო თანხა'!$B$13)</f>
        <v>0</v>
      </c>
      <c r="J173" s="74">
        <v>14.72</v>
      </c>
      <c r="K173" s="78">
        <f>J173*(100%+'საერთო თანხა'!$B$13)</f>
        <v>0</v>
      </c>
    </row>
    <row r="174" spans="1:11" ht="33.75" customHeight="1" x14ac:dyDescent="0.2">
      <c r="A174" s="31">
        <v>171</v>
      </c>
      <c r="B174" s="38" t="s">
        <v>203</v>
      </c>
      <c r="C174" s="36" t="s">
        <v>115</v>
      </c>
      <c r="D174" s="74">
        <v>117.72</v>
      </c>
      <c r="E174" s="78">
        <f>D174*(100%+'საერთო თანხა'!$B$13)</f>
        <v>0</v>
      </c>
      <c r="F174" s="74">
        <v>19.62</v>
      </c>
      <c r="G174" s="78">
        <f>F174*(100%+'საერთო თანხა'!$B$13)</f>
        <v>0</v>
      </c>
      <c r="H174" s="74">
        <v>117.72</v>
      </c>
      <c r="I174" s="78">
        <f>H174*(100%+'საერთო თანხა'!$B$13)</f>
        <v>0</v>
      </c>
      <c r="J174" s="74">
        <v>19.62</v>
      </c>
      <c r="K174" s="78">
        <f>J174*(100%+'საერთო თანხა'!$B$13)</f>
        <v>0</v>
      </c>
    </row>
    <row r="175" spans="1:11" ht="33.75" customHeight="1" x14ac:dyDescent="0.2">
      <c r="A175" s="31">
        <v>172</v>
      </c>
      <c r="B175" s="38" t="s">
        <v>204</v>
      </c>
      <c r="C175" s="36" t="s">
        <v>115</v>
      </c>
      <c r="D175" s="74">
        <v>29.43</v>
      </c>
      <c r="E175" s="78">
        <f>D175*(100%+'საერთო თანხა'!$B$13)</f>
        <v>0</v>
      </c>
      <c r="F175" s="74">
        <v>58.86</v>
      </c>
      <c r="G175" s="78">
        <f>F175*(100%+'საერთო თანხა'!$B$13)</f>
        <v>0</v>
      </c>
      <c r="H175" s="74">
        <v>29.43</v>
      </c>
      <c r="I175" s="78">
        <f>H175*(100%+'საერთო თანხა'!$B$13)</f>
        <v>0</v>
      </c>
      <c r="J175" s="74">
        <v>58.86</v>
      </c>
      <c r="K175" s="78">
        <f>J175*(100%+'საერთო თანხა'!$B$13)</f>
        <v>0</v>
      </c>
    </row>
    <row r="176" spans="1:11" ht="33.75" customHeight="1" x14ac:dyDescent="0.2">
      <c r="A176" s="31">
        <v>173</v>
      </c>
      <c r="B176" s="38" t="s">
        <v>205</v>
      </c>
      <c r="C176" s="36" t="s">
        <v>115</v>
      </c>
      <c r="D176" s="74">
        <v>245.26</v>
      </c>
      <c r="E176" s="78">
        <f>D176*(100%+'საერთო თანხა'!$B$13)</f>
        <v>0</v>
      </c>
      <c r="F176" s="74">
        <v>29.43</v>
      </c>
      <c r="G176" s="78">
        <f>F176*(100%+'საერთო თანხა'!$B$13)</f>
        <v>0</v>
      </c>
      <c r="H176" s="74">
        <v>294.31</v>
      </c>
      <c r="I176" s="78">
        <f>H176*(100%+'საერთო თანხა'!$B$13)</f>
        <v>0</v>
      </c>
      <c r="J176" s="74">
        <v>29.43</v>
      </c>
      <c r="K176" s="78">
        <f>J176*(100%+'საერთო თანხა'!$B$13)</f>
        <v>0</v>
      </c>
    </row>
    <row r="177" spans="1:11" ht="33.75" customHeight="1" x14ac:dyDescent="0.2">
      <c r="A177" s="31">
        <v>174</v>
      </c>
      <c r="B177" s="38" t="s">
        <v>206</v>
      </c>
      <c r="C177" s="36" t="s">
        <v>207</v>
      </c>
      <c r="D177" s="74">
        <v>78.48</v>
      </c>
      <c r="E177" s="78">
        <f>D177*(100%+'საერთო თანხა'!$B$13)</f>
        <v>0</v>
      </c>
      <c r="F177" s="74">
        <v>19.62</v>
      </c>
      <c r="G177" s="78">
        <f>F177*(100%+'საერთო თანხა'!$B$13)</f>
        <v>0</v>
      </c>
      <c r="H177" s="74">
        <v>88.29</v>
      </c>
      <c r="I177" s="78">
        <f>H177*(100%+'საერთო თანხა'!$B$13)</f>
        <v>0</v>
      </c>
      <c r="J177" s="74">
        <v>19.62</v>
      </c>
      <c r="K177" s="78">
        <f>J177*(100%+'საერთო თანხა'!$B$13)</f>
        <v>0</v>
      </c>
    </row>
    <row r="178" spans="1:11" ht="33.75" customHeight="1" x14ac:dyDescent="0.2">
      <c r="A178" s="31">
        <v>175</v>
      </c>
      <c r="B178" s="38" t="s">
        <v>208</v>
      </c>
      <c r="C178" s="36" t="s">
        <v>115</v>
      </c>
      <c r="D178" s="74">
        <v>0</v>
      </c>
      <c r="E178" s="78">
        <f>D178*(100%+'საერთო თანხა'!$B$13)</f>
        <v>0</v>
      </c>
      <c r="F178" s="74">
        <v>29.43</v>
      </c>
      <c r="G178" s="78">
        <f>F178*(100%+'საერთო თანხა'!$B$13)</f>
        <v>0</v>
      </c>
      <c r="H178" s="74">
        <v>0</v>
      </c>
      <c r="I178" s="78">
        <f>H178*(100%+'საერთო თანხა'!$B$13)</f>
        <v>0</v>
      </c>
      <c r="J178" s="74">
        <v>29.43</v>
      </c>
      <c r="K178" s="78">
        <f>J178*(100%+'საერთო თანხა'!$B$13)</f>
        <v>0</v>
      </c>
    </row>
    <row r="179" spans="1:11" ht="33.75" customHeight="1" x14ac:dyDescent="0.2">
      <c r="A179" s="31">
        <v>176</v>
      </c>
      <c r="B179" s="38" t="s">
        <v>209</v>
      </c>
      <c r="C179" s="36" t="s">
        <v>115</v>
      </c>
      <c r="D179" s="74">
        <v>29.43</v>
      </c>
      <c r="E179" s="78">
        <f>D179*(100%+'საერთო თანხა'!$B$13)</f>
        <v>0</v>
      </c>
      <c r="F179" s="74">
        <v>19.62</v>
      </c>
      <c r="G179" s="78">
        <f>F179*(100%+'საერთო თანხა'!$B$13)</f>
        <v>0</v>
      </c>
      <c r="H179" s="74">
        <v>29.43</v>
      </c>
      <c r="I179" s="78">
        <f>H179*(100%+'საერთო თანხა'!$B$13)</f>
        <v>0</v>
      </c>
      <c r="J179" s="74">
        <v>19.62</v>
      </c>
      <c r="K179" s="78">
        <f>J179*(100%+'საერთო თანხა'!$B$13)</f>
        <v>0</v>
      </c>
    </row>
    <row r="180" spans="1:11" ht="33.75" customHeight="1" x14ac:dyDescent="0.2">
      <c r="A180" s="31">
        <v>177</v>
      </c>
      <c r="B180" s="38" t="s">
        <v>211</v>
      </c>
      <c r="C180" s="36" t="s">
        <v>115</v>
      </c>
      <c r="D180" s="74">
        <v>78.48</v>
      </c>
      <c r="E180" s="78">
        <f>D180*(100%+'საერთო თანხა'!$B$13)</f>
        <v>0</v>
      </c>
      <c r="F180" s="74">
        <v>29.43</v>
      </c>
      <c r="G180" s="78">
        <f>F180*(100%+'საერთო თანხა'!$B$13)</f>
        <v>0</v>
      </c>
      <c r="H180" s="74">
        <v>88.29</v>
      </c>
      <c r="I180" s="78">
        <f>H180*(100%+'საერთო თანხა'!$B$13)</f>
        <v>0</v>
      </c>
      <c r="J180" s="74">
        <v>29.43</v>
      </c>
      <c r="K180" s="78">
        <f>J180*(100%+'საერთო თანხა'!$B$13)</f>
        <v>0</v>
      </c>
    </row>
    <row r="181" spans="1:11" ht="33.75" customHeight="1" x14ac:dyDescent="0.2">
      <c r="A181" s="31">
        <v>178</v>
      </c>
      <c r="B181" s="38" t="s">
        <v>212</v>
      </c>
      <c r="C181" s="36" t="s">
        <v>115</v>
      </c>
      <c r="D181" s="74">
        <v>0.98</v>
      </c>
      <c r="E181" s="78">
        <f>D181*(100%+'საერთო თანხა'!$B$13)</f>
        <v>0</v>
      </c>
      <c r="F181" s="74">
        <v>0</v>
      </c>
      <c r="G181" s="78">
        <f>F181*(100%+'საერთო თანხა'!$B$13)</f>
        <v>0</v>
      </c>
      <c r="H181" s="74">
        <v>0.98</v>
      </c>
      <c r="I181" s="78">
        <f>H181*(100%+'საერთო თანხა'!$B$13)</f>
        <v>0</v>
      </c>
      <c r="J181" s="74">
        <v>0</v>
      </c>
      <c r="K181" s="78">
        <f>J181*(100%+'საერთო თანხა'!$B$13)</f>
        <v>0</v>
      </c>
    </row>
    <row r="182" spans="1:11" ht="33.75" customHeight="1" x14ac:dyDescent="0.2">
      <c r="A182" s="31">
        <v>179</v>
      </c>
      <c r="B182" s="38" t="s">
        <v>213</v>
      </c>
      <c r="C182" s="36" t="s">
        <v>115</v>
      </c>
      <c r="D182" s="74">
        <v>19.62</v>
      </c>
      <c r="E182" s="78">
        <f>D182*(100%+'საერთო თანხა'!$B$13)</f>
        <v>0</v>
      </c>
      <c r="F182" s="74">
        <v>9.81</v>
      </c>
      <c r="G182" s="78">
        <f>F182*(100%+'საერთო თანხა'!$B$13)</f>
        <v>0</v>
      </c>
      <c r="H182" s="74">
        <v>19.62</v>
      </c>
      <c r="I182" s="78">
        <f>H182*(100%+'საერთო თანხა'!$B$13)</f>
        <v>0</v>
      </c>
      <c r="J182" s="74">
        <v>9.81</v>
      </c>
      <c r="K182" s="78">
        <f>J182*(100%+'საერთო თანხა'!$B$13)</f>
        <v>0</v>
      </c>
    </row>
    <row r="183" spans="1:11" ht="33.75" customHeight="1" x14ac:dyDescent="0.2">
      <c r="A183" s="31">
        <v>180</v>
      </c>
      <c r="B183" s="38" t="s">
        <v>214</v>
      </c>
      <c r="C183" s="36" t="s">
        <v>115</v>
      </c>
      <c r="D183" s="74">
        <v>24.53</v>
      </c>
      <c r="E183" s="78">
        <f>D183*(100%+'საერთო თანხა'!$B$13)</f>
        <v>0</v>
      </c>
      <c r="F183" s="74">
        <v>9.81</v>
      </c>
      <c r="G183" s="78">
        <f>F183*(100%+'საერთო თანხა'!$B$13)</f>
        <v>0</v>
      </c>
      <c r="H183" s="74">
        <v>24.53</v>
      </c>
      <c r="I183" s="78">
        <f>H183*(100%+'საერთო თანხა'!$B$13)</f>
        <v>0</v>
      </c>
      <c r="J183" s="74">
        <v>9.81</v>
      </c>
      <c r="K183" s="78">
        <f>J183*(100%+'საერთო თანხა'!$B$13)</f>
        <v>0</v>
      </c>
    </row>
    <row r="184" spans="1:11" ht="33.75" customHeight="1" x14ac:dyDescent="0.2">
      <c r="A184" s="31">
        <v>181</v>
      </c>
      <c r="B184" s="38" t="s">
        <v>274</v>
      </c>
      <c r="C184" s="36" t="s">
        <v>115</v>
      </c>
      <c r="D184" s="74">
        <v>0</v>
      </c>
      <c r="E184" s="78">
        <f>D184*(100%+'საერთო თანხა'!$B$13)</f>
        <v>0</v>
      </c>
      <c r="F184" s="74">
        <v>176.59</v>
      </c>
      <c r="G184" s="78">
        <f>F184*(100%+'საერთო თანხა'!$B$13)</f>
        <v>0</v>
      </c>
      <c r="H184" s="74">
        <v>0</v>
      </c>
      <c r="I184" s="78">
        <f>H184*(100%+'საერთო თანხა'!$B$13)</f>
        <v>0</v>
      </c>
      <c r="J184" s="74">
        <v>176.59</v>
      </c>
      <c r="K184" s="78">
        <f>J184*(100%+'საერთო თანხა'!$B$13)</f>
        <v>0</v>
      </c>
    </row>
    <row r="185" spans="1:11" ht="33.75" customHeight="1" x14ac:dyDescent="0.2">
      <c r="A185" s="31">
        <v>182</v>
      </c>
      <c r="B185" s="38" t="s">
        <v>269</v>
      </c>
      <c r="C185" s="36" t="s">
        <v>115</v>
      </c>
      <c r="D185" s="74">
        <v>117.72</v>
      </c>
      <c r="E185" s="78">
        <f>D185*(100%+'საერთო თანხა'!$B$13)</f>
        <v>0</v>
      </c>
      <c r="F185" s="74">
        <v>0</v>
      </c>
      <c r="G185" s="78">
        <f>F185*(100%+'საერთო თანხა'!$B$13)</f>
        <v>0</v>
      </c>
      <c r="H185" s="74">
        <v>117.72</v>
      </c>
      <c r="I185" s="78">
        <f>H185*(100%+'საერთო თანხა'!$B$13)</f>
        <v>0</v>
      </c>
      <c r="J185" s="74">
        <v>0</v>
      </c>
      <c r="K185" s="78">
        <f>J185*(100%+'საერთო თანხა'!$B$13)</f>
        <v>0</v>
      </c>
    </row>
    <row r="186" spans="1:11" ht="33.75" customHeight="1" x14ac:dyDescent="0.2">
      <c r="A186" s="31">
        <v>183</v>
      </c>
      <c r="B186" s="38" t="s">
        <v>218</v>
      </c>
      <c r="C186" s="36" t="s">
        <v>115</v>
      </c>
      <c r="D186" s="74">
        <v>245.26</v>
      </c>
      <c r="E186" s="78">
        <f>D186*(100%+'საერთო თანხა'!$B$13)</f>
        <v>0</v>
      </c>
      <c r="F186" s="74">
        <v>0</v>
      </c>
      <c r="G186" s="78">
        <f>F186*(100%+'საერთო თანხა'!$B$13)</f>
        <v>0</v>
      </c>
      <c r="H186" s="74">
        <v>245.26</v>
      </c>
      <c r="I186" s="78">
        <f>H186*(100%+'საერთო თანხა'!$B$13)</f>
        <v>0</v>
      </c>
      <c r="J186" s="74">
        <v>0</v>
      </c>
      <c r="K186" s="78">
        <f>J186*(100%+'საერთო თანხა'!$B$13)</f>
        <v>0</v>
      </c>
    </row>
    <row r="187" spans="1:11" ht="33.75" customHeight="1" x14ac:dyDescent="0.2">
      <c r="A187" s="31">
        <v>184</v>
      </c>
      <c r="B187" s="38" t="s">
        <v>270</v>
      </c>
      <c r="C187" s="36" t="s">
        <v>115</v>
      </c>
      <c r="D187" s="74">
        <v>343.36</v>
      </c>
      <c r="E187" s="78">
        <f>D187*(100%+'საერთო თანხა'!$B$13)</f>
        <v>0</v>
      </c>
      <c r="F187" s="74">
        <v>0</v>
      </c>
      <c r="G187" s="78">
        <f>F187*(100%+'საერთო თანხა'!$B$13)</f>
        <v>0</v>
      </c>
      <c r="H187" s="74">
        <v>343.36</v>
      </c>
      <c r="I187" s="78">
        <f>H187*(100%+'საერთო თანხა'!$B$13)</f>
        <v>0</v>
      </c>
      <c r="J187" s="74">
        <v>0</v>
      </c>
      <c r="K187" s="78">
        <f>J187*(100%+'საერთო თანხა'!$B$13)</f>
        <v>0</v>
      </c>
    </row>
    <row r="188" spans="1:11" ht="33.75" customHeight="1" x14ac:dyDescent="0.2">
      <c r="A188" s="31">
        <v>185</v>
      </c>
      <c r="B188" s="38" t="s">
        <v>220</v>
      </c>
      <c r="C188" s="36" t="s">
        <v>115</v>
      </c>
      <c r="D188" s="74">
        <v>147.16</v>
      </c>
      <c r="E188" s="78">
        <f>D188*(100%+'საერთო თანხა'!$B$13)</f>
        <v>0</v>
      </c>
      <c r="F188" s="74">
        <v>29.43</v>
      </c>
      <c r="G188" s="78">
        <f>F188*(100%+'საერთო თანხა'!$B$13)</f>
        <v>0</v>
      </c>
      <c r="H188" s="74">
        <v>156.97</v>
      </c>
      <c r="I188" s="78">
        <f>H188*(100%+'საერთო თანხა'!$B$13)</f>
        <v>0</v>
      </c>
      <c r="J188" s="74">
        <v>29.43</v>
      </c>
      <c r="K188" s="78">
        <f>J188*(100%+'საერთო თანხა'!$B$13)</f>
        <v>0</v>
      </c>
    </row>
    <row r="189" spans="1:11" ht="33.75" customHeight="1" x14ac:dyDescent="0.2">
      <c r="A189" s="31">
        <v>186</v>
      </c>
      <c r="B189" s="38" t="s">
        <v>221</v>
      </c>
      <c r="C189" s="36" t="s">
        <v>115</v>
      </c>
      <c r="D189" s="74">
        <v>0</v>
      </c>
      <c r="E189" s="78">
        <f>D189*(100%+'საერთო თანხა'!$B$13)</f>
        <v>0</v>
      </c>
      <c r="F189" s="74">
        <v>29.43</v>
      </c>
      <c r="G189" s="78">
        <f>F189*(100%+'საერთო თანხა'!$B$13)</f>
        <v>0</v>
      </c>
      <c r="H189" s="74">
        <v>0</v>
      </c>
      <c r="I189" s="78">
        <f>H189*(100%+'საერთო თანხა'!$B$13)</f>
        <v>0</v>
      </c>
      <c r="J189" s="74">
        <v>29.43</v>
      </c>
      <c r="K189" s="78">
        <f>J189*(100%+'საერთო თანხა'!$B$13)</f>
        <v>0</v>
      </c>
    </row>
    <row r="190" spans="1:11" ht="33.75" customHeight="1" x14ac:dyDescent="0.2">
      <c r="A190" s="31">
        <v>187</v>
      </c>
      <c r="B190" s="38" t="s">
        <v>236</v>
      </c>
      <c r="C190" s="36" t="s">
        <v>115</v>
      </c>
      <c r="D190" s="74">
        <v>117.72</v>
      </c>
      <c r="E190" s="78">
        <f>D190*(100%+'საერთო თანხა'!$B$13)</f>
        <v>0</v>
      </c>
      <c r="F190" s="74">
        <v>49.05</v>
      </c>
      <c r="G190" s="78">
        <f>F190*(100%+'საერთო თანხა'!$B$13)</f>
        <v>0</v>
      </c>
      <c r="H190" s="74">
        <v>0</v>
      </c>
      <c r="I190" s="78">
        <f>H190*(100%+'საერთო თანხა'!$B$13)</f>
        <v>0</v>
      </c>
      <c r="J190" s="74">
        <v>0</v>
      </c>
      <c r="K190" s="78">
        <f>J190*(100%+'საერთო თანხა'!$B$13)</f>
        <v>0</v>
      </c>
    </row>
    <row r="191" spans="1:11" ht="33.75" customHeight="1" x14ac:dyDescent="0.2">
      <c r="A191" s="31">
        <v>188</v>
      </c>
      <c r="B191" s="38" t="s">
        <v>237</v>
      </c>
      <c r="C191" s="36" t="s">
        <v>115</v>
      </c>
      <c r="D191" s="74">
        <v>68.67</v>
      </c>
      <c r="E191" s="78">
        <f>D191*(100%+'საერთო თანხა'!$B$13)</f>
        <v>0</v>
      </c>
      <c r="F191" s="74">
        <v>49.05</v>
      </c>
      <c r="G191" s="78">
        <f>F191*(100%+'საერთო თანხა'!$B$13)</f>
        <v>0</v>
      </c>
      <c r="H191" s="74">
        <v>0</v>
      </c>
      <c r="I191" s="78">
        <f>H191*(100%+'საერთო თანხა'!$B$13)</f>
        <v>0</v>
      </c>
      <c r="J191" s="74">
        <v>0</v>
      </c>
      <c r="K191" s="78">
        <f>J191*(100%+'საერთო თანხა'!$B$13)</f>
        <v>0</v>
      </c>
    </row>
    <row r="192" spans="1:11" ht="33.75" customHeight="1" x14ac:dyDescent="0.2">
      <c r="A192" s="31">
        <v>189</v>
      </c>
      <c r="B192" s="38" t="s">
        <v>248</v>
      </c>
      <c r="C192" s="36" t="s">
        <v>115</v>
      </c>
      <c r="D192" s="74">
        <v>0</v>
      </c>
      <c r="E192" s="78">
        <f>D192*(100%+'საერთო თანხა'!$B$13)</f>
        <v>0</v>
      </c>
      <c r="F192" s="74">
        <v>147.16</v>
      </c>
      <c r="G192" s="78">
        <f>F192*(100%+'საერთო თანხა'!$B$13)</f>
        <v>0</v>
      </c>
      <c r="H192" s="74">
        <v>0</v>
      </c>
      <c r="I192" s="78">
        <f>H192*(100%+'საერთო თანხა'!$B$13)</f>
        <v>0</v>
      </c>
      <c r="J192" s="74">
        <v>147.16</v>
      </c>
      <c r="K192" s="78">
        <f>J192*(100%+'საერთო თანხა'!$B$13)</f>
        <v>0</v>
      </c>
    </row>
    <row r="193" spans="1:13" ht="33.75" customHeight="1" x14ac:dyDescent="0.2">
      <c r="A193" s="31">
        <v>190</v>
      </c>
      <c r="B193" s="38" t="s">
        <v>266</v>
      </c>
      <c r="C193" s="36" t="s">
        <v>115</v>
      </c>
      <c r="D193" s="74">
        <v>39.24</v>
      </c>
      <c r="E193" s="78">
        <f>D193*(100%+'საერთო თანხა'!$B$13)</f>
        <v>0</v>
      </c>
      <c r="F193" s="74">
        <v>14.72</v>
      </c>
      <c r="G193" s="78">
        <f>F193*(100%+'საერთო თანხა'!$B$13)</f>
        <v>0</v>
      </c>
      <c r="H193" s="74">
        <v>39.24</v>
      </c>
      <c r="I193" s="78">
        <f>H193*(100%+'საერთო თანხა'!$B$13)</f>
        <v>0</v>
      </c>
      <c r="J193" s="74">
        <v>14.72</v>
      </c>
      <c r="K193" s="78">
        <f>J193*(100%+'საერთო თანხა'!$B$13)</f>
        <v>0</v>
      </c>
    </row>
    <row r="194" spans="1:13" ht="33.75" customHeight="1" x14ac:dyDescent="0.2">
      <c r="A194" s="31">
        <v>191</v>
      </c>
      <c r="B194" s="38" t="s">
        <v>249</v>
      </c>
      <c r="C194" s="36"/>
      <c r="D194" s="74">
        <v>0</v>
      </c>
      <c r="E194" s="78">
        <f>D194*(100%+'საერთო თანხა'!$B$13)</f>
        <v>0</v>
      </c>
      <c r="F194" s="74">
        <v>343.36</v>
      </c>
      <c r="G194" s="78">
        <f>F194*(100%+'საერთო თანხა'!$B$13)</f>
        <v>0</v>
      </c>
      <c r="H194" s="74">
        <v>0</v>
      </c>
      <c r="I194" s="78">
        <f>H194*(100%+'საერთო თანხა'!$B$13)</f>
        <v>0</v>
      </c>
      <c r="J194" s="74">
        <v>343.36</v>
      </c>
      <c r="K194" s="78">
        <f>J194*(100%+'საერთო თანხა'!$B$13)</f>
        <v>0</v>
      </c>
    </row>
    <row r="195" spans="1:13" ht="33.75" customHeight="1" x14ac:dyDescent="0.2">
      <c r="A195" s="31">
        <v>192</v>
      </c>
      <c r="B195" s="38" t="s">
        <v>348</v>
      </c>
      <c r="C195" s="36"/>
      <c r="D195" s="74">
        <v>58.87</v>
      </c>
      <c r="E195" s="78">
        <f>D195*(100%+'საერთო თანხა'!$B$13)</f>
        <v>0</v>
      </c>
      <c r="F195" s="74">
        <v>24.52</v>
      </c>
      <c r="G195" s="78">
        <f>F195*(100%+'საერთო თანხა'!$B$13)</f>
        <v>0</v>
      </c>
      <c r="H195" s="74">
        <v>58.87</v>
      </c>
      <c r="I195" s="78">
        <f>H195*(100%+'საერთო თანხა'!$B$13)</f>
        <v>0</v>
      </c>
      <c r="J195" s="74">
        <v>24.52</v>
      </c>
      <c r="K195" s="78">
        <f>J195*(100%+'საერთო თანხა'!$B$13)</f>
        <v>0</v>
      </c>
    </row>
    <row r="196" spans="1:13" ht="33.75" customHeight="1" x14ac:dyDescent="0.2">
      <c r="A196" s="31">
        <v>193</v>
      </c>
      <c r="B196" s="38" t="s">
        <v>346</v>
      </c>
      <c r="C196" s="36"/>
      <c r="D196" s="74">
        <v>17.149999999999999</v>
      </c>
      <c r="E196" s="78">
        <f>D196*(100%+'საერთო თანხა'!$B$13)</f>
        <v>0</v>
      </c>
      <c r="F196" s="74">
        <v>1.75</v>
      </c>
      <c r="G196" s="78">
        <f>F196*(100%+'საერთო თანხა'!$B$13)</f>
        <v>0</v>
      </c>
      <c r="H196" s="74">
        <v>17.149999999999999</v>
      </c>
      <c r="I196" s="78">
        <f>H196*(100%+'საერთო თანხა'!$B$13)</f>
        <v>0</v>
      </c>
      <c r="J196" s="74">
        <v>1.75</v>
      </c>
      <c r="K196" s="78">
        <f>J196*(100%+'საერთო თანხა'!$B$13)</f>
        <v>0</v>
      </c>
    </row>
    <row r="197" spans="1:13" ht="33.75" customHeight="1" x14ac:dyDescent="0.2">
      <c r="A197" s="31"/>
      <c r="B197" s="98" t="s">
        <v>305</v>
      </c>
      <c r="C197" s="36"/>
      <c r="D197" s="95">
        <f>SUM(D5:D196)</f>
        <v>9062.4599999999991</v>
      </c>
      <c r="E197" s="126">
        <f t="shared" ref="E197:K197" si="0">SUM(E5:E196)</f>
        <v>0</v>
      </c>
      <c r="F197" s="95">
        <f t="shared" si="0"/>
        <v>4745.5499999999911</v>
      </c>
      <c r="G197" s="126">
        <f t="shared" si="0"/>
        <v>0</v>
      </c>
      <c r="H197" s="95">
        <f t="shared" si="0"/>
        <v>9644.7300000000014</v>
      </c>
      <c r="I197" s="126">
        <f t="shared" si="0"/>
        <v>0</v>
      </c>
      <c r="J197" s="95">
        <f t="shared" si="0"/>
        <v>4628.9099999999908</v>
      </c>
      <c r="K197" s="126">
        <f t="shared" si="0"/>
        <v>0</v>
      </c>
      <c r="L197" s="111">
        <f>D197+F197+H197+J197</f>
        <v>28081.64999999998</v>
      </c>
      <c r="M197" s="111">
        <f>E197+G197+I197+K197</f>
        <v>0</v>
      </c>
    </row>
    <row r="198" spans="1:13" ht="17.25" customHeight="1" x14ac:dyDescent="0.2">
      <c r="A198" s="200" t="s">
        <v>185</v>
      </c>
      <c r="B198" s="201"/>
      <c r="C198" s="201"/>
      <c r="D198" s="201"/>
      <c r="E198" s="202"/>
      <c r="F198" s="201"/>
      <c r="G198" s="202"/>
      <c r="H198" s="201"/>
      <c r="I198" s="202"/>
      <c r="J198" s="201"/>
      <c r="K198" s="202"/>
    </row>
    <row r="199" spans="1:13" ht="30" customHeight="1" x14ac:dyDescent="0.2">
      <c r="A199" s="16">
        <v>1</v>
      </c>
      <c r="B199" s="29" t="s">
        <v>242</v>
      </c>
      <c r="C199" s="30" t="s">
        <v>115</v>
      </c>
      <c r="D199" s="74">
        <v>15</v>
      </c>
      <c r="E199" s="78">
        <f>D199*(100%+'საერთო თანხა'!$B$13)</f>
        <v>0</v>
      </c>
      <c r="F199" s="74">
        <v>5</v>
      </c>
      <c r="G199" s="78">
        <f>F199*(100%+'საერთო თანხა'!$B$13)</f>
        <v>0</v>
      </c>
      <c r="H199" s="88">
        <v>15</v>
      </c>
      <c r="I199" s="78">
        <f>H199*(100%+'საერთო თანხა'!$B$13)</f>
        <v>0</v>
      </c>
      <c r="J199" s="88">
        <v>5</v>
      </c>
      <c r="K199" s="78">
        <f>J199*(100%+'საერთო თანხა'!$B$13)</f>
        <v>0</v>
      </c>
    </row>
    <row r="200" spans="1:13" ht="30" customHeight="1" x14ac:dyDescent="0.2">
      <c r="A200" s="16">
        <v>2</v>
      </c>
      <c r="B200" s="29" t="s">
        <v>173</v>
      </c>
      <c r="C200" s="30" t="s">
        <v>172</v>
      </c>
      <c r="D200" s="74">
        <v>0</v>
      </c>
      <c r="E200" s="78">
        <f>D200*(100%+'საერთო თანხა'!$B$13)</f>
        <v>0</v>
      </c>
      <c r="F200" s="74">
        <v>0</v>
      </c>
      <c r="G200" s="78">
        <f>F200*(100%+'საერთო თანხა'!$B$13)</f>
        <v>0</v>
      </c>
      <c r="H200" s="88">
        <v>25</v>
      </c>
      <c r="I200" s="78">
        <f>H200*(100%+'საერთო თანხა'!$B$13)</f>
        <v>0</v>
      </c>
      <c r="J200" s="88">
        <v>20</v>
      </c>
      <c r="K200" s="78">
        <f>J200*(100%+'საერთო თანხა'!$B$13)</f>
        <v>0</v>
      </c>
    </row>
    <row r="201" spans="1:13" ht="30" customHeight="1" x14ac:dyDescent="0.2">
      <c r="A201" s="16">
        <v>3</v>
      </c>
      <c r="B201" s="29" t="s">
        <v>174</v>
      </c>
      <c r="C201" s="30" t="s">
        <v>172</v>
      </c>
      <c r="D201" s="74">
        <v>15</v>
      </c>
      <c r="E201" s="78">
        <f>D201*(100%+'საერთო თანხა'!$B$13)</f>
        <v>0</v>
      </c>
      <c r="F201" s="74">
        <v>20</v>
      </c>
      <c r="G201" s="78">
        <f>F201*(100%+'საერთო თანხა'!$B$13)</f>
        <v>0</v>
      </c>
      <c r="H201" s="74">
        <v>2</v>
      </c>
      <c r="I201" s="78">
        <f>H201*(100%+'საერთო თანხა'!$B$13)</f>
        <v>0</v>
      </c>
      <c r="J201" s="74">
        <v>0</v>
      </c>
      <c r="K201" s="78">
        <f>J201*(100%+'საერთო თანხა'!$B$13)</f>
        <v>0</v>
      </c>
    </row>
    <row r="202" spans="1:13" ht="30" customHeight="1" x14ac:dyDescent="0.2">
      <c r="A202" s="16">
        <v>4</v>
      </c>
      <c r="B202" s="29" t="s">
        <v>175</v>
      </c>
      <c r="C202" s="30" t="s">
        <v>172</v>
      </c>
      <c r="D202" s="74">
        <v>20</v>
      </c>
      <c r="E202" s="78">
        <f>D202*(100%+'საერთო თანხა'!$B$13)</f>
        <v>0</v>
      </c>
      <c r="F202" s="74">
        <v>15</v>
      </c>
      <c r="G202" s="78">
        <f>F202*(100%+'საერთო თანხა'!$B$13)</f>
        <v>0</v>
      </c>
      <c r="H202" s="74">
        <v>20</v>
      </c>
      <c r="I202" s="78">
        <f>H202*(100%+'საერთო თანხა'!$B$13)</f>
        <v>0</v>
      </c>
      <c r="J202" s="74">
        <v>15</v>
      </c>
      <c r="K202" s="78">
        <f>J202*(100%+'საერთო თანხა'!$B$13)</f>
        <v>0</v>
      </c>
    </row>
    <row r="203" spans="1:13" ht="30" customHeight="1" x14ac:dyDescent="0.2">
      <c r="A203" s="16">
        <v>5</v>
      </c>
      <c r="B203" s="29" t="s">
        <v>176</v>
      </c>
      <c r="C203" s="30" t="s">
        <v>172</v>
      </c>
      <c r="D203" s="74">
        <v>15</v>
      </c>
      <c r="E203" s="78">
        <f>D203*(100%+'საერთო თანხა'!$B$13)</f>
        <v>0</v>
      </c>
      <c r="F203" s="74">
        <v>10</v>
      </c>
      <c r="G203" s="78">
        <f>F203*(100%+'საერთო თანხა'!$B$13)</f>
        <v>0</v>
      </c>
      <c r="H203" s="74">
        <v>15</v>
      </c>
      <c r="I203" s="78">
        <f>H203*(100%+'საერთო თანხა'!$B$13)</f>
        <v>0</v>
      </c>
      <c r="J203" s="74">
        <v>10</v>
      </c>
      <c r="K203" s="78">
        <f>J203*(100%+'საერთო თანხა'!$B$13)</f>
        <v>0</v>
      </c>
    </row>
    <row r="204" spans="1:13" ht="30" customHeight="1" x14ac:dyDescent="0.2">
      <c r="A204" s="16">
        <v>6</v>
      </c>
      <c r="B204" s="29" t="s">
        <v>177</v>
      </c>
      <c r="C204" s="30" t="s">
        <v>172</v>
      </c>
      <c r="D204" s="74">
        <v>10</v>
      </c>
      <c r="E204" s="78">
        <f>D204*(100%+'საერთო თანხა'!$B$13)</f>
        <v>0</v>
      </c>
      <c r="F204" s="74">
        <v>5</v>
      </c>
      <c r="G204" s="78">
        <f>F204*(100%+'საერთო თანხა'!$B$13)</f>
        <v>0</v>
      </c>
      <c r="H204" s="74">
        <v>10</v>
      </c>
      <c r="I204" s="78">
        <f>H204*(100%+'საერთო თანხა'!$B$13)</f>
        <v>0</v>
      </c>
      <c r="J204" s="74">
        <v>5</v>
      </c>
      <c r="K204" s="78">
        <f>J204*(100%+'საერთო თანხა'!$B$13)</f>
        <v>0</v>
      </c>
    </row>
    <row r="205" spans="1:13" ht="30" customHeight="1" x14ac:dyDescent="0.2">
      <c r="A205" s="16">
        <v>7</v>
      </c>
      <c r="B205" s="29" t="s">
        <v>210</v>
      </c>
      <c r="C205" s="30" t="s">
        <v>115</v>
      </c>
      <c r="D205" s="74">
        <v>10</v>
      </c>
      <c r="E205" s="78">
        <f>D205*(100%+'საერთო თანხა'!$B$13)</f>
        <v>0</v>
      </c>
      <c r="F205" s="74">
        <v>5</v>
      </c>
      <c r="G205" s="78">
        <f>F205*(100%+'საერთო თანხა'!$B$13)</f>
        <v>0</v>
      </c>
      <c r="H205" s="74">
        <v>10</v>
      </c>
      <c r="I205" s="78">
        <f>H205*(100%+'საერთო თანხა'!$B$13)</f>
        <v>0</v>
      </c>
      <c r="J205" s="74">
        <v>5</v>
      </c>
      <c r="K205" s="78">
        <f>J205*(100%+'საერთო თანხა'!$B$13)</f>
        <v>0</v>
      </c>
    </row>
    <row r="206" spans="1:13" ht="30" customHeight="1" x14ac:dyDescent="0.2">
      <c r="A206" s="16">
        <v>8</v>
      </c>
      <c r="B206" s="29" t="s">
        <v>178</v>
      </c>
      <c r="C206" s="30" t="s">
        <v>172</v>
      </c>
      <c r="D206" s="74">
        <v>10</v>
      </c>
      <c r="E206" s="78">
        <f>D206*(100%+'საერთო თანხა'!$B$13)</f>
        <v>0</v>
      </c>
      <c r="F206" s="74">
        <v>5</v>
      </c>
      <c r="G206" s="78">
        <f>F206*(100%+'საერთო თანხა'!$B$13)</f>
        <v>0</v>
      </c>
      <c r="H206" s="74">
        <v>10</v>
      </c>
      <c r="I206" s="78">
        <f>H206*(100%+'საერთო თანხა'!$B$13)</f>
        <v>0</v>
      </c>
      <c r="J206" s="74">
        <v>5</v>
      </c>
      <c r="K206" s="78">
        <f>J206*(100%+'საერთო თანხა'!$B$13)</f>
        <v>0</v>
      </c>
    </row>
    <row r="207" spans="1:13" ht="30" customHeight="1" x14ac:dyDescent="0.2">
      <c r="A207" s="16"/>
      <c r="B207" s="99" t="s">
        <v>305</v>
      </c>
      <c r="C207" s="30"/>
      <c r="D207" s="95">
        <f t="shared" ref="D207:K207" si="1">SUM(D199:D206)</f>
        <v>95</v>
      </c>
      <c r="E207" s="126">
        <f t="shared" si="1"/>
        <v>0</v>
      </c>
      <c r="F207" s="95">
        <f t="shared" si="1"/>
        <v>65</v>
      </c>
      <c r="G207" s="126">
        <f t="shared" si="1"/>
        <v>0</v>
      </c>
      <c r="H207" s="95">
        <f t="shared" si="1"/>
        <v>107</v>
      </c>
      <c r="I207" s="126">
        <f t="shared" si="1"/>
        <v>0</v>
      </c>
      <c r="J207" s="95">
        <f t="shared" si="1"/>
        <v>65</v>
      </c>
      <c r="K207" s="126">
        <f t="shared" si="1"/>
        <v>0</v>
      </c>
      <c r="L207" s="111">
        <f>D207+F207+H207+J207</f>
        <v>332</v>
      </c>
      <c r="M207" s="111">
        <f>E207+G207+I207+K207</f>
        <v>0</v>
      </c>
    </row>
    <row r="208" spans="1:13" ht="22.5" customHeight="1" x14ac:dyDescent="0.25">
      <c r="L208" s="112">
        <f>L197+L207</f>
        <v>28413.64999999998</v>
      </c>
      <c r="M208" s="128">
        <f>M197+M207</f>
        <v>0</v>
      </c>
    </row>
  </sheetData>
  <sheetProtection algorithmName="SHA-512" hashValue="BmLAxnREYp1e1F49fH7lvQQ13zcXrindTG3bgCpaqWNHRaVPhgXHxsiG5dXuDVQdDmFprzmCUK9+8rqwI1lLcQ==" saltValue="n+zFyMgawpFNbtQV99+IIg==" spinCount="100000" sheet="1" objects="1" scenarios="1"/>
  <mergeCells count="8">
    <mergeCell ref="D1:G1"/>
    <mergeCell ref="H2:K2"/>
    <mergeCell ref="H3:K3"/>
    <mergeCell ref="A198:K198"/>
    <mergeCell ref="A2:A4"/>
    <mergeCell ref="B2:C3"/>
    <mergeCell ref="D3:G3"/>
    <mergeCell ref="D2:G2"/>
  </mergeCells>
  <pageMargins left="0.25" right="0.25" top="0.75" bottom="0.75" header="0.3" footer="0.3"/>
  <pageSetup scale="60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workbookViewId="0">
      <selection activeCell="F21" sqref="F21"/>
    </sheetView>
  </sheetViews>
  <sheetFormatPr defaultRowHeight="15" x14ac:dyDescent="0.25"/>
  <cols>
    <col min="1" max="1" width="4.140625" customWidth="1"/>
    <col min="2" max="2" width="45.42578125" style="176" bestFit="1" customWidth="1"/>
    <col min="3" max="3" width="3.7109375" customWidth="1"/>
    <col min="4" max="4" width="26.5703125" customWidth="1"/>
    <col min="5" max="5" width="4.5703125" customWidth="1"/>
    <col min="6" max="6" width="15.28515625" customWidth="1"/>
    <col min="7" max="7" width="16.7109375" bestFit="1" customWidth="1"/>
    <col min="8" max="8" width="15" bestFit="1" customWidth="1"/>
  </cols>
  <sheetData>
    <row r="2" spans="2:8" x14ac:dyDescent="0.25">
      <c r="B2" s="171"/>
      <c r="C2" s="142"/>
      <c r="D2" s="142"/>
      <c r="E2" s="142"/>
      <c r="F2" s="142"/>
      <c r="G2" s="142"/>
      <c r="H2" s="142"/>
    </row>
    <row r="3" spans="2:8" x14ac:dyDescent="0.25">
      <c r="B3" s="171"/>
      <c r="C3" s="142"/>
      <c r="D3" s="142"/>
      <c r="E3" s="142"/>
      <c r="F3" s="142"/>
      <c r="G3" s="142"/>
      <c r="H3" s="142"/>
    </row>
    <row r="4" spans="2:8" x14ac:dyDescent="0.25">
      <c r="B4" s="143" t="s">
        <v>331</v>
      </c>
      <c r="C4" s="142"/>
      <c r="D4" s="143" t="s">
        <v>343</v>
      </c>
      <c r="E4" s="142"/>
      <c r="F4" s="144"/>
      <c r="G4" s="145" t="s">
        <v>342</v>
      </c>
      <c r="H4" s="143" t="s">
        <v>343</v>
      </c>
    </row>
    <row r="5" spans="2:8" ht="21" x14ac:dyDescent="0.35">
      <c r="B5" s="172">
        <f>'ნაწილი 1'!L212+'ნაწილი 2'!H229+'ნაწილი 3'!H206+'ნაწილი 4'!L222+'ნაწილი 5'!L202+'ნაწილი 6'!H200+'ნაწილი 7'!H184+'ნაწილი 8'!L208</f>
        <v>255173.17999999993</v>
      </c>
      <c r="C5" s="142"/>
      <c r="D5" s="146">
        <f>SUM(H5:H12)</f>
        <v>0</v>
      </c>
      <c r="E5" s="142"/>
      <c r="F5" s="144" t="s">
        <v>334</v>
      </c>
      <c r="G5" s="147">
        <f>'ნაწილი 1'!L212</f>
        <v>46836.960000000006</v>
      </c>
      <c r="H5" s="147">
        <f>'ნაწილი 1'!M212</f>
        <v>0</v>
      </c>
    </row>
    <row r="6" spans="2:8" x14ac:dyDescent="0.25">
      <c r="B6" s="171"/>
      <c r="C6" s="142"/>
      <c r="D6" s="142"/>
      <c r="E6" s="142"/>
      <c r="F6" s="144" t="s">
        <v>336</v>
      </c>
      <c r="G6" s="147">
        <f>'ნაწილი 2'!H229</f>
        <v>38853.599999999991</v>
      </c>
      <c r="H6" s="147">
        <f>'ნაწილი 2'!I229</f>
        <v>0</v>
      </c>
    </row>
    <row r="7" spans="2:8" x14ac:dyDescent="0.25">
      <c r="B7" s="171"/>
      <c r="C7" s="142"/>
      <c r="D7" s="142"/>
      <c r="E7" s="142"/>
      <c r="F7" s="144" t="s">
        <v>338</v>
      </c>
      <c r="G7" s="147">
        <f>'ნაწილი 3'!H206</f>
        <v>15325.11</v>
      </c>
      <c r="H7" s="147">
        <f>'ნაწილი 3'!I206</f>
        <v>0</v>
      </c>
    </row>
    <row r="8" spans="2:8" x14ac:dyDescent="0.25">
      <c r="B8" s="171"/>
      <c r="C8" s="142"/>
      <c r="D8" s="142"/>
      <c r="E8" s="142"/>
      <c r="F8" s="144" t="s">
        <v>339</v>
      </c>
      <c r="G8" s="147">
        <f>'ნაწილი 4'!L222</f>
        <v>55510.819999999992</v>
      </c>
      <c r="H8" s="147">
        <f>'ნაწილი 4'!M222</f>
        <v>0</v>
      </c>
    </row>
    <row r="9" spans="2:8" x14ac:dyDescent="0.25">
      <c r="B9" s="171"/>
      <c r="C9" s="142"/>
      <c r="D9" s="142"/>
      <c r="E9" s="142"/>
      <c r="F9" s="144" t="s">
        <v>337</v>
      </c>
      <c r="G9" s="147">
        <f>'ნაწილი 5'!L202</f>
        <v>37297.289999999979</v>
      </c>
      <c r="H9" s="147">
        <f>'ნაწილი 5'!M202</f>
        <v>0</v>
      </c>
    </row>
    <row r="10" spans="2:8" x14ac:dyDescent="0.25">
      <c r="B10" s="171"/>
      <c r="C10" s="142"/>
      <c r="D10" s="142"/>
      <c r="E10" s="142"/>
      <c r="F10" s="144" t="s">
        <v>335</v>
      </c>
      <c r="G10" s="147">
        <f>'ნაწილი 6'!H200</f>
        <v>21652.229999999996</v>
      </c>
      <c r="H10" s="147">
        <f>'ნაწილი 6'!I200</f>
        <v>0</v>
      </c>
    </row>
    <row r="11" spans="2:8" x14ac:dyDescent="0.25">
      <c r="B11" s="171"/>
      <c r="C11" s="142"/>
      <c r="D11" s="142"/>
      <c r="E11" s="142"/>
      <c r="F11" s="144" t="s">
        <v>340</v>
      </c>
      <c r="G11" s="147">
        <f>'ნაწილი 7'!H184</f>
        <v>11283.519999999993</v>
      </c>
      <c r="H11" s="147">
        <f>'ნაწილი 7'!I184</f>
        <v>0</v>
      </c>
    </row>
    <row r="12" spans="2:8" x14ac:dyDescent="0.25">
      <c r="B12" s="148" t="s">
        <v>333</v>
      </c>
      <c r="C12" s="142"/>
      <c r="D12" s="142"/>
      <c r="E12" s="142"/>
      <c r="F12" s="144" t="s">
        <v>341</v>
      </c>
      <c r="G12" s="147">
        <f>'ნაწილი 8'!L208</f>
        <v>28413.64999999998</v>
      </c>
      <c r="H12" s="147">
        <f>'ნაწილი 8'!M208</f>
        <v>0</v>
      </c>
    </row>
    <row r="13" spans="2:8" x14ac:dyDescent="0.25">
      <c r="B13" s="149">
        <f>B17/B5-1</f>
        <v>-1</v>
      </c>
      <c r="C13" s="142"/>
      <c r="D13" s="142"/>
      <c r="E13" s="142"/>
      <c r="F13" s="143" t="s">
        <v>344</v>
      </c>
      <c r="G13" s="150">
        <f>SUM(G5:G12)</f>
        <v>255173.17999999993</v>
      </c>
      <c r="H13" s="150">
        <f>SUM(H5:H12)</f>
        <v>0</v>
      </c>
    </row>
    <row r="14" spans="2:8" x14ac:dyDescent="0.25">
      <c r="B14" s="173"/>
      <c r="C14" s="141"/>
      <c r="D14" s="141"/>
      <c r="E14" s="141"/>
      <c r="F14" s="141"/>
      <c r="G14" s="141"/>
      <c r="H14" s="141"/>
    </row>
    <row r="15" spans="2:8" x14ac:dyDescent="0.25">
      <c r="B15" s="173"/>
      <c r="C15" s="141"/>
      <c r="D15" s="141"/>
      <c r="E15" s="141"/>
      <c r="F15" s="141"/>
      <c r="G15" s="141"/>
      <c r="H15" s="141"/>
    </row>
    <row r="16" spans="2:8" x14ac:dyDescent="0.25">
      <c r="B16" s="174" t="s">
        <v>332</v>
      </c>
      <c r="C16" s="141"/>
      <c r="D16" s="169"/>
      <c r="E16" s="141"/>
      <c r="F16" s="141"/>
      <c r="G16" s="141"/>
      <c r="H16" s="141"/>
    </row>
    <row r="17" spans="2:8" ht="21" x14ac:dyDescent="0.35">
      <c r="B17" s="175"/>
      <c r="C17" s="141"/>
      <c r="D17" s="141"/>
      <c r="E17" s="141"/>
      <c r="F17" s="141"/>
      <c r="G17" s="141"/>
      <c r="H17" s="141"/>
    </row>
    <row r="18" spans="2:8" x14ac:dyDescent="0.25">
      <c r="B18" s="173"/>
      <c r="C18" s="141"/>
      <c r="D18" s="170"/>
      <c r="E18" s="141"/>
      <c r="F18" s="141"/>
      <c r="G18" s="141"/>
      <c r="H18" s="141"/>
    </row>
  </sheetData>
  <sheetProtection algorithmName="SHA-512" hashValue="KlGqkh8jaaOfa3hCP1ZmFw4cKzFUkZb1nysnhN/X+NlwrFQiEECq3Tjg3yPhQ/5yRvJoNl1PUJjKNkUUftbsGw==" saltValue="UCIP6+3TSpEuSKhAnWoAJA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ნაწილი 1</vt:lpstr>
      <vt:lpstr>ნაწილი 2</vt:lpstr>
      <vt:lpstr>ნაწილი 3</vt:lpstr>
      <vt:lpstr>ნაწილი 4</vt:lpstr>
      <vt:lpstr>ნაწილი 5</vt:lpstr>
      <vt:lpstr>ნაწილი 6</vt:lpstr>
      <vt:lpstr>ნაწილი 7</vt:lpstr>
      <vt:lpstr>ნაწილი 8</vt:lpstr>
      <vt:lpstr>საერთო თანხა</vt:lpstr>
      <vt:lpstr>'ნაწილი 1'!Print_Area</vt:lpstr>
      <vt:lpstr>'ნაწილი 2'!Print_Area</vt:lpstr>
      <vt:lpstr>'ნაწილი 3'!Print_Area</vt:lpstr>
      <vt:lpstr>'ნაწილი 4'!Print_Area</vt:lpstr>
      <vt:lpstr>'ნაწილი 5'!Print_Area</vt:lpstr>
      <vt:lpstr>'ნაწილი 6'!Print_Area</vt:lpstr>
      <vt:lpstr>'ნაწილი 7'!Print_Area</vt:lpstr>
      <vt:lpstr>'ნაწილი 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2021-11-14T21:23:10Z</dcterms:modified>
</cp:coreProperties>
</file>