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F0915FEF-3B9A-4EEE-A3CF-34E617D56B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4" l="1"/>
  <c r="H46" i="4" s="1"/>
  <c r="F45" i="4"/>
  <c r="J45" i="4" s="1"/>
  <c r="F43" i="4"/>
  <c r="L43" i="4" s="1"/>
  <c r="F42" i="4"/>
  <c r="L42" i="4" s="1"/>
  <c r="F41" i="4"/>
  <c r="L41" i="4" s="1"/>
  <c r="F40" i="4"/>
  <c r="J40" i="4" s="1"/>
  <c r="L37" i="4"/>
  <c r="J37" i="4"/>
  <c r="H37" i="4"/>
  <c r="F30" i="4"/>
  <c r="F32" i="4" s="1"/>
  <c r="L32" i="4" s="1"/>
  <c r="F28" i="4"/>
  <c r="L28" i="4" s="1"/>
  <c r="F29" i="4"/>
  <c r="J29" i="4" s="1"/>
  <c r="F27" i="4"/>
  <c r="L27" i="4" s="1"/>
  <c r="F26" i="4"/>
  <c r="J26" i="4" s="1"/>
  <c r="F17" i="4"/>
  <c r="L17" i="4" s="1"/>
  <c r="F16" i="4"/>
  <c r="J16" i="4" s="1"/>
  <c r="F14" i="4"/>
  <c r="L14" i="4" s="1"/>
  <c r="F12" i="4"/>
  <c r="L18" i="4"/>
  <c r="J18" i="4"/>
  <c r="H18" i="4"/>
  <c r="J17" i="4"/>
  <c r="L15" i="4"/>
  <c r="J15" i="4"/>
  <c r="H15" i="4"/>
  <c r="L13" i="4"/>
  <c r="J13" i="4"/>
  <c r="H13" i="4"/>
  <c r="L47" i="4"/>
  <c r="J47" i="4"/>
  <c r="H47" i="4"/>
  <c r="L44" i="4"/>
  <c r="J44" i="4"/>
  <c r="H44" i="4"/>
  <c r="L39" i="4"/>
  <c r="J39" i="4"/>
  <c r="H39" i="4"/>
  <c r="L36" i="4"/>
  <c r="J36" i="4"/>
  <c r="H36" i="4"/>
  <c r="L35" i="4"/>
  <c r="J35" i="4"/>
  <c r="H35" i="4"/>
  <c r="L34" i="4"/>
  <c r="J34" i="4"/>
  <c r="H34" i="4"/>
  <c r="L33" i="4"/>
  <c r="J33" i="4"/>
  <c r="H33" i="4"/>
  <c r="L29" i="4"/>
  <c r="H29" i="4"/>
  <c r="J28" i="4"/>
  <c r="L25" i="4"/>
  <c r="J25" i="4"/>
  <c r="H25" i="4"/>
  <c r="H40" i="4" l="1"/>
  <c r="J30" i="4"/>
  <c r="J42" i="4"/>
  <c r="H26" i="4"/>
  <c r="F31" i="4"/>
  <c r="J31" i="4" s="1"/>
  <c r="F38" i="4"/>
  <c r="L38" i="4" s="1"/>
  <c r="J46" i="4"/>
  <c r="L46" i="4"/>
  <c r="M46" i="4" s="1"/>
  <c r="L45" i="4"/>
  <c r="H45" i="4"/>
  <c r="J43" i="4"/>
  <c r="H43" i="4"/>
  <c r="H42" i="4"/>
  <c r="M42" i="4" s="1"/>
  <c r="M40" i="4"/>
  <c r="L40" i="4"/>
  <c r="J41" i="4"/>
  <c r="H41" i="4"/>
  <c r="M37" i="4"/>
  <c r="H38" i="4"/>
  <c r="H30" i="4"/>
  <c r="L30" i="4"/>
  <c r="L31" i="4"/>
  <c r="H31" i="4"/>
  <c r="J32" i="4"/>
  <c r="H32" i="4"/>
  <c r="H28" i="4"/>
  <c r="M28" i="4" s="1"/>
  <c r="L26" i="4"/>
  <c r="M26" i="4" s="1"/>
  <c r="J27" i="4"/>
  <c r="H27" i="4"/>
  <c r="H17" i="4"/>
  <c r="L16" i="4"/>
  <c r="H16" i="4"/>
  <c r="J14" i="4"/>
  <c r="H14" i="4"/>
  <c r="M18" i="4"/>
  <c r="M13" i="4"/>
  <c r="M15" i="4"/>
  <c r="M17" i="4"/>
  <c r="M34" i="4"/>
  <c r="M36" i="4"/>
  <c r="M39" i="4"/>
  <c r="M47" i="4"/>
  <c r="M25" i="4"/>
  <c r="M29" i="4"/>
  <c r="M33" i="4"/>
  <c r="M35" i="4"/>
  <c r="M44" i="4"/>
  <c r="J12" i="4"/>
  <c r="F11" i="4"/>
  <c r="J11" i="4" s="1"/>
  <c r="L10" i="4"/>
  <c r="J10" i="4"/>
  <c r="H10" i="4"/>
  <c r="M30" i="4" l="1"/>
  <c r="J38" i="4"/>
  <c r="J48" i="4" s="1"/>
  <c r="M49" i="4" s="1"/>
  <c r="M41" i="4"/>
  <c r="M45" i="4"/>
  <c r="M43" i="4"/>
  <c r="M38" i="4"/>
  <c r="M31" i="4"/>
  <c r="M32" i="4"/>
  <c r="H48" i="4"/>
  <c r="L48" i="4"/>
  <c r="M27" i="4"/>
  <c r="M16" i="4"/>
  <c r="M14" i="4"/>
  <c r="H12" i="4"/>
  <c r="M10" i="4"/>
  <c r="L12" i="4"/>
  <c r="L11" i="4"/>
  <c r="H11" i="4"/>
  <c r="F9" i="4"/>
  <c r="M12" i="4" l="1"/>
  <c r="M48" i="4"/>
  <c r="M50" i="4" s="1"/>
  <c r="M51" i="4" s="1"/>
  <c r="M52" i="4" s="1"/>
  <c r="M11" i="4"/>
  <c r="J9" i="4"/>
  <c r="L8" i="4"/>
  <c r="J8" i="4"/>
  <c r="H8" i="4"/>
  <c r="L9" i="4" l="1"/>
  <c r="H9" i="4"/>
  <c r="M8" i="4"/>
  <c r="M9" i="4" l="1"/>
  <c r="L19" i="4"/>
  <c r="J19" i="4"/>
  <c r="H19" i="4"/>
  <c r="M19" i="4" l="1"/>
  <c r="M20" i="4" l="1"/>
  <c r="M21" i="4" s="1"/>
  <c r="M22" i="4" s="1"/>
  <c r="M23" i="4" s="1"/>
  <c r="M53" i="4" s="1"/>
  <c r="M54" i="4" l="1"/>
  <c r="M55" i="4" s="1"/>
  <c r="M56" i="4" l="1"/>
  <c r="M57" i="4" s="1"/>
</calcChain>
</file>

<file path=xl/sharedStrings.xml><?xml version="1.0" encoding="utf-8"?>
<sst xmlns="http://schemas.openxmlformats.org/spreadsheetml/2006/main" count="108" uniqueCount="59">
  <si>
    <t>#</t>
  </si>
  <si>
    <t>Sifri</t>
  </si>
  <si>
    <t xml:space="preserve">samuSaos dasaxeleba </t>
  </si>
  <si>
    <t>ganz. erT.</t>
  </si>
  <si>
    <t>norma      er-ze</t>
  </si>
  <si>
    <t>raode-noba</t>
  </si>
  <si>
    <t>masalebi</t>
  </si>
  <si>
    <t>xelfasi (l)</t>
  </si>
  <si>
    <t xml:space="preserve">samSeneblo meqanizmebi da manqanebi </t>
  </si>
  <si>
    <t xml:space="preserve">   sul</t>
  </si>
  <si>
    <t>erT. fasi</t>
  </si>
  <si>
    <t>jami</t>
  </si>
  <si>
    <t xml:space="preserve">  jami</t>
  </si>
  <si>
    <t>(lari)</t>
  </si>
  <si>
    <t>lari</t>
  </si>
  <si>
    <t xml:space="preserve">zednadebi xarjebi </t>
  </si>
  <si>
    <t>gegmiuri mogeba</t>
  </si>
  <si>
    <t>gauTvaliswinebeli xarjebi</t>
  </si>
  <si>
    <t>d.R.g.</t>
  </si>
  <si>
    <t>kac/sT</t>
  </si>
  <si>
    <t>sxva masala</t>
  </si>
  <si>
    <t>Sromis danaxarji</t>
  </si>
  <si>
    <t>ხარჯთაღრიცხვა</t>
  </si>
  <si>
    <t>თსსუ–ს პირველი საუნივერსიტეტო კლინიკის  ელ. მომარაგების სამუშაოები</t>
  </si>
  <si>
    <t>ნაწილი I საამშენებლო სამუშაოები</t>
  </si>
  <si>
    <t>მ3</t>
  </si>
  <si>
    <t>СНиП IV-2-82                1-78-3</t>
  </si>
  <si>
    <t>მიწის დამუშავება თხრილში ხელით კაბელის გასაყვანად</t>
  </si>
  <si>
    <t>jami I da II nawilebis</t>
  </si>
  <si>
    <t xml:space="preserve">I nawilis jami </t>
  </si>
  <si>
    <t xml:space="preserve">II nawilis jami </t>
  </si>
  <si>
    <t>qviSis safaris mowyoba kabelis qveS</t>
  </si>
  <si>
    <t>m3</t>
  </si>
  <si>
    <t>qviSa</t>
  </si>
  <si>
    <t xml:space="preserve">zednadebi xarjebi montaJis Rirebulebaze  </t>
  </si>
  <si>
    <t>ნაწილი II el.samontaJo სამუშაოები</t>
  </si>
  <si>
    <t>СНиП IV-2-82               23-1-1</t>
  </si>
  <si>
    <t>miwis ukuCayra TxrilSi</t>
  </si>
  <si>
    <t>СНиП IV-2-82                1-81-3</t>
  </si>
  <si>
    <t>betonis 40 sm kedelSi xvrelebis mowyoba</t>
  </si>
  <si>
    <t>c</t>
  </si>
  <si>
    <t>СНиП IV-2-82                46-18-8</t>
  </si>
  <si>
    <t>manqanebi</t>
  </si>
  <si>
    <t>el.gamanawilebeli faris montaJi 400*600*250</t>
  </si>
  <si>
    <t>8-612-12</t>
  </si>
  <si>
    <t>el.gamanawilebeli farii 400*600*250</t>
  </si>
  <si>
    <t>el.kabelebis gayvana</t>
  </si>
  <si>
    <t>8-400-2</t>
  </si>
  <si>
    <t>g.m</t>
  </si>
  <si>
    <t>8-418-6</t>
  </si>
  <si>
    <t>gofrirebili d=50 mm milis montaJi</t>
  </si>
  <si>
    <t>8-156-3</t>
  </si>
  <si>
    <t>kabelis milis  samagri</t>
  </si>
  <si>
    <t>gofrirebili d=50 mm mili fasonuri nawilebiY</t>
  </si>
  <si>
    <t>kabelebis ganxoloveba da mierTeba el.avtomatebze</t>
  </si>
  <si>
    <t>kabeli spilenZis  5*25 mm</t>
  </si>
  <si>
    <t>kabeli spilenZis  4*25 mm</t>
  </si>
  <si>
    <t>kabeli spilenZis  1*25 mm (damiwebis)</t>
  </si>
  <si>
    <t>buniki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</si>
</sst>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b/>
      <i/>
      <sz val="10"/>
      <name val="AcadNusx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AcadNusx"/>
    </font>
    <font>
      <sz val="10"/>
      <name val="Times New Roman"/>
      <family val="1"/>
    </font>
    <font>
      <sz val="10"/>
      <name val="Arial Cyr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5" fillId="0" borderId="0"/>
    <xf numFmtId="0" fontId="13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10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2 10" xfId="1" xr:uid="{00000000-0005-0000-0000-000002000000}"/>
    <cellStyle name="Normal 58" xfId="4" xr:uid="{00000000-0005-0000-0000-000003000000}"/>
    <cellStyle name="Обычный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" name="Text Box 6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" name="Text Box 6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" name="Text Box 7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" name="Text Box 7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" name="Text Box 7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" name="Text Box 7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" name="Text Box 3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" name="Text Box 3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" name="Text Box 3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2" name="Text Box 3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3" name="Text Box 3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4" name="Text Box 3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5" name="Text Box 3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7" name="Text Box 7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8" name="Text Box 7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9" name="Text Box 7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3" name="Text Box 4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4" name="Text Box 6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5" name="Text Box 6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6" name="Text Box 7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7" name="Text Box 7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8" name="Text Box 7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9" name="Text Box 7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0" name="Text Box 3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2" name="Text Box 3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3" name="Text Box 3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4" name="Text Box 3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6" name="Text Box 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7" name="Text Box 3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8" name="Text Box 3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9" name="Text Box 3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1" name="Text Box 3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3" name="Text Box 7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4" name="Text Box 7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5" name="Text Box 7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9" name="Text Box 4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0" name="Text Box 6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1" name="Text Box 6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2" name="Text Box 7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3" name="Text Box 7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4" name="Text Box 7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5" name="Text Box 7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6" name="Text Box 3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7" name="Text Box 3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8" name="Text Box 3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9" name="Text Box 3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0" name="Text Box 3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1" name="Text Box 3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2" name="Text Box 3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3" name="Text Box 3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4" name="Text Box 3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9" name="Text Box 7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0" name="Text Box 7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1" name="Text Box 7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18</xdr:row>
      <xdr:rowOff>0</xdr:rowOff>
    </xdr:from>
    <xdr:to>
      <xdr:col>2</xdr:col>
      <xdr:colOff>305181</xdr:colOff>
      <xdr:row>18</xdr:row>
      <xdr:rowOff>30480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9590" y="4714875"/>
          <a:ext cx="64236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1442085</xdr:colOff>
      <xdr:row>19</xdr:row>
      <xdr:rowOff>133350</xdr:rowOff>
    </xdr:from>
    <xdr:to>
      <xdr:col>3</xdr:col>
      <xdr:colOff>393192</xdr:colOff>
      <xdr:row>19</xdr:row>
      <xdr:rowOff>163830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289810" y="7162800"/>
          <a:ext cx="101803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18</xdr:row>
      <xdr:rowOff>0</xdr:rowOff>
    </xdr:from>
    <xdr:to>
      <xdr:col>2</xdr:col>
      <xdr:colOff>1840992</xdr:colOff>
      <xdr:row>18</xdr:row>
      <xdr:rowOff>30480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42110" y="4714875"/>
          <a:ext cx="103708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18</xdr:row>
      <xdr:rowOff>0</xdr:rowOff>
    </xdr:from>
    <xdr:to>
      <xdr:col>2</xdr:col>
      <xdr:colOff>1840992</xdr:colOff>
      <xdr:row>18</xdr:row>
      <xdr:rowOff>30480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42110" y="4714875"/>
          <a:ext cx="103708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18</xdr:row>
      <xdr:rowOff>0</xdr:rowOff>
    </xdr:from>
    <xdr:to>
      <xdr:col>2</xdr:col>
      <xdr:colOff>1840992</xdr:colOff>
      <xdr:row>18</xdr:row>
      <xdr:rowOff>30480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42110" y="4714875"/>
          <a:ext cx="103708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18</xdr:row>
      <xdr:rowOff>0</xdr:rowOff>
    </xdr:from>
    <xdr:to>
      <xdr:col>2</xdr:col>
      <xdr:colOff>1840992</xdr:colOff>
      <xdr:row>18</xdr:row>
      <xdr:rowOff>30480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42110" y="4714875"/>
          <a:ext cx="103708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30480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30480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86075" y="5229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86075" y="4714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86075" y="5572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30480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86075" y="6086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2000250</xdr:colOff>
      <xdr:row>18</xdr:row>
      <xdr:rowOff>0</xdr:rowOff>
    </xdr:from>
    <xdr:ext cx="76200" cy="28575"/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19400" y="4572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886075" y="451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819400" y="3695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886075" y="3638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819400" y="389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819400" y="592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886075" y="586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819400" y="3867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819400" y="406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819400" y="6381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886075" y="6324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819400" y="406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886075" y="4010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819400" y="3867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886075" y="381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819400" y="455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819400" y="7353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886075" y="729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9</xdr:row>
      <xdr:rowOff>0</xdr:rowOff>
    </xdr:from>
    <xdr:ext cx="76200" cy="2857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819400" y="455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886075" y="44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0</xdr:rowOff>
    </xdr:from>
    <xdr:ext cx="76200" cy="28575"/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847975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9146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3048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914650" y="6457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30480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</xdr:row>
      <xdr:rowOff>0</xdr:rowOff>
    </xdr:from>
    <xdr:ext cx="76200" cy="28575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914650" y="6972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23</xdr:row>
      <xdr:rowOff>57150</xdr:rowOff>
    </xdr:from>
    <xdr:ext cx="76200" cy="28575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847975" y="545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914650" y="5400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2000250</xdr:colOff>
      <xdr:row>12</xdr:row>
      <xdr:rowOff>57150</xdr:rowOff>
    </xdr:from>
    <xdr:ext cx="76200" cy="28575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847975" y="6715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914650" y="665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1752599</xdr:colOff>
      <xdr:row>47</xdr:row>
      <xdr:rowOff>0</xdr:rowOff>
    </xdr:from>
    <xdr:ext cx="707517" cy="582930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600324" y="14497050"/>
          <a:ext cx="707517" cy="58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30480"/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8575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914650" y="7372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46" workbookViewId="0">
      <selection activeCell="K41" sqref="K41"/>
    </sheetView>
  </sheetViews>
  <sheetFormatPr defaultColWidth="8.85546875" defaultRowHeight="12.75" x14ac:dyDescent="0.2"/>
  <cols>
    <col min="1" max="1" width="3.7109375" style="20" customWidth="1"/>
    <col min="2" max="2" width="9" style="20" customWidth="1"/>
    <col min="3" max="3" width="31" style="20" customWidth="1"/>
    <col min="4" max="4" width="7.28515625" style="20" customWidth="1"/>
    <col min="5" max="5" width="6.42578125" style="20" customWidth="1"/>
    <col min="6" max="6" width="9.42578125" style="20" customWidth="1"/>
    <col min="7" max="7" width="7.28515625" style="20" customWidth="1"/>
    <col min="8" max="8" width="9.140625" style="20" bestFit="1" customWidth="1"/>
    <col min="9" max="9" width="7.28515625" style="20" customWidth="1"/>
    <col min="10" max="10" width="8.28515625" style="20" customWidth="1"/>
    <col min="11" max="12" width="9" style="20" bestFit="1" customWidth="1"/>
    <col min="13" max="13" width="11.85546875" style="20" customWidth="1"/>
    <col min="14" max="14" width="8.85546875" style="20"/>
    <col min="15" max="15" width="11.42578125" style="20" bestFit="1" customWidth="1"/>
    <col min="16" max="16" width="8.85546875" style="20"/>
    <col min="17" max="17" width="18.28515625" style="20" customWidth="1"/>
    <col min="18" max="16384" width="8.85546875" style="20"/>
  </cols>
  <sheetData>
    <row r="1" spans="1:14" s="17" customFormat="1" ht="43.9" customHeight="1" x14ac:dyDescent="0.2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</row>
    <row r="2" spans="1:14" s="31" customFormat="1" ht="33" customHeight="1" x14ac:dyDescent="0.2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</row>
    <row r="3" spans="1:14" s="31" customFormat="1" ht="8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</row>
    <row r="4" spans="1:14" s="17" customFormat="1" ht="33.6" customHeight="1" x14ac:dyDescent="0.25">
      <c r="A4" s="48" t="s">
        <v>0</v>
      </c>
      <c r="B4" s="49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50" t="s">
        <v>6</v>
      </c>
      <c r="H4" s="50"/>
      <c r="I4" s="50" t="s">
        <v>7</v>
      </c>
      <c r="J4" s="50"/>
      <c r="K4" s="51" t="s">
        <v>8</v>
      </c>
      <c r="L4" s="51"/>
      <c r="M4" s="24" t="s">
        <v>9</v>
      </c>
    </row>
    <row r="5" spans="1:14" s="17" customFormat="1" x14ac:dyDescent="0.25">
      <c r="A5" s="48"/>
      <c r="B5" s="49"/>
      <c r="C5" s="48"/>
      <c r="D5" s="48"/>
      <c r="E5" s="48"/>
      <c r="F5" s="48"/>
      <c r="G5" s="34" t="s">
        <v>10</v>
      </c>
      <c r="H5" s="34" t="s">
        <v>11</v>
      </c>
      <c r="I5" s="34" t="s">
        <v>10</v>
      </c>
      <c r="J5" s="34" t="s">
        <v>11</v>
      </c>
      <c r="K5" s="34" t="s">
        <v>10</v>
      </c>
      <c r="L5" s="34" t="s">
        <v>12</v>
      </c>
      <c r="M5" s="24" t="s">
        <v>13</v>
      </c>
    </row>
    <row r="6" spans="1:14" s="17" customFormat="1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</row>
    <row r="7" spans="1:14" s="17" customFormat="1" ht="22.5" x14ac:dyDescent="0.25">
      <c r="A7" s="36"/>
      <c r="B7" s="36"/>
      <c r="C7" s="36" t="s">
        <v>24</v>
      </c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s="17" customFormat="1" ht="72" customHeight="1" x14ac:dyDescent="0.25">
      <c r="A8" s="1">
        <v>1</v>
      </c>
      <c r="B8" s="1" t="s">
        <v>26</v>
      </c>
      <c r="C8" s="14" t="s">
        <v>27</v>
      </c>
      <c r="D8" s="1" t="s">
        <v>25</v>
      </c>
      <c r="E8" s="1"/>
      <c r="F8" s="35">
        <v>6.3</v>
      </c>
      <c r="G8" s="12"/>
      <c r="H8" s="12">
        <f t="shared" ref="H8:H9" si="0">F8*G8</f>
        <v>0</v>
      </c>
      <c r="I8" s="12"/>
      <c r="J8" s="12">
        <f t="shared" ref="J8:J9" si="1">F8*I8</f>
        <v>0</v>
      </c>
      <c r="K8" s="12"/>
      <c r="L8" s="12">
        <f t="shared" ref="L8:L9" si="2">F8*K8</f>
        <v>0</v>
      </c>
      <c r="M8" s="12">
        <f t="shared" ref="M8:M9" si="3">H8+J8+L8</f>
        <v>0</v>
      </c>
    </row>
    <row r="9" spans="1:14" s="27" customFormat="1" ht="15.75" x14ac:dyDescent="0.25">
      <c r="A9" s="1"/>
      <c r="B9" s="1"/>
      <c r="C9" s="7" t="s">
        <v>21</v>
      </c>
      <c r="D9" s="7" t="s">
        <v>19</v>
      </c>
      <c r="E9" s="43">
        <v>2.78</v>
      </c>
      <c r="F9" s="5">
        <f>F8*E9</f>
        <v>17.513999999999999</v>
      </c>
      <c r="G9" s="3"/>
      <c r="H9" s="3">
        <f t="shared" si="0"/>
        <v>0</v>
      </c>
      <c r="I9" s="3"/>
      <c r="J9" s="3">
        <f t="shared" si="1"/>
        <v>0</v>
      </c>
      <c r="K9" s="3"/>
      <c r="L9" s="3">
        <f t="shared" si="2"/>
        <v>0</v>
      </c>
      <c r="M9" s="3">
        <f t="shared" si="3"/>
        <v>0</v>
      </c>
      <c r="N9" s="38"/>
    </row>
    <row r="10" spans="1:14" s="17" customFormat="1" ht="72" customHeight="1" x14ac:dyDescent="0.25">
      <c r="A10" s="1">
        <v>2</v>
      </c>
      <c r="B10" s="1" t="s">
        <v>36</v>
      </c>
      <c r="C10" s="14" t="s">
        <v>31</v>
      </c>
      <c r="D10" s="1" t="s">
        <v>32</v>
      </c>
      <c r="E10" s="44"/>
      <c r="F10" s="35">
        <v>1.8</v>
      </c>
      <c r="G10" s="12"/>
      <c r="H10" s="12">
        <f t="shared" ref="H10:H18" si="4">F10*G10</f>
        <v>0</v>
      </c>
      <c r="I10" s="12"/>
      <c r="J10" s="12">
        <f t="shared" ref="J10:J18" si="5">F10*I10</f>
        <v>0</v>
      </c>
      <c r="K10" s="12"/>
      <c r="L10" s="12">
        <f t="shared" ref="L10:L18" si="6">F10*K10</f>
        <v>0</v>
      </c>
      <c r="M10" s="12">
        <f t="shared" ref="M10:M12" si="7">H10+J10+L10</f>
        <v>0</v>
      </c>
      <c r="N10" s="37"/>
    </row>
    <row r="11" spans="1:14" s="27" customFormat="1" ht="15.75" x14ac:dyDescent="0.25">
      <c r="A11" s="1"/>
      <c r="B11" s="1"/>
      <c r="C11" s="7" t="s">
        <v>21</v>
      </c>
      <c r="D11" s="7" t="s">
        <v>19</v>
      </c>
      <c r="E11" s="43">
        <v>1.8</v>
      </c>
      <c r="F11" s="5">
        <f>F10*E11</f>
        <v>3.24</v>
      </c>
      <c r="G11" s="3"/>
      <c r="H11" s="3">
        <f t="shared" si="4"/>
        <v>0</v>
      </c>
      <c r="I11" s="3"/>
      <c r="J11" s="3">
        <f t="shared" si="5"/>
        <v>0</v>
      </c>
      <c r="K11" s="3"/>
      <c r="L11" s="3">
        <f t="shared" si="6"/>
        <v>0</v>
      </c>
      <c r="M11" s="3">
        <f t="shared" si="7"/>
        <v>0</v>
      </c>
      <c r="N11" s="38"/>
    </row>
    <row r="12" spans="1:14" s="27" customFormat="1" ht="15.75" x14ac:dyDescent="0.25">
      <c r="A12" s="1"/>
      <c r="B12" s="1"/>
      <c r="C12" s="7" t="s">
        <v>33</v>
      </c>
      <c r="D12" s="6" t="s">
        <v>32</v>
      </c>
      <c r="E12" s="43">
        <v>1.1000000000000001</v>
      </c>
      <c r="F12" s="5">
        <f>F10*E12</f>
        <v>1.9800000000000002</v>
      </c>
      <c r="G12" s="12"/>
      <c r="H12" s="12">
        <f t="shared" si="4"/>
        <v>0</v>
      </c>
      <c r="I12" s="12"/>
      <c r="J12" s="12">
        <f t="shared" si="5"/>
        <v>0</v>
      </c>
      <c r="K12" s="12"/>
      <c r="L12" s="12">
        <f t="shared" si="6"/>
        <v>0</v>
      </c>
      <c r="M12" s="12">
        <f t="shared" si="7"/>
        <v>0</v>
      </c>
      <c r="N12" s="38"/>
    </row>
    <row r="13" spans="1:14" s="27" customFormat="1" ht="40.5" x14ac:dyDescent="0.25">
      <c r="A13" s="1">
        <v>3</v>
      </c>
      <c r="B13" s="1" t="s">
        <v>38</v>
      </c>
      <c r="C13" s="14" t="s">
        <v>37</v>
      </c>
      <c r="D13" s="1" t="s">
        <v>32</v>
      </c>
      <c r="E13" s="44"/>
      <c r="F13" s="35">
        <v>4.5</v>
      </c>
      <c r="G13" s="3"/>
      <c r="H13" s="2">
        <f t="shared" si="4"/>
        <v>0</v>
      </c>
      <c r="I13" s="3"/>
      <c r="J13" s="2">
        <f t="shared" si="5"/>
        <v>0</v>
      </c>
      <c r="K13" s="3"/>
      <c r="L13" s="26">
        <f t="shared" si="6"/>
        <v>0</v>
      </c>
      <c r="M13" s="3">
        <f t="shared" ref="M13:M18" si="8">L13+J13+H13</f>
        <v>0</v>
      </c>
      <c r="N13" s="38"/>
    </row>
    <row r="14" spans="1:14" s="27" customFormat="1" ht="15.75" x14ac:dyDescent="0.25">
      <c r="A14" s="1"/>
      <c r="B14" s="1"/>
      <c r="C14" s="7" t="s">
        <v>21</v>
      </c>
      <c r="D14" s="7" t="s">
        <v>19</v>
      </c>
      <c r="E14" s="43">
        <v>1.21</v>
      </c>
      <c r="F14" s="5">
        <f>F13*E14</f>
        <v>5.4450000000000003</v>
      </c>
      <c r="G14" s="3"/>
      <c r="H14" s="3">
        <f t="shared" si="4"/>
        <v>0</v>
      </c>
      <c r="I14" s="3"/>
      <c r="J14" s="3">
        <f t="shared" si="5"/>
        <v>0</v>
      </c>
      <c r="K14" s="3"/>
      <c r="L14" s="3">
        <f t="shared" si="6"/>
        <v>0</v>
      </c>
      <c r="M14" s="3">
        <f t="shared" ref="M14" si="9">H14+J14+L14</f>
        <v>0</v>
      </c>
      <c r="N14" s="38"/>
    </row>
    <row r="15" spans="1:14" s="27" customFormat="1" ht="40.5" x14ac:dyDescent="0.25">
      <c r="A15" s="1">
        <v>4</v>
      </c>
      <c r="B15" s="1" t="s">
        <v>41</v>
      </c>
      <c r="C15" s="14" t="s">
        <v>39</v>
      </c>
      <c r="D15" s="1" t="s">
        <v>40</v>
      </c>
      <c r="E15" s="44"/>
      <c r="F15" s="35">
        <v>2</v>
      </c>
      <c r="G15" s="3"/>
      <c r="H15" s="2">
        <f t="shared" si="4"/>
        <v>0</v>
      </c>
      <c r="I15" s="3"/>
      <c r="J15" s="2">
        <f t="shared" si="5"/>
        <v>0</v>
      </c>
      <c r="K15" s="3"/>
      <c r="L15" s="26">
        <f t="shared" si="6"/>
        <v>0</v>
      </c>
      <c r="M15" s="3">
        <f t="shared" si="8"/>
        <v>0</v>
      </c>
      <c r="N15" s="38"/>
    </row>
    <row r="16" spans="1:14" s="27" customFormat="1" ht="15.75" x14ac:dyDescent="0.25">
      <c r="A16" s="1"/>
      <c r="B16" s="1"/>
      <c r="C16" s="7" t="s">
        <v>21</v>
      </c>
      <c r="D16" s="7" t="s">
        <v>19</v>
      </c>
      <c r="E16" s="43">
        <v>1.6</v>
      </c>
      <c r="F16" s="5">
        <f>F15*E16</f>
        <v>3.2</v>
      </c>
      <c r="G16" s="3"/>
      <c r="H16" s="3">
        <f t="shared" ref="H16" si="10">F16*G16</f>
        <v>0</v>
      </c>
      <c r="I16" s="3"/>
      <c r="J16" s="3">
        <f t="shared" ref="J16" si="11">F16*I16</f>
        <v>0</v>
      </c>
      <c r="K16" s="3"/>
      <c r="L16" s="3">
        <f t="shared" ref="L16" si="12">F16*K16</f>
        <v>0</v>
      </c>
      <c r="M16" s="3">
        <f t="shared" ref="M16" si="13">H16+J16+L16</f>
        <v>0</v>
      </c>
      <c r="N16" s="38"/>
    </row>
    <row r="17" spans="1:14" s="27" customFormat="1" ht="15.75" x14ac:dyDescent="0.25">
      <c r="A17" s="1"/>
      <c r="B17" s="28"/>
      <c r="C17" s="7" t="s">
        <v>42</v>
      </c>
      <c r="D17" s="7" t="s">
        <v>14</v>
      </c>
      <c r="E17" s="30">
        <v>0.98</v>
      </c>
      <c r="F17" s="30">
        <f>F15*E17</f>
        <v>1.96</v>
      </c>
      <c r="G17" s="3"/>
      <c r="H17" s="2">
        <f t="shared" si="4"/>
        <v>0</v>
      </c>
      <c r="I17" s="3"/>
      <c r="J17" s="2">
        <f t="shared" si="5"/>
        <v>0</v>
      </c>
      <c r="K17" s="3"/>
      <c r="L17" s="26">
        <f t="shared" si="6"/>
        <v>0</v>
      </c>
      <c r="M17" s="3">
        <f t="shared" si="8"/>
        <v>0</v>
      </c>
      <c r="N17" s="38"/>
    </row>
    <row r="18" spans="1:14" s="27" customFormat="1" ht="15.75" x14ac:dyDescent="0.25">
      <c r="A18" s="1"/>
      <c r="B18" s="28"/>
      <c r="C18" s="13"/>
      <c r="D18" s="25"/>
      <c r="E18" s="29"/>
      <c r="F18" s="30"/>
      <c r="G18" s="3"/>
      <c r="H18" s="2">
        <f t="shared" si="4"/>
        <v>0</v>
      </c>
      <c r="I18" s="3"/>
      <c r="J18" s="2">
        <f t="shared" si="5"/>
        <v>0</v>
      </c>
      <c r="K18" s="3"/>
      <c r="L18" s="26">
        <f t="shared" si="6"/>
        <v>0</v>
      </c>
      <c r="M18" s="3">
        <f t="shared" si="8"/>
        <v>0</v>
      </c>
      <c r="N18" s="38"/>
    </row>
    <row r="19" spans="1:14" ht="13.5" x14ac:dyDescent="0.2">
      <c r="A19" s="18"/>
      <c r="B19" s="18"/>
      <c r="C19" s="15" t="s">
        <v>11</v>
      </c>
      <c r="D19" s="10"/>
      <c r="E19" s="18"/>
      <c r="F19" s="18"/>
      <c r="G19" s="19"/>
      <c r="H19" s="11">
        <f>SUM(H8:H18)</f>
        <v>0</v>
      </c>
      <c r="I19" s="11"/>
      <c r="J19" s="11">
        <f>SUM(J8:J18)</f>
        <v>0</v>
      </c>
      <c r="K19" s="11"/>
      <c r="L19" s="11">
        <f>SUM(L8:L18)</f>
        <v>0</v>
      </c>
      <c r="M19" s="11">
        <f t="shared" ref="M19" si="14">L19+J19+H19</f>
        <v>0</v>
      </c>
    </row>
    <row r="20" spans="1:14" ht="13.5" x14ac:dyDescent="0.2">
      <c r="A20" s="18"/>
      <c r="B20" s="18"/>
      <c r="C20" s="15" t="s">
        <v>15</v>
      </c>
      <c r="D20" s="8">
        <v>0.1</v>
      </c>
      <c r="E20" s="18"/>
      <c r="F20" s="18"/>
      <c r="G20" s="19"/>
      <c r="H20" s="19"/>
      <c r="I20" s="19"/>
      <c r="J20" s="19"/>
      <c r="K20" s="19"/>
      <c r="L20" s="19"/>
      <c r="M20" s="11">
        <f>M19*D20</f>
        <v>0</v>
      </c>
    </row>
    <row r="21" spans="1:14" ht="13.5" x14ac:dyDescent="0.2">
      <c r="A21" s="21"/>
      <c r="B21" s="21"/>
      <c r="C21" s="15" t="s">
        <v>11</v>
      </c>
      <c r="D21" s="4"/>
      <c r="E21" s="21"/>
      <c r="F21" s="21"/>
      <c r="G21" s="19"/>
      <c r="H21" s="19"/>
      <c r="I21" s="19"/>
      <c r="J21" s="19"/>
      <c r="K21" s="19"/>
      <c r="L21" s="19"/>
      <c r="M21" s="11">
        <f>SUM(M19:M20)</f>
        <v>0</v>
      </c>
    </row>
    <row r="22" spans="1:14" ht="13.5" x14ac:dyDescent="0.2">
      <c r="A22" s="21"/>
      <c r="B22" s="21"/>
      <c r="C22" s="15" t="s">
        <v>16</v>
      </c>
      <c r="D22" s="8">
        <v>0.08</v>
      </c>
      <c r="E22" s="21"/>
      <c r="F22" s="21"/>
      <c r="G22" s="19"/>
      <c r="H22" s="19"/>
      <c r="I22" s="19"/>
      <c r="J22" s="19"/>
      <c r="K22" s="19"/>
      <c r="L22" s="19"/>
      <c r="M22" s="11">
        <f>M21*D22</f>
        <v>0</v>
      </c>
    </row>
    <row r="23" spans="1:14" ht="13.5" x14ac:dyDescent="0.2">
      <c r="A23" s="21"/>
      <c r="B23" s="21"/>
      <c r="C23" s="16" t="s">
        <v>29</v>
      </c>
      <c r="D23" s="9"/>
      <c r="E23" s="21"/>
      <c r="F23" s="21"/>
      <c r="G23" s="19"/>
      <c r="H23" s="19"/>
      <c r="I23" s="19"/>
      <c r="J23" s="19"/>
      <c r="K23" s="19"/>
      <c r="L23" s="19"/>
      <c r="M23" s="11">
        <f>SUM(M21:M22)</f>
        <v>0</v>
      </c>
    </row>
    <row r="24" spans="1:14" s="27" customFormat="1" ht="22.5" x14ac:dyDescent="0.25">
      <c r="A24" s="7"/>
      <c r="B24" s="28"/>
      <c r="C24" s="36" t="s">
        <v>35</v>
      </c>
      <c r="D24" s="25"/>
      <c r="E24" s="29"/>
      <c r="F24" s="30"/>
      <c r="G24" s="3"/>
      <c r="H24" s="2"/>
      <c r="I24" s="3"/>
      <c r="J24" s="2"/>
      <c r="K24" s="3"/>
      <c r="L24" s="26"/>
      <c r="M24" s="3"/>
      <c r="N24" s="38"/>
    </row>
    <row r="25" spans="1:14" s="27" customFormat="1" ht="27" x14ac:dyDescent="0.25">
      <c r="A25" s="1">
        <v>1</v>
      </c>
      <c r="B25" s="1" t="s">
        <v>44</v>
      </c>
      <c r="C25" s="14" t="s">
        <v>43</v>
      </c>
      <c r="D25" s="1" t="s">
        <v>40</v>
      </c>
      <c r="E25" s="44"/>
      <c r="F25" s="35">
        <v>1</v>
      </c>
      <c r="G25" s="3"/>
      <c r="H25" s="2">
        <f t="shared" ref="H25:H47" si="15">F25*G25</f>
        <v>0</v>
      </c>
      <c r="I25" s="3"/>
      <c r="J25" s="2">
        <f t="shared" ref="J25:J47" si="16">F25*I25</f>
        <v>0</v>
      </c>
      <c r="K25" s="3"/>
      <c r="L25" s="26">
        <f t="shared" ref="L25:L47" si="17">F25*K25</f>
        <v>0</v>
      </c>
      <c r="M25" s="3">
        <f t="shared" ref="M25:M47" si="18">L25+J25+H25</f>
        <v>0</v>
      </c>
      <c r="N25" s="38"/>
    </row>
    <row r="26" spans="1:14" s="27" customFormat="1" ht="15.75" x14ac:dyDescent="0.25">
      <c r="A26" s="1"/>
      <c r="B26" s="1"/>
      <c r="C26" s="7" t="s">
        <v>21</v>
      </c>
      <c r="D26" s="7" t="s">
        <v>19</v>
      </c>
      <c r="E26" s="43">
        <v>5.25</v>
      </c>
      <c r="F26" s="5">
        <f>F25*E26</f>
        <v>5.25</v>
      </c>
      <c r="G26" s="3"/>
      <c r="H26" s="3">
        <f t="shared" si="15"/>
        <v>0</v>
      </c>
      <c r="I26" s="3"/>
      <c r="J26" s="3">
        <f t="shared" si="16"/>
        <v>0</v>
      </c>
      <c r="K26" s="3"/>
      <c r="L26" s="3">
        <f t="shared" si="17"/>
        <v>0</v>
      </c>
      <c r="M26" s="3">
        <f t="shared" ref="M26" si="19">H26+J26+L26</f>
        <v>0</v>
      </c>
      <c r="N26" s="38"/>
    </row>
    <row r="27" spans="1:14" s="27" customFormat="1" ht="15.75" x14ac:dyDescent="0.25">
      <c r="A27" s="1"/>
      <c r="B27" s="28"/>
      <c r="C27" s="7" t="s">
        <v>42</v>
      </c>
      <c r="D27" s="7" t="s">
        <v>14</v>
      </c>
      <c r="E27" s="30">
        <v>0.16</v>
      </c>
      <c r="F27" s="30">
        <f>F25*E27</f>
        <v>0.16</v>
      </c>
      <c r="G27" s="3"/>
      <c r="H27" s="2">
        <f t="shared" si="15"/>
        <v>0</v>
      </c>
      <c r="I27" s="3"/>
      <c r="J27" s="2">
        <f t="shared" si="16"/>
        <v>0</v>
      </c>
      <c r="K27" s="3"/>
      <c r="L27" s="26">
        <f t="shared" si="17"/>
        <v>0</v>
      </c>
      <c r="M27" s="3">
        <f t="shared" ref="M27" si="20">L27+J27+H27</f>
        <v>0</v>
      </c>
      <c r="N27" s="38"/>
    </row>
    <row r="28" spans="1:14" s="27" customFormat="1" ht="27" x14ac:dyDescent="0.25">
      <c r="A28" s="1"/>
      <c r="B28" s="28"/>
      <c r="C28" s="7" t="s">
        <v>45</v>
      </c>
      <c r="D28" s="7" t="s">
        <v>40</v>
      </c>
      <c r="E28" s="30">
        <v>1</v>
      </c>
      <c r="F28" s="30">
        <f>F25*E28</f>
        <v>1</v>
      </c>
      <c r="G28" s="3"/>
      <c r="H28" s="2">
        <f t="shared" si="15"/>
        <v>0</v>
      </c>
      <c r="I28" s="3"/>
      <c r="J28" s="2">
        <f t="shared" si="16"/>
        <v>0</v>
      </c>
      <c r="K28" s="3"/>
      <c r="L28" s="26">
        <f t="shared" si="17"/>
        <v>0</v>
      </c>
      <c r="M28" s="3">
        <f t="shared" si="18"/>
        <v>0</v>
      </c>
      <c r="N28" s="38"/>
    </row>
    <row r="29" spans="1:14" s="27" customFormat="1" ht="15.75" x14ac:dyDescent="0.25">
      <c r="A29" s="1"/>
      <c r="B29" s="28"/>
      <c r="C29" s="7" t="s">
        <v>20</v>
      </c>
      <c r="D29" s="7" t="s">
        <v>14</v>
      </c>
      <c r="E29" s="30">
        <v>1.6</v>
      </c>
      <c r="F29" s="30">
        <f>F25*E29</f>
        <v>1.6</v>
      </c>
      <c r="G29" s="3"/>
      <c r="H29" s="2">
        <f t="shared" si="15"/>
        <v>0</v>
      </c>
      <c r="I29" s="3"/>
      <c r="J29" s="2">
        <f t="shared" si="16"/>
        <v>0</v>
      </c>
      <c r="K29" s="3"/>
      <c r="L29" s="26">
        <f t="shared" si="17"/>
        <v>0</v>
      </c>
      <c r="M29" s="3">
        <f t="shared" si="18"/>
        <v>0</v>
      </c>
      <c r="N29" s="38"/>
    </row>
    <row r="30" spans="1:14" s="27" customFormat="1" ht="15.75" x14ac:dyDescent="0.25">
      <c r="A30" s="1">
        <v>2</v>
      </c>
      <c r="B30" s="1" t="s">
        <v>47</v>
      </c>
      <c r="C30" s="14" t="s">
        <v>46</v>
      </c>
      <c r="D30" s="1" t="s">
        <v>48</v>
      </c>
      <c r="E30" s="44"/>
      <c r="F30" s="35">
        <f>F33+F34+F35</f>
        <v>130</v>
      </c>
      <c r="G30" s="3"/>
      <c r="H30" s="2">
        <f t="shared" si="15"/>
        <v>0</v>
      </c>
      <c r="I30" s="3"/>
      <c r="J30" s="2">
        <f t="shared" si="16"/>
        <v>0</v>
      </c>
      <c r="K30" s="3"/>
      <c r="L30" s="26">
        <f t="shared" si="17"/>
        <v>0</v>
      </c>
      <c r="M30" s="3">
        <f t="shared" si="18"/>
        <v>0</v>
      </c>
      <c r="N30" s="38"/>
    </row>
    <row r="31" spans="1:14" s="27" customFormat="1" ht="15.75" x14ac:dyDescent="0.25">
      <c r="A31" s="1"/>
      <c r="B31" s="1"/>
      <c r="C31" s="7" t="s">
        <v>21</v>
      </c>
      <c r="D31" s="7" t="s">
        <v>19</v>
      </c>
      <c r="E31" s="43">
        <v>0.44</v>
      </c>
      <c r="F31" s="5">
        <f>F30*E31</f>
        <v>57.2</v>
      </c>
      <c r="G31" s="3"/>
      <c r="H31" s="3">
        <f t="shared" ref="H31:H32" si="21">F31*G31</f>
        <v>0</v>
      </c>
      <c r="I31" s="3"/>
      <c r="J31" s="3">
        <f t="shared" ref="J31:J32" si="22">F31*I31</f>
        <v>0</v>
      </c>
      <c r="K31" s="3"/>
      <c r="L31" s="3">
        <f t="shared" ref="L31:L32" si="23">F31*K31</f>
        <v>0</v>
      </c>
      <c r="M31" s="3">
        <f t="shared" ref="M31" si="24">H31+J31+L31</f>
        <v>0</v>
      </c>
      <c r="N31" s="38"/>
    </row>
    <row r="32" spans="1:14" s="27" customFormat="1" ht="15.75" x14ac:dyDescent="0.25">
      <c r="A32" s="1"/>
      <c r="B32" s="28"/>
      <c r="C32" s="7" t="s">
        <v>42</v>
      </c>
      <c r="D32" s="7" t="s">
        <v>14</v>
      </c>
      <c r="E32" s="30">
        <v>0.28199999999999997</v>
      </c>
      <c r="F32" s="30">
        <f>F30*E32</f>
        <v>36.659999999999997</v>
      </c>
      <c r="G32" s="3"/>
      <c r="H32" s="2">
        <f t="shared" si="21"/>
        <v>0</v>
      </c>
      <c r="I32" s="3"/>
      <c r="J32" s="2">
        <f t="shared" si="22"/>
        <v>0</v>
      </c>
      <c r="K32" s="3"/>
      <c r="L32" s="26">
        <f t="shared" si="23"/>
        <v>0</v>
      </c>
      <c r="M32" s="3">
        <f t="shared" ref="M32" si="25">L32+J32+H32</f>
        <v>0</v>
      </c>
      <c r="N32" s="38"/>
    </row>
    <row r="33" spans="1:14" s="27" customFormat="1" ht="15.75" x14ac:dyDescent="0.25">
      <c r="A33" s="1"/>
      <c r="B33" s="28"/>
      <c r="C33" s="54" t="s">
        <v>55</v>
      </c>
      <c r="D33" s="55" t="s">
        <v>48</v>
      </c>
      <c r="E33" s="55"/>
      <c r="F33" s="56">
        <v>50</v>
      </c>
      <c r="G33" s="2"/>
      <c r="H33" s="2">
        <f t="shared" si="15"/>
        <v>0</v>
      </c>
      <c r="I33" s="3"/>
      <c r="J33" s="2">
        <f t="shared" si="16"/>
        <v>0</v>
      </c>
      <c r="K33" s="3"/>
      <c r="L33" s="26">
        <f t="shared" si="17"/>
        <v>0</v>
      </c>
      <c r="M33" s="3">
        <f t="shared" si="18"/>
        <v>0</v>
      </c>
      <c r="N33" s="38"/>
    </row>
    <row r="34" spans="1:14" s="27" customFormat="1" ht="15.75" x14ac:dyDescent="0.25">
      <c r="A34" s="1"/>
      <c r="B34" s="28"/>
      <c r="C34" s="54" t="s">
        <v>56</v>
      </c>
      <c r="D34" s="55" t="s">
        <v>48</v>
      </c>
      <c r="E34" s="55"/>
      <c r="F34" s="56">
        <v>40</v>
      </c>
      <c r="G34" s="2"/>
      <c r="H34" s="2">
        <f t="shared" si="15"/>
        <v>0</v>
      </c>
      <c r="I34" s="3"/>
      <c r="J34" s="2">
        <f t="shared" si="16"/>
        <v>0</v>
      </c>
      <c r="K34" s="3"/>
      <c r="L34" s="26">
        <f t="shared" si="17"/>
        <v>0</v>
      </c>
      <c r="M34" s="3">
        <f t="shared" si="18"/>
        <v>0</v>
      </c>
      <c r="N34" s="38"/>
    </row>
    <row r="35" spans="1:14" s="27" customFormat="1" ht="27" x14ac:dyDescent="0.25">
      <c r="A35" s="1"/>
      <c r="B35" s="28"/>
      <c r="C35" s="54" t="s">
        <v>57</v>
      </c>
      <c r="D35" s="55" t="s">
        <v>48</v>
      </c>
      <c r="E35" s="55"/>
      <c r="F35" s="56">
        <v>40</v>
      </c>
      <c r="G35" s="2"/>
      <c r="H35" s="2">
        <f t="shared" si="15"/>
        <v>0</v>
      </c>
      <c r="I35" s="3"/>
      <c r="J35" s="2">
        <f t="shared" si="16"/>
        <v>0</v>
      </c>
      <c r="K35" s="3"/>
      <c r="L35" s="26">
        <f t="shared" si="17"/>
        <v>0</v>
      </c>
      <c r="M35" s="3">
        <f t="shared" si="18"/>
        <v>0</v>
      </c>
      <c r="N35" s="38"/>
    </row>
    <row r="36" spans="1:14" s="27" customFormat="1" ht="15.75" x14ac:dyDescent="0.25">
      <c r="A36" s="1"/>
      <c r="B36" s="28"/>
      <c r="C36" s="54" t="s">
        <v>58</v>
      </c>
      <c r="D36" s="55" t="s">
        <v>40</v>
      </c>
      <c r="E36" s="55"/>
      <c r="F36" s="56">
        <v>20</v>
      </c>
      <c r="G36" s="2"/>
      <c r="H36" s="2">
        <f t="shared" si="15"/>
        <v>0</v>
      </c>
      <c r="I36" s="3"/>
      <c r="J36" s="2">
        <f t="shared" si="16"/>
        <v>0</v>
      </c>
      <c r="K36" s="3"/>
      <c r="L36" s="26">
        <f t="shared" si="17"/>
        <v>0</v>
      </c>
      <c r="M36" s="3">
        <f t="shared" si="18"/>
        <v>0</v>
      </c>
      <c r="N36" s="38"/>
    </row>
    <row r="37" spans="1:14" s="27" customFormat="1" ht="15.75" x14ac:dyDescent="0.25">
      <c r="A37" s="1"/>
      <c r="B37" s="28"/>
      <c r="C37" s="13" t="s">
        <v>52</v>
      </c>
      <c r="D37" s="7" t="s">
        <v>40</v>
      </c>
      <c r="E37" s="7"/>
      <c r="F37" s="30">
        <v>40</v>
      </c>
      <c r="G37" s="3"/>
      <c r="H37" s="2">
        <f t="shared" ref="H37" si="26">F37*G37</f>
        <v>0</v>
      </c>
      <c r="I37" s="3"/>
      <c r="J37" s="2">
        <f t="shared" ref="J37" si="27">F37*I37</f>
        <v>0</v>
      </c>
      <c r="K37" s="3"/>
      <c r="L37" s="26">
        <f t="shared" ref="L37" si="28">F37*K37</f>
        <v>0</v>
      </c>
      <c r="M37" s="3">
        <f t="shared" ref="M37" si="29">L37+J37+H37</f>
        <v>0</v>
      </c>
      <c r="N37" s="38"/>
    </row>
    <row r="38" spans="1:14" s="27" customFormat="1" ht="15.75" x14ac:dyDescent="0.25">
      <c r="A38" s="1"/>
      <c r="B38" s="28"/>
      <c r="C38" s="7" t="s">
        <v>20</v>
      </c>
      <c r="D38" s="7" t="s">
        <v>14</v>
      </c>
      <c r="E38" s="30">
        <v>0.14799999999999999</v>
      </c>
      <c r="F38" s="30">
        <f>F30*E38</f>
        <v>19.239999999999998</v>
      </c>
      <c r="G38" s="3"/>
      <c r="H38" s="2">
        <f t="shared" ref="H38" si="30">F38*G38</f>
        <v>0</v>
      </c>
      <c r="I38" s="3"/>
      <c r="J38" s="2">
        <f t="shared" ref="J38" si="31">F38*I38</f>
        <v>0</v>
      </c>
      <c r="K38" s="3"/>
      <c r="L38" s="26">
        <f t="shared" ref="L38" si="32">F38*K38</f>
        <v>0</v>
      </c>
      <c r="M38" s="3">
        <f t="shared" ref="M38" si="33">L38+J38+H38</f>
        <v>0</v>
      </c>
      <c r="N38" s="38"/>
    </row>
    <row r="39" spans="1:14" s="27" customFormat="1" ht="27" x14ac:dyDescent="0.25">
      <c r="A39" s="1">
        <v>3</v>
      </c>
      <c r="B39" s="1" t="s">
        <v>49</v>
      </c>
      <c r="C39" s="14" t="s">
        <v>50</v>
      </c>
      <c r="D39" s="1" t="s">
        <v>48</v>
      </c>
      <c r="E39" s="44"/>
      <c r="F39" s="35">
        <v>40</v>
      </c>
      <c r="G39" s="3"/>
      <c r="H39" s="2">
        <f t="shared" si="15"/>
        <v>0</v>
      </c>
      <c r="I39" s="3"/>
      <c r="J39" s="2">
        <f t="shared" si="16"/>
        <v>0</v>
      </c>
      <c r="K39" s="3"/>
      <c r="L39" s="26">
        <f t="shared" si="17"/>
        <v>0</v>
      </c>
      <c r="M39" s="3">
        <f t="shared" si="18"/>
        <v>0</v>
      </c>
      <c r="N39" s="38"/>
    </row>
    <row r="40" spans="1:14" s="27" customFormat="1" ht="15.75" x14ac:dyDescent="0.25">
      <c r="A40" s="1"/>
      <c r="B40" s="1"/>
      <c r="C40" s="7" t="s">
        <v>21</v>
      </c>
      <c r="D40" s="7" t="s">
        <v>19</v>
      </c>
      <c r="E40" s="43">
        <v>0.12</v>
      </c>
      <c r="F40" s="5">
        <f>F39*E40</f>
        <v>4.8</v>
      </c>
      <c r="G40" s="3"/>
      <c r="H40" s="3">
        <f t="shared" si="15"/>
        <v>0</v>
      </c>
      <c r="I40" s="3"/>
      <c r="J40" s="3">
        <f t="shared" si="16"/>
        <v>0</v>
      </c>
      <c r="K40" s="3"/>
      <c r="L40" s="3">
        <f t="shared" si="17"/>
        <v>0</v>
      </c>
      <c r="M40" s="3">
        <f t="shared" ref="M40" si="34">H40+J40+L40</f>
        <v>0</v>
      </c>
      <c r="N40" s="38"/>
    </row>
    <row r="41" spans="1:14" s="27" customFormat="1" ht="15.75" x14ac:dyDescent="0.25">
      <c r="A41" s="1"/>
      <c r="B41" s="28"/>
      <c r="C41" s="7" t="s">
        <v>42</v>
      </c>
      <c r="D41" s="7" t="s">
        <v>14</v>
      </c>
      <c r="E41" s="30">
        <v>3.8999999999999998E-3</v>
      </c>
      <c r="F41" s="30">
        <f>F39*E41</f>
        <v>0.156</v>
      </c>
      <c r="G41" s="3"/>
      <c r="H41" s="2">
        <f t="shared" si="15"/>
        <v>0</v>
      </c>
      <c r="I41" s="3"/>
      <c r="J41" s="2">
        <f t="shared" si="16"/>
        <v>0</v>
      </c>
      <c r="K41" s="3"/>
      <c r="L41" s="26">
        <f t="shared" si="17"/>
        <v>0</v>
      </c>
      <c r="M41" s="3">
        <f t="shared" ref="M41" si="35">L41+J41+H41</f>
        <v>0</v>
      </c>
      <c r="N41" s="38"/>
    </row>
    <row r="42" spans="1:14" s="27" customFormat="1" ht="27" x14ac:dyDescent="0.25">
      <c r="A42" s="1"/>
      <c r="B42" s="28"/>
      <c r="C42" s="13" t="s">
        <v>53</v>
      </c>
      <c r="D42" s="7" t="s">
        <v>48</v>
      </c>
      <c r="E42" s="7">
        <v>1</v>
      </c>
      <c r="F42" s="30">
        <f>F39*E42</f>
        <v>40</v>
      </c>
      <c r="G42" s="3"/>
      <c r="H42" s="2">
        <f t="shared" si="15"/>
        <v>0</v>
      </c>
      <c r="I42" s="3"/>
      <c r="J42" s="2">
        <f t="shared" si="16"/>
        <v>0</v>
      </c>
      <c r="K42" s="3"/>
      <c r="L42" s="26">
        <f t="shared" si="17"/>
        <v>0</v>
      </c>
      <c r="M42" s="3">
        <f t="shared" si="18"/>
        <v>0</v>
      </c>
      <c r="N42" s="38"/>
    </row>
    <row r="43" spans="1:14" s="27" customFormat="1" ht="15.75" x14ac:dyDescent="0.25">
      <c r="A43" s="1"/>
      <c r="B43" s="28"/>
      <c r="C43" s="7" t="s">
        <v>20</v>
      </c>
      <c r="D43" s="7" t="s">
        <v>14</v>
      </c>
      <c r="E43" s="30">
        <v>3.9399999999999998E-2</v>
      </c>
      <c r="F43" s="30">
        <f>F39*E43</f>
        <v>1.5759999999999998</v>
      </c>
      <c r="G43" s="3"/>
      <c r="H43" s="2">
        <f t="shared" ref="H43" si="36">F43*G43</f>
        <v>0</v>
      </c>
      <c r="I43" s="3"/>
      <c r="J43" s="2">
        <f t="shared" ref="J43" si="37">F43*I43</f>
        <v>0</v>
      </c>
      <c r="K43" s="3"/>
      <c r="L43" s="26">
        <f t="shared" ref="L43" si="38">F43*K43</f>
        <v>0</v>
      </c>
      <c r="M43" s="3">
        <f t="shared" ref="M43" si="39">L43+J43+H43</f>
        <v>0</v>
      </c>
      <c r="N43" s="38"/>
    </row>
    <row r="44" spans="1:14" s="27" customFormat="1" ht="27" x14ac:dyDescent="0.25">
      <c r="A44" s="1">
        <v>4</v>
      </c>
      <c r="B44" s="1" t="s">
        <v>51</v>
      </c>
      <c r="C44" s="14" t="s">
        <v>54</v>
      </c>
      <c r="D44" s="1" t="s">
        <v>40</v>
      </c>
      <c r="E44" s="44"/>
      <c r="F44" s="35">
        <v>10</v>
      </c>
      <c r="G44" s="3"/>
      <c r="H44" s="2">
        <f t="shared" si="15"/>
        <v>0</v>
      </c>
      <c r="I44" s="3"/>
      <c r="J44" s="2">
        <f t="shared" si="16"/>
        <v>0</v>
      </c>
      <c r="K44" s="3"/>
      <c r="L44" s="26">
        <f t="shared" si="17"/>
        <v>0</v>
      </c>
      <c r="M44" s="3">
        <f t="shared" si="18"/>
        <v>0</v>
      </c>
      <c r="N44" s="38"/>
    </row>
    <row r="45" spans="1:14" s="27" customFormat="1" ht="15.75" x14ac:dyDescent="0.25">
      <c r="A45" s="1"/>
      <c r="B45" s="1"/>
      <c r="C45" s="7" t="s">
        <v>21</v>
      </c>
      <c r="D45" s="7" t="s">
        <v>19</v>
      </c>
      <c r="E45" s="43">
        <v>1</v>
      </c>
      <c r="F45" s="5">
        <f>F44*E45</f>
        <v>10</v>
      </c>
      <c r="G45" s="3"/>
      <c r="H45" s="3">
        <f t="shared" ref="H45:H46" si="40">F45*G45</f>
        <v>0</v>
      </c>
      <c r="I45" s="3"/>
      <c r="J45" s="3">
        <f t="shared" ref="J45:J46" si="41">F45*I45</f>
        <v>0</v>
      </c>
      <c r="K45" s="3"/>
      <c r="L45" s="3">
        <f t="shared" ref="L45:L46" si="42">F45*K45</f>
        <v>0</v>
      </c>
      <c r="M45" s="3">
        <f t="shared" ref="M45" si="43">H45+J45+L45</f>
        <v>0</v>
      </c>
      <c r="N45" s="38"/>
    </row>
    <row r="46" spans="1:14" s="27" customFormat="1" ht="15.75" x14ac:dyDescent="0.25">
      <c r="A46" s="1"/>
      <c r="B46" s="28"/>
      <c r="C46" s="7" t="s">
        <v>20</v>
      </c>
      <c r="D46" s="7" t="s">
        <v>14</v>
      </c>
      <c r="E46" s="30">
        <v>1.05</v>
      </c>
      <c r="F46" s="30">
        <f>F44*E46</f>
        <v>10.5</v>
      </c>
      <c r="G46" s="3"/>
      <c r="H46" s="2">
        <f t="shared" si="40"/>
        <v>0</v>
      </c>
      <c r="I46" s="3"/>
      <c r="J46" s="2">
        <f t="shared" si="41"/>
        <v>0</v>
      </c>
      <c r="K46" s="3"/>
      <c r="L46" s="26">
        <f t="shared" si="42"/>
        <v>0</v>
      </c>
      <c r="M46" s="3">
        <f t="shared" ref="M46" si="44">L46+J46+H46</f>
        <v>0</v>
      </c>
      <c r="N46" s="38"/>
    </row>
    <row r="47" spans="1:14" s="27" customFormat="1" ht="15.75" x14ac:dyDescent="0.25">
      <c r="A47" s="1"/>
      <c r="B47" s="28"/>
      <c r="C47" s="13"/>
      <c r="D47" s="7"/>
      <c r="E47" s="7"/>
      <c r="F47" s="30"/>
      <c r="G47" s="3"/>
      <c r="H47" s="2">
        <f t="shared" si="15"/>
        <v>0</v>
      </c>
      <c r="I47" s="3"/>
      <c r="J47" s="2">
        <f t="shared" si="16"/>
        <v>0</v>
      </c>
      <c r="K47" s="3"/>
      <c r="L47" s="26">
        <f t="shared" si="17"/>
        <v>0</v>
      </c>
      <c r="M47" s="3">
        <f t="shared" si="18"/>
        <v>0</v>
      </c>
      <c r="N47" s="38"/>
    </row>
    <row r="48" spans="1:14" s="27" customFormat="1" ht="15.75" x14ac:dyDescent="0.25">
      <c r="A48" s="1"/>
      <c r="B48" s="28"/>
      <c r="C48" s="15" t="s">
        <v>11</v>
      </c>
      <c r="D48" s="25"/>
      <c r="E48" s="29"/>
      <c r="F48" s="30"/>
      <c r="G48" s="3"/>
      <c r="H48" s="11">
        <f>SUM(H24:H47)</f>
        <v>0</v>
      </c>
      <c r="I48" s="11"/>
      <c r="J48" s="11">
        <f>SUM(J24:J47)</f>
        <v>0</v>
      </c>
      <c r="K48" s="11"/>
      <c r="L48" s="11">
        <f>SUM(L24:L47)</f>
        <v>0</v>
      </c>
      <c r="M48" s="11">
        <f>L48+J48+H48</f>
        <v>0</v>
      </c>
      <c r="N48" s="38"/>
    </row>
    <row r="49" spans="1:14" s="27" customFormat="1" ht="27" x14ac:dyDescent="0.25">
      <c r="A49" s="7"/>
      <c r="B49" s="28"/>
      <c r="C49" s="15" t="s">
        <v>34</v>
      </c>
      <c r="D49" s="8">
        <v>0.75</v>
      </c>
      <c r="E49" s="29"/>
      <c r="F49" s="30"/>
      <c r="G49" s="3"/>
      <c r="H49" s="42"/>
      <c r="I49" s="42"/>
      <c r="J49" s="42"/>
      <c r="K49" s="42"/>
      <c r="L49" s="42"/>
      <c r="M49" s="11">
        <f>J48*D49</f>
        <v>0</v>
      </c>
      <c r="N49" s="38"/>
    </row>
    <row r="50" spans="1:14" s="27" customFormat="1" ht="15.75" x14ac:dyDescent="0.25">
      <c r="A50" s="7"/>
      <c r="B50" s="28"/>
      <c r="C50" s="15" t="s">
        <v>11</v>
      </c>
      <c r="D50" s="4"/>
      <c r="E50" s="29"/>
      <c r="F50" s="30"/>
      <c r="G50" s="3"/>
      <c r="H50" s="11"/>
      <c r="I50" s="11"/>
      <c r="J50" s="11"/>
      <c r="K50" s="11"/>
      <c r="L50" s="11"/>
      <c r="M50" s="11">
        <f>SUM(M48:M49)</f>
        <v>0</v>
      </c>
      <c r="N50" s="38"/>
    </row>
    <row r="51" spans="1:14" s="27" customFormat="1" ht="15.75" x14ac:dyDescent="0.25">
      <c r="A51" s="7"/>
      <c r="B51" s="28"/>
      <c r="C51" s="15" t="s">
        <v>16</v>
      </c>
      <c r="D51" s="8">
        <v>0.08</v>
      </c>
      <c r="E51" s="29"/>
      <c r="F51" s="30"/>
      <c r="G51" s="3"/>
      <c r="H51" s="11"/>
      <c r="I51" s="11"/>
      <c r="J51" s="11"/>
      <c r="K51" s="11"/>
      <c r="L51" s="11"/>
      <c r="M51" s="11">
        <f>M50*D51</f>
        <v>0</v>
      </c>
      <c r="N51" s="38"/>
    </row>
    <row r="52" spans="1:14" ht="13.5" x14ac:dyDescent="0.2">
      <c r="A52" s="21"/>
      <c r="B52" s="21"/>
      <c r="C52" s="16" t="s">
        <v>30</v>
      </c>
      <c r="D52" s="21"/>
      <c r="E52" s="21"/>
      <c r="F52" s="21"/>
      <c r="G52" s="21"/>
      <c r="H52" s="11"/>
      <c r="I52" s="11"/>
      <c r="J52" s="11"/>
      <c r="K52" s="11"/>
      <c r="L52" s="11"/>
      <c r="M52" s="11">
        <f>SUM(M50:M51)</f>
        <v>0</v>
      </c>
    </row>
    <row r="53" spans="1:14" ht="13.5" x14ac:dyDescent="0.2">
      <c r="A53" s="21"/>
      <c r="B53" s="21"/>
      <c r="C53" s="16" t="s">
        <v>28</v>
      </c>
      <c r="D53" s="9"/>
      <c r="E53" s="21"/>
      <c r="F53" s="21"/>
      <c r="G53" s="19"/>
      <c r="H53" s="19"/>
      <c r="I53" s="19"/>
      <c r="J53" s="19"/>
      <c r="K53" s="19"/>
      <c r="L53" s="19"/>
      <c r="M53" s="11">
        <f>M52+M23</f>
        <v>0</v>
      </c>
    </row>
    <row r="54" spans="1:14" ht="27" x14ac:dyDescent="0.2">
      <c r="A54" s="21"/>
      <c r="B54" s="21"/>
      <c r="C54" s="15" t="s">
        <v>17</v>
      </c>
      <c r="D54" s="8">
        <v>0.03</v>
      </c>
      <c r="E54" s="21"/>
      <c r="F54" s="21"/>
      <c r="G54" s="19"/>
      <c r="H54" s="19"/>
      <c r="I54" s="19"/>
      <c r="J54" s="19"/>
      <c r="K54" s="19"/>
      <c r="L54" s="19"/>
      <c r="M54" s="11">
        <f>M53*D54</f>
        <v>0</v>
      </c>
    </row>
    <row r="55" spans="1:14" s="23" customFormat="1" ht="13.5" x14ac:dyDescent="0.2">
      <c r="A55" s="22"/>
      <c r="B55" s="22"/>
      <c r="C55" s="16" t="s">
        <v>11</v>
      </c>
      <c r="D55" s="9"/>
      <c r="E55" s="22"/>
      <c r="F55" s="22"/>
      <c r="G55" s="45"/>
      <c r="H55" s="45"/>
      <c r="I55" s="45"/>
      <c r="J55" s="32"/>
      <c r="K55" s="32"/>
      <c r="L55" s="32"/>
      <c r="M55" s="11">
        <f>SUM(M53:M54)</f>
        <v>0</v>
      </c>
    </row>
    <row r="56" spans="1:14" ht="13.5" x14ac:dyDescent="0.2">
      <c r="A56" s="21"/>
      <c r="B56" s="21"/>
      <c r="C56" s="15" t="s">
        <v>18</v>
      </c>
      <c r="D56" s="8">
        <v>0.18</v>
      </c>
      <c r="E56" s="21"/>
      <c r="F56" s="21"/>
      <c r="G56" s="19"/>
      <c r="H56" s="19"/>
      <c r="I56" s="19"/>
      <c r="J56" s="19"/>
      <c r="K56" s="19"/>
      <c r="L56" s="19"/>
      <c r="M56" s="11">
        <f>M55*D56</f>
        <v>0</v>
      </c>
    </row>
    <row r="57" spans="1:14" ht="13.5" x14ac:dyDescent="0.2">
      <c r="A57" s="21"/>
      <c r="B57" s="21"/>
      <c r="C57" s="16" t="s">
        <v>11</v>
      </c>
      <c r="D57" s="9"/>
      <c r="E57" s="21"/>
      <c r="F57" s="21"/>
      <c r="G57" s="19"/>
      <c r="H57" s="19"/>
      <c r="I57" s="19"/>
      <c r="J57" s="19"/>
      <c r="K57" s="19"/>
      <c r="L57" s="19"/>
      <c r="M57" s="11">
        <f>SUM(M55:M56)</f>
        <v>0</v>
      </c>
    </row>
    <row r="60" spans="1:14" s="39" customFormat="1" ht="15.75" x14ac:dyDescent="0.25"/>
    <row r="61" spans="1:14" s="31" customFormat="1" ht="15" x14ac:dyDescent="0.25">
      <c r="C61" s="40"/>
      <c r="H61" s="41"/>
    </row>
    <row r="62" spans="1:14" s="39" customFormat="1" ht="15.75" x14ac:dyDescent="0.25"/>
  </sheetData>
  <mergeCells count="13">
    <mergeCell ref="G55:I55"/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A3:M3"/>
  </mergeCells>
  <pageMargins left="0.2" right="0.2" top="0.5" bottom="0.5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2021-10-19T07:11:39Z</dcterms:modified>
</cp:coreProperties>
</file>