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<sst xmlns="http://schemas.openxmlformats.org/spreadsheetml/2006/main" count="172" uniqueCount="97">
  <si>
    <t>#</t>
  </si>
  <si>
    <t>სამუშაოს დასახელება</t>
  </si>
  <si>
    <t>განზომილება</t>
  </si>
  <si>
    <t>რაოდენობა</t>
  </si>
  <si>
    <t>მასალის ხარჯი</t>
  </si>
  <si>
    <t>შრომის ხარჯი</t>
  </si>
  <si>
    <t>ჯამი</t>
  </si>
  <si>
    <t>ერთეული</t>
  </si>
  <si>
    <t>მთლიანი</t>
  </si>
  <si>
    <t>ზედნადები ხარჯები ხელფასიდან 75% (არაუმეტეს)</t>
  </si>
  <si>
    <t>გაუთვალისწინებელი ხარჯები</t>
  </si>
  <si>
    <t>საპენსიო დანაზოგი ხელფასიდან</t>
  </si>
  <si>
    <t>დღგ</t>
  </si>
  <si>
    <t>ცალი</t>
  </si>
  <si>
    <t>რეისი</t>
  </si>
  <si>
    <t>გრძ/მ</t>
  </si>
  <si>
    <t>ამსტრონგის დიოდური ლედ პანელი(595*595მმ) სიმძლავრე 40 ვტ ნათების ფერი 6500 კ,არანაკლებ 3200 ლუმენი,საშუალო მუშაობის ვადა არანაკლებ 6000 სთ,ენერგოეფექტურობა A კლასი</t>
  </si>
  <si>
    <t>კვ/მ</t>
  </si>
  <si>
    <t>სასწავლო კორპუსის დერეფანსა და აუდიტორიებში არსებული ფარდა ჟალუზების დემონტაჟი და ახლის მონტაჟი. მართვის ტიპი მექანიკური, ნაჭრის მასალა პოლიესტერი, ნაჭრის ფერი შეთანხმებით, სამართავი მექანიზმი - ვერტიკალურ სიბრტყეში მამოძრავებელი ჯაჭვით</t>
  </si>
  <si>
    <t>იგივე კორპუსის კაბინეტებსა და აუდიტორიებში კედლის დამცავი საზურგეების მონტაჟი ლამინირებული პანელისაგან 15სმ (სიგანე)</t>
  </si>
  <si>
    <t>წებოცემენტი</t>
  </si>
  <si>
    <t>შეკვრა</t>
  </si>
  <si>
    <t>სამშენებლო ნარჩენების დატვირთვა და  გატანა ტერიტორიიდან ავტოთვითმცლელით</t>
  </si>
  <si>
    <t>ელსადენი 2X4 სპილ. კონსტრუქცია მრავალწვერა ორმაგი იზოლიაციით</t>
  </si>
  <si>
    <t>ელსადენი 2X2.5 მრავალწვერა ორმაგი იზოლიაციით</t>
  </si>
  <si>
    <t>ელსადენი 2X1.5 მრავალწვერა ორმაგი იზოლიაციით</t>
  </si>
  <si>
    <t>როზეტი კოლოფით</t>
  </si>
  <si>
    <t>ჩამრთველი 2-კლავიშიანი კოლოფით</t>
  </si>
  <si>
    <t>გამანაწილებელი კოლოფი</t>
  </si>
  <si>
    <t>ავტომატის ყუთი  24-ავტომატისათვის</t>
  </si>
  <si>
    <t>ერთფაზიანი ავტომატი 1X63</t>
  </si>
  <si>
    <t>სამფაზიანი ავტომატი 3X63</t>
  </si>
  <si>
    <t>ავტომატის ყუთი 36 ავტომატზე</t>
  </si>
  <si>
    <t>კაბელების გადასაბმელი</t>
  </si>
  <si>
    <t>კომპლ</t>
  </si>
  <si>
    <t>შიდა გამოყენების UTP Ca5e კაბელი</t>
  </si>
  <si>
    <t>UPS</t>
  </si>
  <si>
    <t>პაჩკორდი 1 მეტრიანი UTP Cat5</t>
  </si>
  <si>
    <t>კაბელ-არხი 40X16</t>
  </si>
  <si>
    <t>კომპლ.</t>
  </si>
  <si>
    <t>როზეტი  UTP Cat5</t>
  </si>
  <si>
    <t>ქსელის კომუტატორი 48 პორტიანი</t>
  </si>
  <si>
    <t>სასწავლო კორპუსის მე-4 სართულზე დერეფნებსა და ვესტიბიულებში გამავალი 2-ერთფრთიანი, 17-ორფრთიანი მდფ ლამინატის კარისა და 2-ერთფრთიანი, 3-ორფრთიანი მეტალოპლასტმასის კარის დემონტაჟი დასაწყობებით</t>
  </si>
  <si>
    <t>სალექციო აუდიტორიებში 14-ორფრთიანი მდფ ლამინატის კარის მონტაჟი სათვალთვალო ფრამუგის ჩამონტაჟებით (მოწყობილობის კომლექტით. ხის ჩარჩო 100მმ, მდფ 6მმ, შუაში გოფრე, პიკისი არანაკლებ 1მმ). ფერი შეთანხმებით</t>
  </si>
  <si>
    <t>მე-4 სართულის კიბის უჯრედებში 3-ორფრთიანი და 2-ერთფრთიანი ალუმინის  კარის მონტაჟი (თერმული)</t>
  </si>
  <si>
    <t>სასწავლო კორპუსის მე-4 სართულის  დერეფანსა და აუდიტორიებში ფანჯრის პლასტმასის რაფების მონტაჟი (35სმ) დაზიანებული კედლის ქანობების აღდგენით, ფერი შეთანხმებით, მასალისა და შრომის ხარჯების გათვალისწინებით</t>
  </si>
  <si>
    <t>სასწავლო კორპუსის მე-4 სართულის ტუალეტების კაბინებში პლასტმასის ტიხრებისა და კარებების დემონტაჟი</t>
  </si>
  <si>
    <t>იგივე ტუალეტებში კაბინების გამყოფი ტიხრების მონტაჟი, ბეტონის ბლოკის წყობა  2-მეტრის სიმაღლეზე მათი შემდგომი ქვიშა-ცემენტის ხსნარის ლესვით</t>
  </si>
  <si>
    <t>ბეტონის მცირე ბლოკი 39x15x19</t>
  </si>
  <si>
    <t>ცემენტი</t>
  </si>
  <si>
    <t>ყვითელი ქვიშა</t>
  </si>
  <si>
    <t>ტიხრის კედლის შემკრავი რკ/ბეტონის სარტყელის მონტაჟი 20სმ სიმაღლის</t>
  </si>
  <si>
    <t>ხრეში საბეტონე</t>
  </si>
  <si>
    <t>ხის ყალიბი</t>
  </si>
  <si>
    <t>ტიხრების შემოსვა კერამიკული ფილებით წებოცემენტზე</t>
  </si>
  <si>
    <t>კერამიკული ფილები</t>
  </si>
  <si>
    <t>ტუალეტების კაბინებში მეტალოპლასტმასის კარის მონტაჟი შიდა საკეტების გათვალისწინებით</t>
  </si>
  <si>
    <t>კგ.</t>
  </si>
  <si>
    <t>კუბ/მ</t>
  </si>
  <si>
    <t xml:space="preserve">სასწავლო კორპუსის მე-4 სართულზე კომპიუტერული ქსელის მოწყობის სამუშაოები </t>
  </si>
  <si>
    <t xml:space="preserve">სასწავლო კორპუსის მე-4 სართულზე ელ.სამონტაჟო სამუშაოები </t>
  </si>
  <si>
    <t>სასწავლო კორპუსის მე-4 სართულის შიდა სანტექნიკური სამუშაოები</t>
  </si>
  <si>
    <t xml:space="preserve">გათბობის რადიატორის ვენტილების შეცვლა ახლით </t>
  </si>
  <si>
    <t>ქურო გარე ხრახნით 20მმ</t>
  </si>
  <si>
    <t xml:space="preserve">მილი მინაბოჩკოვანი დ-20 </t>
  </si>
  <si>
    <t>მუხლი პლასტმასის 90 გრ. დ-20</t>
  </si>
  <si>
    <t xml:space="preserve">ზედნადები ხარჯები შიდა სანტექნიკურ სამუშაოებზე არაუმეტეს
 </t>
  </si>
  <si>
    <t>მთლიანი ჯამი სარემონტო - ელ სამონტაჟო , კომპიუტერული ქსელის სამონტაჟო და შიდა სანტექნიკური სამუშაოების</t>
  </si>
  <si>
    <t>სხვადასხვა მცირეფასიანი აქსესუარები</t>
  </si>
  <si>
    <t>იგივე კორპუსის დერეფანში გამავალი კარებების შემზღუდველის მონტაჟი წებოვანი</t>
  </si>
  <si>
    <t>წებოცემენტი / ფილებისა და პლინტუსებისათვის</t>
  </si>
  <si>
    <t>სასწავლო კორპუსის მე-4 სართულის დერეფანში ხელოვნური  გრანიტის იატაკის დაგება (კერამოგრანიტის ფილა 60X60; 8÷9 მმ სისქის) პლინტუსების ჩათვლით (პლინტუსების 7სმ სიმაღლის დახერხილი გრანიტის ფილებისაგან (210.0 გრ/მ)</t>
  </si>
  <si>
    <t xml:space="preserve">სასწავლო კორპუსის მე-4 სართულის დერეფანსა და აუდიტორიებში არსებული ბეტონის ჭერზე ამსტრონგის შეკიდული ჭერის  ფილების მონტაჟი </t>
  </si>
  <si>
    <t>პლასტმასის პლინტუსები დაგებით</t>
  </si>
  <si>
    <t>არმატურა დ-12</t>
  </si>
  <si>
    <t>სახამუტე მავრთული</t>
  </si>
  <si>
    <t>იგივე სართულის კედლებზე გამავალი მეტალის სახანძრო მილების შეფუთვა თაბაშირმუყაოს ფილებით მისი შემდგომი შეფითხვით და ღებვით, ფერი კედლის შესაბამისი(მასალისა და სამუშაოების ღირებულების გათვალისწინებით)</t>
  </si>
  <si>
    <t>კგ</t>
  </si>
  <si>
    <t>ბუნიკი სპილენძის Tმ 16-6-6 TDM</t>
  </si>
  <si>
    <t xml:space="preserve"> კიბის უჯრედში არსებული რკინის ელ.ფარების შეცვლა შიდა მიყენების ავტომატის ყუთით 36 ავტომატზე</t>
  </si>
  <si>
    <t>გათბობის რადიატორის ვენტილი კუთხის,თითბერის,ქრომირებული,1/2 შ/ხ</t>
  </si>
  <si>
    <t>ქურო პლასტმასის დ-20</t>
  </si>
  <si>
    <t xml:space="preserve">12 იუნიტიანი საკომუნიკაციო კარადა </t>
  </si>
  <si>
    <t>პაჩ-პანელი 48 პორტიანი</t>
  </si>
  <si>
    <t>იგივე ტუალეტებში სანტექნიკური მოწყობილობების შეფუთვა მასალისა და სამუშაოს ხარჯის გათვალისწინებით</t>
  </si>
  <si>
    <t>სასწავლო კორპუსის მე-4 სართულის აუდიტორიებში და დერეფანში არსებული გრანიტის, პარკეტისა და ლამინატის  იატაკის აყრა - ჩატანით</t>
  </si>
  <si>
    <t>სასწავლო კორპუსის მე-4 სართულზე იატაკის  ცემენტის ხსნარის მოჭიმვა 4-7 სმ სისქის</t>
  </si>
  <si>
    <t>ბეტონი (მ-100)</t>
  </si>
  <si>
    <t xml:space="preserve">სასწავლო კორპუსის მე-4 სართულის დერეფანისა და აუდიტორიების კედლების გასუფთავება და ღებვა წყალემულსიით /ფერი შეთანხმებით/ </t>
  </si>
  <si>
    <t>წყალემულსია-0.52</t>
  </si>
  <si>
    <t>სასწავლო კორპუსის მე-4 სართულის აუდიტორიებში ლამინატის იატაკის დაგება კლასი 33/AC 5 (ზომა 1380*193*8 მმ სისქ.) ფაქტურა შეთანხმებით</t>
  </si>
  <si>
    <t>იგივე სართულზე სასწავლო კაბინეტებში 2-ერთფრთიანი  და        3-ორფრთიანი ლამინატის მდფ კარის მონტაჟი (მოწყობილობის კომპლექტით. ხის ჩარჩო 100მმ, მდფ 6მმ, შუაში გოფრე, პიკისი არანაკლებ 1მმ). ფერი შეთანხმებით</t>
  </si>
  <si>
    <t>იგივე სართულზე კედლების ლესვა</t>
  </si>
  <si>
    <t>ზედნადები ხარჯები (არაუმეტეს)</t>
  </si>
  <si>
    <t>გეგმიური დაგროვება (არაუმეტეს)</t>
  </si>
  <si>
    <t xml:space="preserve">ზედნადები ხარჯები კომპიუტერული ქსელის მუშახელის ძირითადი
ხელფასიდან არაუმეტეს
</t>
  </si>
  <si>
    <t>შსს აკადემიის ადმინისტრაციული კორპუსის მეოთხე სართულის სამშენებლო სარემონტო სამუშაოების დეფექტური აქტი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</si>
</sst>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0.0;[Red]0.0"/>
    <numFmt numFmtId="182" formatCode="0.0"/>
  </numFmts>
  <fonts count="54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left" vertical="center" wrapText="1"/>
    </xf>
    <xf numFmtId="9" fontId="21" fillId="0" borderId="10" xfId="59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2" xfId="55" applyNumberFormat="1" applyFont="1" applyBorder="1" applyAlignment="1">
      <alignment horizontal="left" vertical="center" wrapText="1"/>
      <protection/>
    </xf>
    <xf numFmtId="9" fontId="22" fillId="0" borderId="10" xfId="59" applyFont="1" applyBorder="1" applyAlignment="1">
      <alignment horizontal="center" vertical="center" wrapText="1"/>
    </xf>
    <xf numFmtId="0" fontId="22" fillId="0" borderId="10" xfId="55" applyNumberFormat="1" applyFont="1" applyBorder="1" applyAlignment="1">
      <alignment horizontal="center" vertical="center" wrapText="1"/>
      <protection/>
    </xf>
    <xf numFmtId="2" fontId="22" fillId="0" borderId="10" xfId="55" applyNumberFormat="1" applyFont="1" applyBorder="1" applyAlignment="1">
      <alignment horizontal="left" vertical="center" wrapText="1"/>
      <protection/>
    </xf>
    <xf numFmtId="9" fontId="22" fillId="0" borderId="10" xfId="59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top" wrapText="1"/>
    </xf>
    <xf numFmtId="2" fontId="26" fillId="0" borderId="10" xfId="0" applyNumberFormat="1" applyFont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9" fontId="21" fillId="0" borderId="10" xfId="59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textRotation="90" wrapText="1"/>
    </xf>
    <xf numFmtId="2" fontId="20" fillId="0" borderId="13" xfId="0" applyNumberFormat="1" applyFont="1" applyBorder="1" applyAlignment="1">
      <alignment horizontal="center" vertical="center" textRotation="90" wrapText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36" zoomScaleNormal="136" zoomScalePageLayoutView="0" workbookViewId="0" topLeftCell="A1">
      <selection activeCell="J3" sqref="J3"/>
    </sheetView>
  </sheetViews>
  <sheetFormatPr defaultColWidth="9.140625" defaultRowHeight="12.75"/>
  <cols>
    <col min="1" max="1" width="5.140625" style="1" customWidth="1"/>
    <col min="2" max="2" width="37.421875" style="3" customWidth="1"/>
    <col min="3" max="3" width="7.8515625" style="2" customWidth="1"/>
    <col min="4" max="4" width="6.8515625" style="4" customWidth="1"/>
    <col min="5" max="5" width="7.8515625" style="2" customWidth="1"/>
    <col min="6" max="6" width="8.8515625" style="2" customWidth="1"/>
    <col min="7" max="7" width="7.8515625" style="2" customWidth="1"/>
    <col min="8" max="8" width="8.140625" style="2" customWidth="1"/>
    <col min="9" max="9" width="9.00390625" style="2" customWidth="1"/>
    <col min="10" max="16384" width="9.140625" style="2" customWidth="1"/>
  </cols>
  <sheetData>
    <row r="1" spans="1:9" ht="39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31.5" customHeight="1">
      <c r="A2" s="77" t="s">
        <v>0</v>
      </c>
      <c r="B2" s="72" t="s">
        <v>1</v>
      </c>
      <c r="C2" s="70" t="s">
        <v>2</v>
      </c>
      <c r="D2" s="70" t="s">
        <v>3</v>
      </c>
      <c r="E2" s="75" t="s">
        <v>4</v>
      </c>
      <c r="F2" s="76"/>
      <c r="G2" s="75" t="s">
        <v>5</v>
      </c>
      <c r="H2" s="76"/>
      <c r="I2" s="72" t="s">
        <v>6</v>
      </c>
    </row>
    <row r="3" spans="1:12" ht="39" customHeight="1">
      <c r="A3" s="78"/>
      <c r="B3" s="73"/>
      <c r="C3" s="71"/>
      <c r="D3" s="71"/>
      <c r="E3" s="5" t="s">
        <v>7</v>
      </c>
      <c r="F3" s="5" t="s">
        <v>8</v>
      </c>
      <c r="G3" s="5" t="s">
        <v>7</v>
      </c>
      <c r="H3" s="5" t="s">
        <v>8</v>
      </c>
      <c r="I3" s="73"/>
      <c r="L3" s="1"/>
    </row>
    <row r="4" spans="1:9" ht="55.5" customHeight="1">
      <c r="A4" s="44">
        <v>1</v>
      </c>
      <c r="B4" s="40" t="s">
        <v>85</v>
      </c>
      <c r="C4" s="45" t="s">
        <v>17</v>
      </c>
      <c r="D4" s="45">
        <v>1268</v>
      </c>
      <c r="E4" s="24"/>
      <c r="F4" s="24">
        <f>D4*E4</f>
        <v>0</v>
      </c>
      <c r="G4" s="45"/>
      <c r="H4" s="45">
        <f>D4*G4</f>
        <v>0</v>
      </c>
      <c r="I4" s="45">
        <f>F4+H4</f>
        <v>0</v>
      </c>
    </row>
    <row r="5" spans="1:9" ht="61.5" customHeight="1">
      <c r="A5" s="24">
        <v>2</v>
      </c>
      <c r="B5" s="40" t="s">
        <v>42</v>
      </c>
      <c r="C5" s="24" t="s">
        <v>13</v>
      </c>
      <c r="D5" s="9">
        <v>24</v>
      </c>
      <c r="E5" s="9"/>
      <c r="F5" s="24">
        <f aca="true" t="shared" si="0" ref="F5:F42">D5*E5</f>
        <v>0</v>
      </c>
      <c r="G5" s="9"/>
      <c r="H5" s="45">
        <f aca="true" t="shared" si="1" ref="H5:H42">D5*G5</f>
        <v>0</v>
      </c>
      <c r="I5" s="45">
        <f aca="true" t="shared" si="2" ref="I5:I42">F5+H5</f>
        <v>0</v>
      </c>
    </row>
    <row r="6" spans="1:9" ht="39.75" customHeight="1">
      <c r="A6" s="50">
        <v>3</v>
      </c>
      <c r="B6" s="48" t="s">
        <v>86</v>
      </c>
      <c r="C6" s="50" t="s">
        <v>17</v>
      </c>
      <c r="D6" s="51">
        <v>200</v>
      </c>
      <c r="E6" s="50"/>
      <c r="F6" s="50">
        <f t="shared" si="0"/>
        <v>0</v>
      </c>
      <c r="G6" s="49"/>
      <c r="H6" s="49">
        <f t="shared" si="1"/>
        <v>0</v>
      </c>
      <c r="I6" s="49">
        <f t="shared" si="2"/>
        <v>0</v>
      </c>
    </row>
    <row r="7" spans="1:9" ht="14.25" customHeight="1">
      <c r="A7" s="50">
        <v>3.1</v>
      </c>
      <c r="B7" s="52" t="s">
        <v>87</v>
      </c>
      <c r="C7" s="53" t="s">
        <v>58</v>
      </c>
      <c r="D7" s="51">
        <v>29</v>
      </c>
      <c r="E7" s="54"/>
      <c r="F7" s="50">
        <f t="shared" si="0"/>
        <v>0</v>
      </c>
      <c r="G7" s="53"/>
      <c r="H7" s="49">
        <f t="shared" si="1"/>
        <v>0</v>
      </c>
      <c r="I7" s="49">
        <f t="shared" si="2"/>
        <v>0</v>
      </c>
    </row>
    <row r="8" spans="1:9" ht="73.5" customHeight="1">
      <c r="A8" s="50">
        <v>4</v>
      </c>
      <c r="B8" s="48" t="s">
        <v>71</v>
      </c>
      <c r="C8" s="50" t="s">
        <v>17</v>
      </c>
      <c r="D8" s="51">
        <v>495</v>
      </c>
      <c r="E8" s="51"/>
      <c r="F8" s="50">
        <f t="shared" si="0"/>
        <v>0</v>
      </c>
      <c r="G8" s="49"/>
      <c r="H8" s="49">
        <f t="shared" si="1"/>
        <v>0</v>
      </c>
      <c r="I8" s="49">
        <f t="shared" si="2"/>
        <v>0</v>
      </c>
    </row>
    <row r="9" spans="1:9" ht="21" customHeight="1">
      <c r="A9" s="50">
        <v>4.1</v>
      </c>
      <c r="B9" s="48" t="s">
        <v>70</v>
      </c>
      <c r="C9" s="50" t="s">
        <v>21</v>
      </c>
      <c r="D9" s="51">
        <v>160</v>
      </c>
      <c r="E9" s="49"/>
      <c r="F9" s="50">
        <f t="shared" si="0"/>
        <v>0</v>
      </c>
      <c r="G9" s="50"/>
      <c r="H9" s="49">
        <f t="shared" si="1"/>
        <v>0</v>
      </c>
      <c r="I9" s="49">
        <f t="shared" si="2"/>
        <v>0</v>
      </c>
    </row>
    <row r="10" spans="1:9" ht="48.75" customHeight="1">
      <c r="A10" s="50">
        <v>5</v>
      </c>
      <c r="B10" s="48" t="s">
        <v>72</v>
      </c>
      <c r="C10" s="50" t="s">
        <v>17</v>
      </c>
      <c r="D10" s="55">
        <v>620</v>
      </c>
      <c r="E10" s="49"/>
      <c r="F10" s="50">
        <f t="shared" si="0"/>
        <v>0</v>
      </c>
      <c r="G10" s="49"/>
      <c r="H10" s="49">
        <f t="shared" si="1"/>
        <v>0</v>
      </c>
      <c r="I10" s="49">
        <f t="shared" si="2"/>
        <v>0</v>
      </c>
    </row>
    <row r="11" spans="1:9" ht="72">
      <c r="A11" s="24">
        <v>6</v>
      </c>
      <c r="B11" s="40" t="s">
        <v>43</v>
      </c>
      <c r="C11" s="24" t="s">
        <v>17</v>
      </c>
      <c r="D11" s="23">
        <v>43.12</v>
      </c>
      <c r="E11" s="9"/>
      <c r="F11" s="24">
        <f t="shared" si="0"/>
        <v>0</v>
      </c>
      <c r="G11" s="9"/>
      <c r="H11" s="45">
        <f t="shared" si="1"/>
        <v>0</v>
      </c>
      <c r="I11" s="45">
        <f t="shared" si="2"/>
        <v>0</v>
      </c>
    </row>
    <row r="12" spans="1:9" ht="75.75" customHeight="1">
      <c r="A12" s="24">
        <v>7</v>
      </c>
      <c r="B12" s="40" t="s">
        <v>91</v>
      </c>
      <c r="C12" s="24" t="s">
        <v>17</v>
      </c>
      <c r="D12" s="23">
        <v>13.5</v>
      </c>
      <c r="E12" s="9"/>
      <c r="F12" s="24">
        <f t="shared" si="0"/>
        <v>0</v>
      </c>
      <c r="G12" s="9"/>
      <c r="H12" s="45">
        <f t="shared" si="1"/>
        <v>0</v>
      </c>
      <c r="I12" s="45">
        <f t="shared" si="2"/>
        <v>0</v>
      </c>
    </row>
    <row r="13" spans="1:9" ht="46.5" customHeight="1">
      <c r="A13" s="24">
        <v>8</v>
      </c>
      <c r="B13" s="40" t="s">
        <v>44</v>
      </c>
      <c r="C13" s="24" t="s">
        <v>17</v>
      </c>
      <c r="D13" s="23">
        <v>15.5</v>
      </c>
      <c r="E13" s="9"/>
      <c r="F13" s="24">
        <f t="shared" si="0"/>
        <v>0</v>
      </c>
      <c r="G13" s="9"/>
      <c r="H13" s="45">
        <f t="shared" si="1"/>
        <v>0</v>
      </c>
      <c r="I13" s="45">
        <f t="shared" si="2"/>
        <v>0</v>
      </c>
    </row>
    <row r="14" spans="1:9" ht="72">
      <c r="A14" s="24">
        <v>9</v>
      </c>
      <c r="B14" s="40" t="s">
        <v>45</v>
      </c>
      <c r="C14" s="24" t="s">
        <v>15</v>
      </c>
      <c r="D14" s="23">
        <v>90</v>
      </c>
      <c r="E14" s="9"/>
      <c r="F14" s="24">
        <f t="shared" si="0"/>
        <v>0</v>
      </c>
      <c r="G14" s="9"/>
      <c r="H14" s="45">
        <f t="shared" si="1"/>
        <v>0</v>
      </c>
      <c r="I14" s="45">
        <f t="shared" si="2"/>
        <v>0</v>
      </c>
    </row>
    <row r="15" spans="1:9" ht="63" customHeight="1">
      <c r="A15" s="24">
        <v>10</v>
      </c>
      <c r="B15" s="40" t="s">
        <v>76</v>
      </c>
      <c r="C15" s="24" t="s">
        <v>17</v>
      </c>
      <c r="D15" s="23">
        <v>12</v>
      </c>
      <c r="E15" s="9"/>
      <c r="F15" s="24">
        <f t="shared" si="0"/>
        <v>0</v>
      </c>
      <c r="G15" s="9"/>
      <c r="H15" s="45">
        <f t="shared" si="1"/>
        <v>0</v>
      </c>
      <c r="I15" s="45">
        <f t="shared" si="2"/>
        <v>0</v>
      </c>
    </row>
    <row r="16" spans="1:9" ht="66" customHeight="1">
      <c r="A16" s="24">
        <v>11</v>
      </c>
      <c r="B16" s="40" t="s">
        <v>88</v>
      </c>
      <c r="C16" s="24" t="s">
        <v>17</v>
      </c>
      <c r="D16" s="23">
        <v>1640</v>
      </c>
      <c r="E16" s="9"/>
      <c r="F16" s="24">
        <f t="shared" si="0"/>
        <v>0</v>
      </c>
      <c r="G16" s="9"/>
      <c r="H16" s="45">
        <f t="shared" si="1"/>
        <v>0</v>
      </c>
      <c r="I16" s="45">
        <f t="shared" si="2"/>
        <v>0</v>
      </c>
    </row>
    <row r="17" spans="1:9" ht="18" customHeight="1">
      <c r="A17" s="24">
        <v>11.1</v>
      </c>
      <c r="B17" s="40" t="s">
        <v>92</v>
      </c>
      <c r="C17" s="24" t="s">
        <v>17</v>
      </c>
      <c r="D17" s="23">
        <v>120</v>
      </c>
      <c r="E17" s="9"/>
      <c r="F17" s="24">
        <f t="shared" si="0"/>
        <v>0</v>
      </c>
      <c r="G17" s="9"/>
      <c r="H17" s="45">
        <f>D17*G17</f>
        <v>0</v>
      </c>
      <c r="I17" s="45">
        <f>F17+H17</f>
        <v>0</v>
      </c>
    </row>
    <row r="18" spans="1:9" ht="20.25" customHeight="1">
      <c r="A18" s="24">
        <v>11.2</v>
      </c>
      <c r="B18" s="40" t="s">
        <v>49</v>
      </c>
      <c r="C18" s="24" t="s">
        <v>57</v>
      </c>
      <c r="D18" s="23">
        <v>1050</v>
      </c>
      <c r="E18" s="9"/>
      <c r="F18" s="24">
        <f t="shared" si="0"/>
        <v>0</v>
      </c>
      <c r="G18" s="9"/>
      <c r="H18" s="45">
        <f t="shared" si="1"/>
        <v>0</v>
      </c>
      <c r="I18" s="45">
        <f t="shared" si="2"/>
        <v>0</v>
      </c>
    </row>
    <row r="19" spans="1:9" ht="20.25" customHeight="1">
      <c r="A19" s="24">
        <v>11.3</v>
      </c>
      <c r="B19" s="40" t="s">
        <v>50</v>
      </c>
      <c r="C19" s="24" t="s">
        <v>58</v>
      </c>
      <c r="D19" s="23">
        <v>3</v>
      </c>
      <c r="E19" s="9"/>
      <c r="F19" s="24">
        <f t="shared" si="0"/>
        <v>0</v>
      </c>
      <c r="G19" s="9"/>
      <c r="H19" s="45">
        <f t="shared" si="1"/>
        <v>0</v>
      </c>
      <c r="I19" s="45">
        <f t="shared" si="2"/>
        <v>0</v>
      </c>
    </row>
    <row r="20" spans="1:9" ht="16.5" customHeight="1">
      <c r="A20" s="24">
        <v>11.4</v>
      </c>
      <c r="B20" s="59" t="s">
        <v>89</v>
      </c>
      <c r="C20" s="24" t="s">
        <v>77</v>
      </c>
      <c r="D20" s="23">
        <v>852</v>
      </c>
      <c r="E20" s="9"/>
      <c r="F20" s="24">
        <f t="shared" si="0"/>
        <v>0</v>
      </c>
      <c r="G20" s="9"/>
      <c r="H20" s="45">
        <f t="shared" si="1"/>
        <v>0</v>
      </c>
      <c r="I20" s="45">
        <f t="shared" si="2"/>
        <v>0</v>
      </c>
    </row>
    <row r="21" spans="1:9" ht="75.75" customHeight="1">
      <c r="A21" s="24">
        <v>12</v>
      </c>
      <c r="B21" s="40" t="s">
        <v>18</v>
      </c>
      <c r="C21" s="24" t="s">
        <v>17</v>
      </c>
      <c r="D21" s="23">
        <v>60</v>
      </c>
      <c r="E21" s="9"/>
      <c r="F21" s="24">
        <f t="shared" si="0"/>
        <v>0</v>
      </c>
      <c r="G21" s="9"/>
      <c r="H21" s="45">
        <f t="shared" si="1"/>
        <v>0</v>
      </c>
      <c r="I21" s="45">
        <f t="shared" si="2"/>
        <v>0</v>
      </c>
    </row>
    <row r="22" spans="1:9" ht="26.25" customHeight="1">
      <c r="A22" s="24">
        <v>13</v>
      </c>
      <c r="B22" s="40" t="s">
        <v>69</v>
      </c>
      <c r="C22" s="24" t="s">
        <v>13</v>
      </c>
      <c r="D22" s="23">
        <v>40</v>
      </c>
      <c r="E22" s="9"/>
      <c r="F22" s="24">
        <f t="shared" si="0"/>
        <v>0</v>
      </c>
      <c r="G22" s="9"/>
      <c r="H22" s="45">
        <f t="shared" si="1"/>
        <v>0</v>
      </c>
      <c r="I22" s="45">
        <f t="shared" si="2"/>
        <v>0</v>
      </c>
    </row>
    <row r="23" spans="1:9" s="47" customFormat="1" ht="51" customHeight="1">
      <c r="A23" s="50">
        <v>14</v>
      </c>
      <c r="B23" s="48" t="s">
        <v>90</v>
      </c>
      <c r="C23" s="50" t="s">
        <v>17</v>
      </c>
      <c r="D23" s="51">
        <v>775</v>
      </c>
      <c r="E23" s="51"/>
      <c r="F23" s="50">
        <f t="shared" si="0"/>
        <v>0</v>
      </c>
      <c r="G23" s="49"/>
      <c r="H23" s="49">
        <f t="shared" si="1"/>
        <v>0</v>
      </c>
      <c r="I23" s="49">
        <f t="shared" si="2"/>
        <v>0</v>
      </c>
    </row>
    <row r="24" spans="1:9" s="47" customFormat="1" ht="19.5" customHeight="1">
      <c r="A24" s="50">
        <v>14.1</v>
      </c>
      <c r="B24" s="48" t="s">
        <v>73</v>
      </c>
      <c r="C24" s="50" t="s">
        <v>15</v>
      </c>
      <c r="D24" s="51">
        <v>252</v>
      </c>
      <c r="E24" s="51"/>
      <c r="F24" s="50">
        <f t="shared" si="0"/>
        <v>0</v>
      </c>
      <c r="G24" s="49"/>
      <c r="H24" s="49">
        <f t="shared" si="1"/>
        <v>0</v>
      </c>
      <c r="I24" s="49">
        <f t="shared" si="2"/>
        <v>0</v>
      </c>
    </row>
    <row r="25" spans="1:9" ht="40.5" customHeight="1">
      <c r="A25" s="24">
        <v>15</v>
      </c>
      <c r="B25" s="40" t="s">
        <v>19</v>
      </c>
      <c r="C25" s="24" t="s">
        <v>17</v>
      </c>
      <c r="D25" s="23">
        <v>70</v>
      </c>
      <c r="E25" s="9"/>
      <c r="F25" s="24">
        <f t="shared" si="0"/>
        <v>0</v>
      </c>
      <c r="G25" s="9"/>
      <c r="H25" s="45">
        <f t="shared" si="1"/>
        <v>0</v>
      </c>
      <c r="I25" s="45">
        <f t="shared" si="2"/>
        <v>0</v>
      </c>
    </row>
    <row r="26" spans="1:9" ht="42" customHeight="1">
      <c r="A26" s="24">
        <v>16</v>
      </c>
      <c r="B26" s="40" t="s">
        <v>46</v>
      </c>
      <c r="C26" s="24" t="s">
        <v>17</v>
      </c>
      <c r="D26" s="23">
        <v>19.5</v>
      </c>
      <c r="E26" s="9"/>
      <c r="F26" s="24">
        <f t="shared" si="0"/>
        <v>0</v>
      </c>
      <c r="G26" s="9"/>
      <c r="H26" s="45">
        <f t="shared" si="1"/>
        <v>0</v>
      </c>
      <c r="I26" s="45">
        <f t="shared" si="2"/>
        <v>0</v>
      </c>
    </row>
    <row r="27" spans="1:9" ht="39.75" customHeight="1">
      <c r="A27" s="24">
        <v>17</v>
      </c>
      <c r="B27" s="40" t="s">
        <v>84</v>
      </c>
      <c r="C27" s="24" t="s">
        <v>13</v>
      </c>
      <c r="D27" s="23">
        <v>14</v>
      </c>
      <c r="E27" s="9"/>
      <c r="F27" s="24">
        <f t="shared" si="0"/>
        <v>0</v>
      </c>
      <c r="G27" s="9"/>
      <c r="H27" s="45">
        <f t="shared" si="1"/>
        <v>0</v>
      </c>
      <c r="I27" s="45">
        <f t="shared" si="2"/>
        <v>0</v>
      </c>
    </row>
    <row r="28" spans="1:9" ht="55.5" customHeight="1">
      <c r="A28" s="24">
        <v>18</v>
      </c>
      <c r="B28" s="40" t="s">
        <v>47</v>
      </c>
      <c r="C28" s="24" t="s">
        <v>17</v>
      </c>
      <c r="D28" s="23">
        <v>40</v>
      </c>
      <c r="E28" s="9"/>
      <c r="F28" s="24">
        <f t="shared" si="0"/>
        <v>0</v>
      </c>
      <c r="G28" s="9"/>
      <c r="H28" s="45">
        <f t="shared" si="1"/>
        <v>0</v>
      </c>
      <c r="I28" s="45">
        <f t="shared" si="2"/>
        <v>0</v>
      </c>
    </row>
    <row r="29" spans="1:9" ht="18" customHeight="1">
      <c r="A29" s="24">
        <v>18.1</v>
      </c>
      <c r="B29" s="40" t="s">
        <v>48</v>
      </c>
      <c r="C29" s="24" t="s">
        <v>13</v>
      </c>
      <c r="D29" s="23">
        <v>240</v>
      </c>
      <c r="E29" s="9"/>
      <c r="F29" s="24">
        <f t="shared" si="0"/>
        <v>0</v>
      </c>
      <c r="G29" s="9"/>
      <c r="H29" s="45">
        <f t="shared" si="1"/>
        <v>0</v>
      </c>
      <c r="I29" s="45">
        <f t="shared" si="2"/>
        <v>0</v>
      </c>
    </row>
    <row r="30" spans="1:9" ht="18" customHeight="1">
      <c r="A30" s="24">
        <v>18.2</v>
      </c>
      <c r="B30" s="40" t="s">
        <v>49</v>
      </c>
      <c r="C30" s="24" t="s">
        <v>57</v>
      </c>
      <c r="D30" s="23">
        <v>450</v>
      </c>
      <c r="E30" s="9"/>
      <c r="F30" s="24">
        <f t="shared" si="0"/>
        <v>0</v>
      </c>
      <c r="G30" s="9"/>
      <c r="H30" s="45">
        <f t="shared" si="1"/>
        <v>0</v>
      </c>
      <c r="I30" s="45">
        <f t="shared" si="2"/>
        <v>0</v>
      </c>
    </row>
    <row r="31" spans="1:9" ht="18" customHeight="1">
      <c r="A31" s="24">
        <v>18.3</v>
      </c>
      <c r="B31" s="40" t="s">
        <v>50</v>
      </c>
      <c r="C31" s="24" t="s">
        <v>58</v>
      </c>
      <c r="D31" s="23">
        <v>2</v>
      </c>
      <c r="E31" s="9"/>
      <c r="F31" s="24">
        <f t="shared" si="0"/>
        <v>0</v>
      </c>
      <c r="G31" s="9"/>
      <c r="H31" s="45">
        <f t="shared" si="1"/>
        <v>0</v>
      </c>
      <c r="I31" s="45">
        <f t="shared" si="2"/>
        <v>0</v>
      </c>
    </row>
    <row r="32" spans="1:9" ht="28.5" customHeight="1">
      <c r="A32" s="24">
        <v>19</v>
      </c>
      <c r="B32" s="40" t="s">
        <v>51</v>
      </c>
      <c r="C32" s="24" t="s">
        <v>15</v>
      </c>
      <c r="D32" s="23">
        <v>4.8</v>
      </c>
      <c r="E32" s="9"/>
      <c r="F32" s="24">
        <f t="shared" si="0"/>
        <v>0</v>
      </c>
      <c r="G32" s="9"/>
      <c r="H32" s="45">
        <f t="shared" si="1"/>
        <v>0</v>
      </c>
      <c r="I32" s="45">
        <f t="shared" si="2"/>
        <v>0</v>
      </c>
    </row>
    <row r="33" spans="1:9" ht="18" customHeight="1">
      <c r="A33" s="24">
        <v>19.1</v>
      </c>
      <c r="B33" s="40" t="s">
        <v>49</v>
      </c>
      <c r="C33" s="24" t="s">
        <v>57</v>
      </c>
      <c r="D33" s="23">
        <v>100</v>
      </c>
      <c r="E33" s="9"/>
      <c r="F33" s="24">
        <f t="shared" si="0"/>
        <v>0</v>
      </c>
      <c r="G33" s="9"/>
      <c r="H33" s="45">
        <f t="shared" si="1"/>
        <v>0</v>
      </c>
      <c r="I33" s="45">
        <f t="shared" si="2"/>
        <v>0</v>
      </c>
    </row>
    <row r="34" spans="1:9" ht="18" customHeight="1">
      <c r="A34" s="24">
        <v>19.2</v>
      </c>
      <c r="B34" s="40" t="s">
        <v>52</v>
      </c>
      <c r="C34" s="24" t="s">
        <v>58</v>
      </c>
      <c r="D34" s="23">
        <v>0.3</v>
      </c>
      <c r="E34" s="39"/>
      <c r="F34" s="24">
        <f t="shared" si="0"/>
        <v>0</v>
      </c>
      <c r="G34" s="9"/>
      <c r="H34" s="45">
        <f t="shared" si="1"/>
        <v>0</v>
      </c>
      <c r="I34" s="45">
        <f t="shared" si="2"/>
        <v>0</v>
      </c>
    </row>
    <row r="35" spans="1:9" ht="18" customHeight="1">
      <c r="A35" s="24">
        <v>19.3</v>
      </c>
      <c r="B35" s="40" t="s">
        <v>53</v>
      </c>
      <c r="C35" s="24" t="s">
        <v>58</v>
      </c>
      <c r="D35" s="23">
        <v>0.15</v>
      </c>
      <c r="E35" s="9"/>
      <c r="F35" s="24">
        <f t="shared" si="0"/>
        <v>0</v>
      </c>
      <c r="G35" s="9"/>
      <c r="H35" s="45">
        <f t="shared" si="1"/>
        <v>0</v>
      </c>
      <c r="I35" s="45">
        <f t="shared" si="2"/>
        <v>0</v>
      </c>
    </row>
    <row r="36" spans="1:9" ht="18" customHeight="1">
      <c r="A36" s="24">
        <v>19.4</v>
      </c>
      <c r="B36" s="40" t="s">
        <v>74</v>
      </c>
      <c r="C36" s="24" t="s">
        <v>15</v>
      </c>
      <c r="D36" s="23">
        <v>20</v>
      </c>
      <c r="E36" s="9"/>
      <c r="F36" s="24">
        <f t="shared" si="0"/>
        <v>0</v>
      </c>
      <c r="G36" s="9"/>
      <c r="H36" s="45">
        <f t="shared" si="1"/>
        <v>0</v>
      </c>
      <c r="I36" s="45">
        <f t="shared" si="2"/>
        <v>0</v>
      </c>
    </row>
    <row r="37" spans="1:9" ht="18" customHeight="1">
      <c r="A37" s="24">
        <v>19.5</v>
      </c>
      <c r="B37" s="40" t="s">
        <v>75</v>
      </c>
      <c r="C37" s="24" t="s">
        <v>57</v>
      </c>
      <c r="D37" s="23">
        <v>15</v>
      </c>
      <c r="E37" s="9"/>
      <c r="F37" s="24">
        <f t="shared" si="0"/>
        <v>0</v>
      </c>
      <c r="G37" s="9"/>
      <c r="H37" s="45">
        <f t="shared" si="1"/>
        <v>0</v>
      </c>
      <c r="I37" s="45">
        <f t="shared" si="2"/>
        <v>0</v>
      </c>
    </row>
    <row r="38" spans="1:9" ht="27" customHeight="1">
      <c r="A38" s="24">
        <v>20</v>
      </c>
      <c r="B38" s="40" t="s">
        <v>54</v>
      </c>
      <c r="C38" s="24" t="s">
        <v>17</v>
      </c>
      <c r="D38" s="23">
        <v>40</v>
      </c>
      <c r="E38" s="9"/>
      <c r="F38" s="24">
        <f t="shared" si="0"/>
        <v>0</v>
      </c>
      <c r="G38" s="9"/>
      <c r="H38" s="45">
        <f t="shared" si="1"/>
        <v>0</v>
      </c>
      <c r="I38" s="45">
        <f t="shared" si="2"/>
        <v>0</v>
      </c>
    </row>
    <row r="39" spans="1:9" ht="18" customHeight="1">
      <c r="A39" s="24">
        <v>20.1</v>
      </c>
      <c r="B39" s="40" t="s">
        <v>55</v>
      </c>
      <c r="C39" s="24" t="s">
        <v>17</v>
      </c>
      <c r="D39" s="23">
        <v>40</v>
      </c>
      <c r="E39" s="9"/>
      <c r="F39" s="24">
        <f t="shared" si="0"/>
        <v>0</v>
      </c>
      <c r="G39" s="9"/>
      <c r="H39" s="45">
        <f t="shared" si="1"/>
        <v>0</v>
      </c>
      <c r="I39" s="45">
        <f t="shared" si="2"/>
        <v>0</v>
      </c>
    </row>
    <row r="40" spans="1:9" ht="18" customHeight="1">
      <c r="A40" s="24">
        <v>20.2</v>
      </c>
      <c r="B40" s="40" t="s">
        <v>20</v>
      </c>
      <c r="C40" s="24" t="s">
        <v>21</v>
      </c>
      <c r="D40" s="23">
        <v>10</v>
      </c>
      <c r="E40" s="9"/>
      <c r="F40" s="24">
        <f t="shared" si="0"/>
        <v>0</v>
      </c>
      <c r="G40" s="9"/>
      <c r="H40" s="45">
        <f t="shared" si="1"/>
        <v>0</v>
      </c>
      <c r="I40" s="45">
        <f t="shared" si="2"/>
        <v>0</v>
      </c>
    </row>
    <row r="41" spans="1:9" ht="37.5" customHeight="1">
      <c r="A41" s="24">
        <v>21</v>
      </c>
      <c r="B41" s="40" t="s">
        <v>56</v>
      </c>
      <c r="C41" s="24" t="s">
        <v>17</v>
      </c>
      <c r="D41" s="23">
        <v>6.5</v>
      </c>
      <c r="E41" s="9"/>
      <c r="F41" s="24">
        <f t="shared" si="0"/>
        <v>0</v>
      </c>
      <c r="G41" s="9"/>
      <c r="H41" s="45">
        <f t="shared" si="1"/>
        <v>0</v>
      </c>
      <c r="I41" s="45">
        <f t="shared" si="2"/>
        <v>0</v>
      </c>
    </row>
    <row r="42" spans="1:9" ht="25.5" customHeight="1">
      <c r="A42" s="24">
        <v>22</v>
      </c>
      <c r="B42" s="40" t="s">
        <v>22</v>
      </c>
      <c r="C42" s="24" t="s">
        <v>14</v>
      </c>
      <c r="D42" s="23">
        <v>9</v>
      </c>
      <c r="E42" s="9"/>
      <c r="F42" s="24">
        <f t="shared" si="0"/>
        <v>0</v>
      </c>
      <c r="G42" s="9"/>
      <c r="H42" s="45">
        <f t="shared" si="1"/>
        <v>0</v>
      </c>
      <c r="I42" s="45">
        <f t="shared" si="2"/>
        <v>0</v>
      </c>
    </row>
    <row r="43" spans="1:9" ht="18.75" customHeight="1">
      <c r="A43" s="17"/>
      <c r="B43" s="6" t="s">
        <v>6</v>
      </c>
      <c r="C43" s="5"/>
      <c r="D43" s="18"/>
      <c r="E43" s="5"/>
      <c r="F43" s="5"/>
      <c r="G43" s="5"/>
      <c r="H43" s="21">
        <f>SUM(H5:H42)</f>
        <v>0</v>
      </c>
      <c r="I43" s="5">
        <f>SUM(I4:I42)</f>
        <v>0</v>
      </c>
    </row>
    <row r="44" spans="1:9" ht="18.75" customHeight="1">
      <c r="A44" s="17"/>
      <c r="B44" s="6" t="s">
        <v>93</v>
      </c>
      <c r="C44" s="7">
        <v>0.1</v>
      </c>
      <c r="D44" s="18"/>
      <c r="E44" s="5"/>
      <c r="F44" s="5"/>
      <c r="G44" s="5"/>
      <c r="H44" s="5"/>
      <c r="I44" s="5">
        <f>I43*C44</f>
        <v>0</v>
      </c>
    </row>
    <row r="45" spans="1:9" ht="18.75" customHeight="1">
      <c r="A45" s="17"/>
      <c r="B45" s="6" t="s">
        <v>6</v>
      </c>
      <c r="C45" s="7"/>
      <c r="D45" s="18"/>
      <c r="E45" s="5"/>
      <c r="F45" s="5"/>
      <c r="G45" s="5"/>
      <c r="H45" s="5"/>
      <c r="I45" s="21">
        <f>SUM(I43:I44)</f>
        <v>0</v>
      </c>
    </row>
    <row r="46" spans="1:9" ht="29.25" customHeight="1">
      <c r="A46" s="17"/>
      <c r="B46" s="33" t="s">
        <v>60</v>
      </c>
      <c r="C46" s="67"/>
      <c r="D46" s="68"/>
      <c r="E46" s="68"/>
      <c r="F46" s="68"/>
      <c r="G46" s="68"/>
      <c r="H46" s="68"/>
      <c r="I46" s="69"/>
    </row>
    <row r="47" spans="1:9" ht="56.25">
      <c r="A47" s="25">
        <v>1</v>
      </c>
      <c r="B47" s="26" t="s">
        <v>16</v>
      </c>
      <c r="C47" s="27" t="s">
        <v>13</v>
      </c>
      <c r="D47" s="32">
        <v>130</v>
      </c>
      <c r="E47" s="27"/>
      <c r="F47" s="27">
        <f>D47*E47</f>
        <v>0</v>
      </c>
      <c r="G47" s="46"/>
      <c r="H47" s="27">
        <f>D47*G47</f>
        <v>0</v>
      </c>
      <c r="I47" s="27">
        <f>F47+H47</f>
        <v>0</v>
      </c>
    </row>
    <row r="48" spans="1:9" ht="24.75" customHeight="1">
      <c r="A48" s="25">
        <v>2</v>
      </c>
      <c r="B48" s="28" t="s">
        <v>23</v>
      </c>
      <c r="C48" s="29" t="s">
        <v>15</v>
      </c>
      <c r="D48" s="32">
        <v>300</v>
      </c>
      <c r="E48" s="27"/>
      <c r="F48" s="27">
        <f aca="true" t="shared" si="3" ref="F48:F60">D48*E48</f>
        <v>0</v>
      </c>
      <c r="G48" s="46"/>
      <c r="H48" s="27">
        <f aca="true" t="shared" si="4" ref="H48:H60">D48*G48</f>
        <v>0</v>
      </c>
      <c r="I48" s="27">
        <f aca="true" t="shared" si="5" ref="I48:I60">F48+H48</f>
        <v>0</v>
      </c>
    </row>
    <row r="49" spans="1:9" ht="26.25" customHeight="1">
      <c r="A49" s="25">
        <v>3</v>
      </c>
      <c r="B49" s="28" t="s">
        <v>24</v>
      </c>
      <c r="C49" s="29" t="s">
        <v>15</v>
      </c>
      <c r="D49" s="32">
        <v>300</v>
      </c>
      <c r="E49" s="27"/>
      <c r="F49" s="27">
        <f t="shared" si="3"/>
        <v>0</v>
      </c>
      <c r="G49" s="46"/>
      <c r="H49" s="27">
        <f t="shared" si="4"/>
        <v>0</v>
      </c>
      <c r="I49" s="27">
        <f t="shared" si="5"/>
        <v>0</v>
      </c>
    </row>
    <row r="50" spans="1:9" ht="27" customHeight="1">
      <c r="A50" s="25">
        <v>4</v>
      </c>
      <c r="B50" s="28" t="s">
        <v>25</v>
      </c>
      <c r="C50" s="29" t="s">
        <v>15</v>
      </c>
      <c r="D50" s="32">
        <v>200</v>
      </c>
      <c r="E50" s="27"/>
      <c r="F50" s="27">
        <f t="shared" si="3"/>
        <v>0</v>
      </c>
      <c r="G50" s="46"/>
      <c r="H50" s="27">
        <f t="shared" si="4"/>
        <v>0</v>
      </c>
      <c r="I50" s="27">
        <f t="shared" si="5"/>
        <v>0</v>
      </c>
    </row>
    <row r="51" spans="1:9" ht="19.5" customHeight="1">
      <c r="A51" s="25">
        <v>5</v>
      </c>
      <c r="B51" s="28" t="s">
        <v>26</v>
      </c>
      <c r="C51" s="30" t="s">
        <v>13</v>
      </c>
      <c r="D51" s="32">
        <v>30</v>
      </c>
      <c r="E51" s="27"/>
      <c r="F51" s="27">
        <f t="shared" si="3"/>
        <v>0</v>
      </c>
      <c r="G51" s="46"/>
      <c r="H51" s="27">
        <f t="shared" si="4"/>
        <v>0</v>
      </c>
      <c r="I51" s="27">
        <f t="shared" si="5"/>
        <v>0</v>
      </c>
    </row>
    <row r="52" spans="1:9" ht="19.5" customHeight="1">
      <c r="A52" s="25">
        <v>6</v>
      </c>
      <c r="B52" s="28" t="s">
        <v>27</v>
      </c>
      <c r="C52" s="30" t="s">
        <v>13</v>
      </c>
      <c r="D52" s="32">
        <v>20</v>
      </c>
      <c r="E52" s="27"/>
      <c r="F52" s="27">
        <f t="shared" si="3"/>
        <v>0</v>
      </c>
      <c r="G52" s="46"/>
      <c r="H52" s="27">
        <f t="shared" si="4"/>
        <v>0</v>
      </c>
      <c r="I52" s="27">
        <f t="shared" si="5"/>
        <v>0</v>
      </c>
    </row>
    <row r="53" spans="1:9" ht="19.5" customHeight="1">
      <c r="A53" s="32">
        <v>7</v>
      </c>
      <c r="B53" s="60" t="s">
        <v>28</v>
      </c>
      <c r="C53" s="30" t="s">
        <v>13</v>
      </c>
      <c r="D53" s="32">
        <v>45</v>
      </c>
      <c r="E53" s="27"/>
      <c r="F53" s="27">
        <f t="shared" si="3"/>
        <v>0</v>
      </c>
      <c r="G53" s="46"/>
      <c r="H53" s="27">
        <f t="shared" si="4"/>
        <v>0</v>
      </c>
      <c r="I53" s="27">
        <f t="shared" si="5"/>
        <v>0</v>
      </c>
    </row>
    <row r="54" spans="1:9" ht="19.5" customHeight="1">
      <c r="A54" s="32">
        <v>8</v>
      </c>
      <c r="B54" s="61" t="s">
        <v>29</v>
      </c>
      <c r="C54" s="30" t="s">
        <v>13</v>
      </c>
      <c r="D54" s="32">
        <v>3</v>
      </c>
      <c r="E54" s="27"/>
      <c r="F54" s="27">
        <f t="shared" si="3"/>
        <v>0</v>
      </c>
      <c r="G54" s="46"/>
      <c r="H54" s="27">
        <f t="shared" si="4"/>
        <v>0</v>
      </c>
      <c r="I54" s="27">
        <f t="shared" si="5"/>
        <v>0</v>
      </c>
    </row>
    <row r="55" spans="1:9" ht="19.5" customHeight="1">
      <c r="A55" s="32">
        <v>9</v>
      </c>
      <c r="B55" s="61" t="s">
        <v>30</v>
      </c>
      <c r="C55" s="30" t="s">
        <v>13</v>
      </c>
      <c r="D55" s="32">
        <v>30</v>
      </c>
      <c r="E55" s="27"/>
      <c r="F55" s="27">
        <f t="shared" si="3"/>
        <v>0</v>
      </c>
      <c r="G55" s="46"/>
      <c r="H55" s="27">
        <f t="shared" si="4"/>
        <v>0</v>
      </c>
      <c r="I55" s="27">
        <f t="shared" si="5"/>
        <v>0</v>
      </c>
    </row>
    <row r="56" spans="1:9" ht="19.5" customHeight="1">
      <c r="A56" s="32">
        <v>10</v>
      </c>
      <c r="B56" s="61" t="s">
        <v>31</v>
      </c>
      <c r="C56" s="30" t="s">
        <v>13</v>
      </c>
      <c r="D56" s="32">
        <v>3</v>
      </c>
      <c r="E56" s="27"/>
      <c r="F56" s="27">
        <f t="shared" si="3"/>
        <v>0</v>
      </c>
      <c r="G56" s="46"/>
      <c r="H56" s="27">
        <f t="shared" si="4"/>
        <v>0</v>
      </c>
      <c r="I56" s="27">
        <f t="shared" si="5"/>
        <v>0</v>
      </c>
    </row>
    <row r="57" spans="1:9" ht="35.25" customHeight="1">
      <c r="A57" s="25">
        <v>11</v>
      </c>
      <c r="B57" s="31" t="s">
        <v>79</v>
      </c>
      <c r="C57" s="9" t="s">
        <v>13</v>
      </c>
      <c r="D57" s="32">
        <v>2</v>
      </c>
      <c r="E57" s="27"/>
      <c r="F57" s="27">
        <f t="shared" si="3"/>
        <v>0</v>
      </c>
      <c r="G57" s="46"/>
      <c r="H57" s="27">
        <f t="shared" si="4"/>
        <v>0</v>
      </c>
      <c r="I57" s="27">
        <f t="shared" si="5"/>
        <v>0</v>
      </c>
    </row>
    <row r="58" spans="1:9" ht="19.5" customHeight="1">
      <c r="A58" s="25">
        <v>11.1</v>
      </c>
      <c r="B58" s="31" t="s">
        <v>32</v>
      </c>
      <c r="C58" s="9" t="s">
        <v>13</v>
      </c>
      <c r="D58" s="32">
        <v>2</v>
      </c>
      <c r="E58" s="27"/>
      <c r="F58" s="27">
        <f t="shared" si="3"/>
        <v>0</v>
      </c>
      <c r="G58" s="46"/>
      <c r="H58" s="27">
        <f t="shared" si="4"/>
        <v>0</v>
      </c>
      <c r="I58" s="27">
        <f t="shared" si="5"/>
        <v>0</v>
      </c>
    </row>
    <row r="59" spans="1:9" ht="19.5" customHeight="1">
      <c r="A59" s="25">
        <v>11.2</v>
      </c>
      <c r="B59" s="31" t="s">
        <v>78</v>
      </c>
      <c r="C59" s="9" t="s">
        <v>13</v>
      </c>
      <c r="D59" s="32">
        <v>15</v>
      </c>
      <c r="E59" s="27"/>
      <c r="F59" s="27">
        <f t="shared" si="3"/>
        <v>0</v>
      </c>
      <c r="G59" s="46"/>
      <c r="H59" s="27">
        <f t="shared" si="4"/>
        <v>0</v>
      </c>
      <c r="I59" s="27">
        <f t="shared" si="5"/>
        <v>0</v>
      </c>
    </row>
    <row r="60" spans="1:9" ht="13.5">
      <c r="A60" s="25">
        <v>11.3</v>
      </c>
      <c r="B60" s="31" t="s">
        <v>33</v>
      </c>
      <c r="C60" s="9" t="s">
        <v>34</v>
      </c>
      <c r="D60" s="32">
        <v>3</v>
      </c>
      <c r="E60" s="27"/>
      <c r="F60" s="27">
        <f t="shared" si="3"/>
        <v>0</v>
      </c>
      <c r="G60" s="46"/>
      <c r="H60" s="27">
        <f t="shared" si="4"/>
        <v>0</v>
      </c>
      <c r="I60" s="27">
        <f t="shared" si="5"/>
        <v>0</v>
      </c>
    </row>
    <row r="61" spans="1:9" ht="13.5" customHeight="1">
      <c r="A61" s="17"/>
      <c r="B61" s="8" t="s">
        <v>6</v>
      </c>
      <c r="C61" s="9"/>
      <c r="D61" s="16"/>
      <c r="E61" s="5"/>
      <c r="F61" s="21"/>
      <c r="G61" s="43"/>
      <c r="H61" s="21">
        <f>SUM(H47:H60)</f>
        <v>0</v>
      </c>
      <c r="I61" s="18">
        <f>SUM(I47:I60)</f>
        <v>0</v>
      </c>
    </row>
    <row r="62" spans="1:9" ht="31.5" customHeight="1">
      <c r="A62" s="17"/>
      <c r="B62" s="8" t="s">
        <v>9</v>
      </c>
      <c r="C62" s="63">
        <v>0.75</v>
      </c>
      <c r="D62" s="16"/>
      <c r="E62" s="5"/>
      <c r="F62" s="5"/>
      <c r="G62" s="43"/>
      <c r="H62" s="5"/>
      <c r="I62" s="5">
        <f>H61*C62</f>
        <v>0</v>
      </c>
    </row>
    <row r="63" spans="1:9" ht="18.75" customHeight="1">
      <c r="A63" s="17"/>
      <c r="B63" s="8" t="s">
        <v>6</v>
      </c>
      <c r="C63" s="8"/>
      <c r="D63" s="16"/>
      <c r="E63" s="5"/>
      <c r="F63" s="5"/>
      <c r="G63" s="5"/>
      <c r="H63" s="5"/>
      <c r="I63" s="21">
        <f>SUM(I61:I62)</f>
        <v>0</v>
      </c>
    </row>
    <row r="64" spans="1:9" ht="42.75" customHeight="1">
      <c r="A64" s="17"/>
      <c r="B64" s="33" t="s">
        <v>59</v>
      </c>
      <c r="C64" s="64"/>
      <c r="D64" s="65"/>
      <c r="E64" s="65"/>
      <c r="F64" s="65"/>
      <c r="G64" s="65"/>
      <c r="H64" s="65"/>
      <c r="I64" s="66"/>
    </row>
    <row r="65" spans="1:9" ht="12" customHeight="1">
      <c r="A65" s="17">
        <v>1</v>
      </c>
      <c r="B65" s="34" t="s">
        <v>35</v>
      </c>
      <c r="C65" s="38" t="s">
        <v>15</v>
      </c>
      <c r="D65" s="39">
        <v>3120</v>
      </c>
      <c r="E65" s="39"/>
      <c r="F65" s="39">
        <f>D65*E65</f>
        <v>0</v>
      </c>
      <c r="G65" s="39"/>
      <c r="H65" s="39">
        <f>D65*G65</f>
        <v>0</v>
      </c>
      <c r="I65" s="39">
        <f>F65+H65</f>
        <v>0</v>
      </c>
    </row>
    <row r="66" spans="1:9" ht="12" customHeight="1">
      <c r="A66" s="17">
        <v>2</v>
      </c>
      <c r="B66" s="58" t="s">
        <v>82</v>
      </c>
      <c r="C66" s="57" t="s">
        <v>13</v>
      </c>
      <c r="D66" s="39">
        <v>1</v>
      </c>
      <c r="E66" s="39"/>
      <c r="F66" s="39">
        <f aca="true" t="shared" si="6" ref="F66:F73">D66*E66</f>
        <v>0</v>
      </c>
      <c r="G66" s="39"/>
      <c r="H66" s="39">
        <f aca="true" t="shared" si="7" ref="H66:H73">D66*G66</f>
        <v>0</v>
      </c>
      <c r="I66" s="39">
        <f aca="true" t="shared" si="8" ref="I66:I72">F66+H66</f>
        <v>0</v>
      </c>
    </row>
    <row r="67" spans="1:9" ht="12" customHeight="1">
      <c r="A67" s="17">
        <v>3</v>
      </c>
      <c r="B67" s="58" t="s">
        <v>83</v>
      </c>
      <c r="C67" s="57" t="s">
        <v>13</v>
      </c>
      <c r="D67" s="39">
        <v>3</v>
      </c>
      <c r="E67" s="39"/>
      <c r="F67" s="39">
        <f t="shared" si="6"/>
        <v>0</v>
      </c>
      <c r="G67" s="39"/>
      <c r="H67" s="39">
        <f t="shared" si="7"/>
        <v>0</v>
      </c>
      <c r="I67" s="39">
        <f t="shared" si="8"/>
        <v>0</v>
      </c>
    </row>
    <row r="68" spans="1:9" ht="12" customHeight="1">
      <c r="A68" s="17">
        <v>4</v>
      </c>
      <c r="B68" s="58" t="s">
        <v>36</v>
      </c>
      <c r="C68" s="57" t="s">
        <v>13</v>
      </c>
      <c r="D68" s="39">
        <v>1</v>
      </c>
      <c r="E68" s="39"/>
      <c r="F68" s="39">
        <f t="shared" si="6"/>
        <v>0</v>
      </c>
      <c r="G68" s="39"/>
      <c r="H68" s="39">
        <f t="shared" si="7"/>
        <v>0</v>
      </c>
      <c r="I68" s="39">
        <f t="shared" si="8"/>
        <v>0</v>
      </c>
    </row>
    <row r="69" spans="1:9" ht="12" customHeight="1">
      <c r="A69" s="17">
        <v>5</v>
      </c>
      <c r="B69" s="58" t="s">
        <v>37</v>
      </c>
      <c r="C69" s="57" t="s">
        <v>13</v>
      </c>
      <c r="D69" s="39">
        <v>52</v>
      </c>
      <c r="E69" s="39"/>
      <c r="F69" s="39">
        <f t="shared" si="6"/>
        <v>0</v>
      </c>
      <c r="G69" s="39"/>
      <c r="H69" s="39">
        <f t="shared" si="7"/>
        <v>0</v>
      </c>
      <c r="I69" s="39">
        <f t="shared" si="8"/>
        <v>0</v>
      </c>
    </row>
    <row r="70" spans="1:9" ht="12" customHeight="1">
      <c r="A70" s="17">
        <v>6</v>
      </c>
      <c r="B70" s="58" t="s">
        <v>38</v>
      </c>
      <c r="C70" s="57" t="s">
        <v>15</v>
      </c>
      <c r="D70" s="39">
        <v>20</v>
      </c>
      <c r="E70" s="39"/>
      <c r="F70" s="39">
        <f t="shared" si="6"/>
        <v>0</v>
      </c>
      <c r="G70" s="39"/>
      <c r="H70" s="39">
        <f t="shared" si="7"/>
        <v>0</v>
      </c>
      <c r="I70" s="39">
        <f t="shared" si="8"/>
        <v>0</v>
      </c>
    </row>
    <row r="71" spans="1:9" ht="12" customHeight="1">
      <c r="A71" s="17">
        <v>7</v>
      </c>
      <c r="B71" s="58" t="s">
        <v>68</v>
      </c>
      <c r="C71" s="57" t="s">
        <v>39</v>
      </c>
      <c r="D71" s="39">
        <v>1</v>
      </c>
      <c r="E71" s="39"/>
      <c r="F71" s="39">
        <f t="shared" si="6"/>
        <v>0</v>
      </c>
      <c r="G71" s="39"/>
      <c r="H71" s="39">
        <f t="shared" si="7"/>
        <v>0</v>
      </c>
      <c r="I71" s="39">
        <f t="shared" si="8"/>
        <v>0</v>
      </c>
    </row>
    <row r="72" spans="1:9" ht="12" customHeight="1">
      <c r="A72" s="17">
        <v>8</v>
      </c>
      <c r="B72" s="58" t="s">
        <v>40</v>
      </c>
      <c r="C72" s="57" t="s">
        <v>13</v>
      </c>
      <c r="D72" s="39">
        <v>52</v>
      </c>
      <c r="E72" s="39"/>
      <c r="F72" s="39">
        <f t="shared" si="6"/>
        <v>0</v>
      </c>
      <c r="G72" s="39"/>
      <c r="H72" s="39">
        <f t="shared" si="7"/>
        <v>0</v>
      </c>
      <c r="I72" s="39">
        <f t="shared" si="8"/>
        <v>0</v>
      </c>
    </row>
    <row r="73" spans="1:9" ht="23.25" customHeight="1">
      <c r="A73" s="17">
        <v>9</v>
      </c>
      <c r="B73" s="58" t="s">
        <v>41</v>
      </c>
      <c r="C73" s="57" t="s">
        <v>13</v>
      </c>
      <c r="D73" s="56">
        <v>1</v>
      </c>
      <c r="E73" s="43"/>
      <c r="F73" s="39">
        <f t="shared" si="6"/>
        <v>0</v>
      </c>
      <c r="G73" s="43"/>
      <c r="H73" s="39">
        <f t="shared" si="7"/>
        <v>0</v>
      </c>
      <c r="I73" s="39">
        <f>F73+H73</f>
        <v>0</v>
      </c>
    </row>
    <row r="74" spans="1:9" ht="18.75" customHeight="1">
      <c r="A74" s="17"/>
      <c r="B74" s="36" t="s">
        <v>6</v>
      </c>
      <c r="C74" s="8"/>
      <c r="D74" s="16"/>
      <c r="E74" s="18"/>
      <c r="F74" s="18"/>
      <c r="G74" s="18"/>
      <c r="H74" s="21">
        <f>SUM(H65:H73)</f>
        <v>0</v>
      </c>
      <c r="I74" s="18">
        <f>SUM(I65:I73)</f>
        <v>0</v>
      </c>
    </row>
    <row r="75" spans="1:9" ht="49.5" customHeight="1">
      <c r="A75" s="17"/>
      <c r="B75" s="36" t="s">
        <v>95</v>
      </c>
      <c r="C75" s="7">
        <v>0.4</v>
      </c>
      <c r="D75" s="16"/>
      <c r="E75" s="18"/>
      <c r="F75" s="18"/>
      <c r="G75" s="18"/>
      <c r="H75" s="18"/>
      <c r="I75" s="18">
        <f>H74*C75</f>
        <v>0</v>
      </c>
    </row>
    <row r="76" spans="1:9" ht="13.5" customHeight="1">
      <c r="A76" s="17"/>
      <c r="B76" s="37" t="s">
        <v>6</v>
      </c>
      <c r="C76" s="8"/>
      <c r="D76" s="16"/>
      <c r="E76" s="18"/>
      <c r="F76" s="18"/>
      <c r="G76" s="18"/>
      <c r="H76" s="18"/>
      <c r="I76" s="21">
        <f>SUM(I74:I75)</f>
        <v>0</v>
      </c>
    </row>
    <row r="77" spans="1:9" ht="24.75" customHeight="1">
      <c r="A77" s="17"/>
      <c r="B77" s="33" t="s">
        <v>61</v>
      </c>
      <c r="C77" s="64"/>
      <c r="D77" s="65"/>
      <c r="E77" s="65"/>
      <c r="F77" s="65"/>
      <c r="G77" s="65"/>
      <c r="H77" s="65"/>
      <c r="I77" s="66"/>
    </row>
    <row r="78" spans="1:9" ht="23.25" customHeight="1">
      <c r="A78" s="25">
        <v>1</v>
      </c>
      <c r="B78" s="35" t="s">
        <v>62</v>
      </c>
      <c r="C78" s="38" t="s">
        <v>13</v>
      </c>
      <c r="D78" s="39">
        <v>140</v>
      </c>
      <c r="E78" s="39"/>
      <c r="F78" s="39">
        <f aca="true" t="shared" si="9" ref="F78:F83">D78*E78</f>
        <v>0</v>
      </c>
      <c r="G78" s="39"/>
      <c r="H78" s="39">
        <f aca="true" t="shared" si="10" ref="H78:H83">D78*G78</f>
        <v>0</v>
      </c>
      <c r="I78" s="39">
        <f aca="true" t="shared" si="11" ref="I78:I83">F78+H78</f>
        <v>0</v>
      </c>
    </row>
    <row r="79" spans="1:9" ht="23.25" customHeight="1">
      <c r="A79" s="25">
        <v>1.1</v>
      </c>
      <c r="B79" s="62" t="s">
        <v>80</v>
      </c>
      <c r="C79" s="38" t="s">
        <v>13</v>
      </c>
      <c r="D79" s="39">
        <v>140</v>
      </c>
      <c r="E79" s="39"/>
      <c r="F79" s="39">
        <f t="shared" si="9"/>
        <v>0</v>
      </c>
      <c r="G79" s="39"/>
      <c r="H79" s="39">
        <f t="shared" si="10"/>
        <v>0</v>
      </c>
      <c r="I79" s="39">
        <f t="shared" si="11"/>
        <v>0</v>
      </c>
    </row>
    <row r="80" spans="1:9" ht="18" customHeight="1">
      <c r="A80" s="25">
        <v>2</v>
      </c>
      <c r="B80" s="34" t="s">
        <v>63</v>
      </c>
      <c r="C80" s="38" t="s">
        <v>13</v>
      </c>
      <c r="D80" s="39">
        <v>56</v>
      </c>
      <c r="E80" s="39"/>
      <c r="F80" s="39">
        <f t="shared" si="9"/>
        <v>0</v>
      </c>
      <c r="G80" s="39"/>
      <c r="H80" s="39">
        <f t="shared" si="10"/>
        <v>0</v>
      </c>
      <c r="I80" s="39">
        <f t="shared" si="11"/>
        <v>0</v>
      </c>
    </row>
    <row r="81" spans="1:9" ht="15.75" customHeight="1">
      <c r="A81" s="25">
        <v>3</v>
      </c>
      <c r="B81" s="34" t="s">
        <v>64</v>
      </c>
      <c r="C81" s="38" t="s">
        <v>15</v>
      </c>
      <c r="D81" s="39">
        <v>28</v>
      </c>
      <c r="E81" s="39"/>
      <c r="F81" s="39">
        <f t="shared" si="9"/>
        <v>0</v>
      </c>
      <c r="G81" s="39"/>
      <c r="H81" s="39">
        <f t="shared" si="10"/>
        <v>0</v>
      </c>
      <c r="I81" s="39">
        <f t="shared" si="11"/>
        <v>0</v>
      </c>
    </row>
    <row r="82" spans="1:9" ht="13.5" customHeight="1">
      <c r="A82" s="25">
        <v>4</v>
      </c>
      <c r="B82" s="34" t="s">
        <v>65</v>
      </c>
      <c r="C82" s="38" t="s">
        <v>13</v>
      </c>
      <c r="D82" s="23">
        <v>100</v>
      </c>
      <c r="E82" s="18"/>
      <c r="F82" s="39">
        <f t="shared" si="9"/>
        <v>0</v>
      </c>
      <c r="G82" s="39"/>
      <c r="H82" s="39">
        <f t="shared" si="10"/>
        <v>0</v>
      </c>
      <c r="I82" s="39">
        <f t="shared" si="11"/>
        <v>0</v>
      </c>
    </row>
    <row r="83" spans="1:9" ht="13.5" customHeight="1">
      <c r="A83" s="25">
        <v>5</v>
      </c>
      <c r="B83" s="34" t="s">
        <v>81</v>
      </c>
      <c r="C83" s="38" t="s">
        <v>13</v>
      </c>
      <c r="D83" s="23">
        <v>140</v>
      </c>
      <c r="E83" s="18"/>
      <c r="F83" s="39">
        <f t="shared" si="9"/>
        <v>0</v>
      </c>
      <c r="G83" s="39"/>
      <c r="H83" s="39">
        <f t="shared" si="10"/>
        <v>0</v>
      </c>
      <c r="I83" s="39">
        <f t="shared" si="11"/>
        <v>0</v>
      </c>
    </row>
    <row r="84" spans="1:9" ht="13.5" customHeight="1">
      <c r="A84" s="17"/>
      <c r="B84" s="41" t="s">
        <v>6</v>
      </c>
      <c r="C84" s="8"/>
      <c r="D84" s="16"/>
      <c r="E84" s="18"/>
      <c r="F84" s="18"/>
      <c r="G84" s="18"/>
      <c r="H84" s="18">
        <f>SUM(H78:H83)</f>
        <v>0</v>
      </c>
      <c r="I84" s="18">
        <f>SUM(I78:I83)</f>
        <v>0</v>
      </c>
    </row>
    <row r="85" spans="1:9" ht="33" customHeight="1">
      <c r="A85" s="17"/>
      <c r="B85" s="42" t="s">
        <v>66</v>
      </c>
      <c r="C85" s="7">
        <v>0.12</v>
      </c>
      <c r="D85" s="16"/>
      <c r="E85" s="18"/>
      <c r="F85" s="18"/>
      <c r="G85" s="18"/>
      <c r="H85" s="18"/>
      <c r="I85" s="18">
        <f>C85*I84</f>
        <v>0</v>
      </c>
    </row>
    <row r="86" spans="1:9" ht="18" customHeight="1">
      <c r="A86" s="17"/>
      <c r="B86" s="41" t="s">
        <v>6</v>
      </c>
      <c r="C86" s="8"/>
      <c r="D86" s="16"/>
      <c r="E86" s="18"/>
      <c r="F86" s="18"/>
      <c r="G86" s="18"/>
      <c r="H86" s="18"/>
      <c r="I86" s="21">
        <f>SUM(I84:I85)</f>
        <v>0</v>
      </c>
    </row>
    <row r="87" spans="1:9" ht="48" customHeight="1">
      <c r="A87" s="17"/>
      <c r="B87" s="8" t="s">
        <v>67</v>
      </c>
      <c r="C87" s="5"/>
      <c r="D87" s="16"/>
      <c r="E87" s="5"/>
      <c r="F87" s="5"/>
      <c r="G87" s="5"/>
      <c r="H87" s="5">
        <f>H61+H43+H74+H84</f>
        <v>0</v>
      </c>
      <c r="I87" s="5">
        <f>I86+I76+I63+I45</f>
        <v>0</v>
      </c>
    </row>
    <row r="88" spans="1:9" ht="13.5">
      <c r="A88" s="17"/>
      <c r="B88" s="10" t="s">
        <v>94</v>
      </c>
      <c r="C88" s="11">
        <v>0.08</v>
      </c>
      <c r="D88" s="16"/>
      <c r="E88" s="5"/>
      <c r="F88" s="5"/>
      <c r="G88" s="5"/>
      <c r="H88" s="5"/>
      <c r="I88" s="5">
        <f>I87*C88</f>
        <v>0</v>
      </c>
    </row>
    <row r="89" spans="1:9" ht="13.5">
      <c r="A89" s="17"/>
      <c r="B89" s="10" t="s">
        <v>6</v>
      </c>
      <c r="C89" s="12"/>
      <c r="D89" s="16"/>
      <c r="E89" s="5"/>
      <c r="F89" s="5"/>
      <c r="G89" s="5"/>
      <c r="H89" s="5"/>
      <c r="I89" s="5">
        <f>SUM(I87:I88)</f>
        <v>0</v>
      </c>
    </row>
    <row r="90" spans="1:9" ht="13.5">
      <c r="A90" s="17"/>
      <c r="B90" s="13" t="s">
        <v>10</v>
      </c>
      <c r="C90" s="11">
        <v>0.05</v>
      </c>
      <c r="D90" s="16"/>
      <c r="E90" s="5"/>
      <c r="F90" s="5"/>
      <c r="G90" s="5"/>
      <c r="H90" s="5"/>
      <c r="I90" s="5">
        <f>I89*C90</f>
        <v>0</v>
      </c>
    </row>
    <row r="91" spans="1:9" ht="13.5">
      <c r="A91" s="17"/>
      <c r="B91" s="10" t="s">
        <v>6</v>
      </c>
      <c r="C91" s="12"/>
      <c r="D91" s="16"/>
      <c r="E91" s="5"/>
      <c r="F91" s="5"/>
      <c r="G91" s="5"/>
      <c r="H91" s="5"/>
      <c r="I91" s="5">
        <f>SUM(I89:I90)</f>
        <v>0</v>
      </c>
    </row>
    <row r="92" spans="1:9" ht="13.5">
      <c r="A92" s="17"/>
      <c r="B92" s="13" t="s">
        <v>11</v>
      </c>
      <c r="C92" s="14">
        <v>0.02</v>
      </c>
      <c r="D92" s="16"/>
      <c r="E92" s="5"/>
      <c r="F92" s="5"/>
      <c r="G92" s="5"/>
      <c r="H92" s="5"/>
      <c r="I92" s="5">
        <f>H87*C92</f>
        <v>0</v>
      </c>
    </row>
    <row r="93" spans="1:9" ht="13.5">
      <c r="A93" s="17"/>
      <c r="B93" s="10" t="s">
        <v>6</v>
      </c>
      <c r="C93" s="12"/>
      <c r="D93" s="16"/>
      <c r="E93" s="5"/>
      <c r="F93" s="5"/>
      <c r="G93" s="5"/>
      <c r="H93" s="5"/>
      <c r="I93" s="5">
        <f>SUM(I91:I92)</f>
        <v>0</v>
      </c>
    </row>
    <row r="94" spans="1:9" ht="13.5">
      <c r="A94" s="17"/>
      <c r="B94" s="13" t="s">
        <v>12</v>
      </c>
      <c r="C94" s="11">
        <v>0.18</v>
      </c>
      <c r="D94" s="16"/>
      <c r="E94" s="5"/>
      <c r="F94" s="5"/>
      <c r="G94" s="5"/>
      <c r="H94" s="5"/>
      <c r="I94" s="5">
        <f>I93*C94</f>
        <v>0</v>
      </c>
    </row>
    <row r="95" spans="1:9" ht="15">
      <c r="A95" s="17"/>
      <c r="B95" s="19" t="s">
        <v>6</v>
      </c>
      <c r="C95" s="20"/>
      <c r="D95" s="16"/>
      <c r="E95" s="5"/>
      <c r="F95" s="5"/>
      <c r="G95" s="5"/>
      <c r="H95" s="5"/>
      <c r="I95" s="22">
        <f>SUM(I93:I94)</f>
        <v>0</v>
      </c>
    </row>
    <row r="96" spans="1:9" ht="13.5">
      <c r="A96" s="17"/>
      <c r="B96" s="15"/>
      <c r="C96" s="5"/>
      <c r="D96" s="16"/>
      <c r="E96" s="5"/>
      <c r="F96" s="5"/>
      <c r="G96" s="5"/>
      <c r="H96" s="5"/>
      <c r="I96" s="5"/>
    </row>
  </sheetData>
  <sheetProtection/>
  <mergeCells count="11">
    <mergeCell ref="C2:C3"/>
    <mergeCell ref="C77:I77"/>
    <mergeCell ref="C64:I64"/>
    <mergeCell ref="C46:I46"/>
    <mergeCell ref="D2:D3"/>
    <mergeCell ref="I2:I3"/>
    <mergeCell ref="A1:I1"/>
    <mergeCell ref="E2:F2"/>
    <mergeCell ref="G2:H2"/>
    <mergeCell ref="A2:A3"/>
    <mergeCell ref="B2:B3"/>
  </mergeCells>
  <printOptions/>
  <pageMargins left="0.31" right="0.27" top="0.31" bottom="0.31" header="0.1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sidamonidze</cp:lastModifiedBy>
  <cp:lastPrinted>2021-10-12T12:30:07Z</cp:lastPrinted>
  <dcterms:created xsi:type="dcterms:W3CDTF">2003-12-31T23:12:38Z</dcterms:created>
  <dcterms:modified xsi:type="dcterms:W3CDTF">2021-10-12T12:30:42Z</dcterms:modified>
  <cp:category/>
  <cp:version/>
  <cp:contentType/>
  <cp:contentStatus/>
</cp:coreProperties>
</file>