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2"/>
  </bookViews>
  <sheets>
    <sheet name="თავფურცელი" sheetId="3" r:id="rId1"/>
    <sheet name="სარჩევი" sheetId="6" r:id="rId2"/>
    <sheet name="საყრდენი კედელი" sheetId="8" r:id="rId3"/>
  </sheets>
  <definedNames>
    <definedName name="_xlnm.Print_Titles" localSheetId="2">'საყრდენი კედელი'!$8:$8</definedName>
  </definedNames>
  <calcPr calcId="162913"/>
</workbook>
</file>

<file path=xl/calcChain.xml><?xml version="1.0" encoding="utf-8"?>
<calcChain xmlns="http://schemas.openxmlformats.org/spreadsheetml/2006/main">
  <c r="D6" i="6" l="1"/>
  <c r="E6" i="6" l="1"/>
  <c r="F6" i="6" l="1"/>
  <c r="E7" i="6"/>
  <c r="G6" i="6" l="1"/>
  <c r="D7" i="6"/>
  <c r="G7" i="6" l="1"/>
  <c r="G8" i="6" s="1"/>
  <c r="G9" i="6" s="1"/>
  <c r="G10" i="6" l="1"/>
  <c r="G11" i="6" s="1"/>
  <c r="G12" i="6" s="1"/>
  <c r="G13" i="6" s="1"/>
  <c r="G15" i="6" l="1"/>
  <c r="G19" i="6" s="1"/>
  <c r="F4" i="8" l="1"/>
  <c r="H13" i="3"/>
</calcChain>
</file>

<file path=xl/sharedStrings.xml><?xml version="1.0" encoding="utf-8"?>
<sst xmlns="http://schemas.openxmlformats.org/spreadsheetml/2006/main" count="75" uniqueCount="47">
  <si>
    <t>#</t>
  </si>
  <si>
    <t>№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</si>
  <si>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</si>
  <si>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</si>
  <si>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</si>
  <si>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</si>
  <si>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</si>
  <si>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</si>
  <si>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</si>
  <si>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ჯამი:</t>
  </si>
  <si>
    <t>x   a  r  j  T  a  R  r  ი  c  x  v  a</t>
  </si>
  <si>
    <t>თანხით</t>
  </si>
  <si>
    <t>ლარი</t>
  </si>
  <si>
    <t>ი/მ    "ნესტორ ფირცხელანი"</t>
  </si>
  <si>
    <t>ხ ა რ ჯ თ ა ა ღ რ ი ც ხ ვ ა</t>
  </si>
  <si>
    <t>განზომილების 
ერთეული</t>
  </si>
  <si>
    <t>სამუშაოს  დასახელება</t>
  </si>
  <si>
    <t>გეგმიური დაგროვება 8 %</t>
  </si>
  <si>
    <t>ზედნადები ხარჯი 10 %</t>
  </si>
  <si>
    <t>სახარჯთაღრიცხვო ღირებულება</t>
  </si>
  <si>
    <t xml:space="preserve">                          </t>
  </si>
  <si>
    <t>თავების დასახელება</t>
  </si>
  <si>
    <t>განზონილება</t>
  </si>
  <si>
    <t>მასალა</t>
  </si>
  <si>
    <t>სულ ჯამი</t>
  </si>
  <si>
    <t>dRg</t>
  </si>
  <si>
    <t>dRg  18 %</t>
  </si>
  <si>
    <t>საერთო სარემონტო სამუშაოებზე თანხების მიმართულება</t>
  </si>
  <si>
    <t>შეადგინა:                                                                /ნ. ფირცხელანი/</t>
  </si>
  <si>
    <t>შეადგინა:                                                 /ნ.ფირცხელანი/</t>
  </si>
  <si>
    <t>ფაილი</t>
  </si>
  <si>
    <r>
      <t>მ</t>
    </r>
    <r>
      <rPr>
        <b/>
        <vertAlign val="superscript"/>
        <sz val="9"/>
        <color theme="1"/>
        <rFont val="Sylfaen"/>
        <family val="1"/>
        <charset val="204"/>
      </rPr>
      <t>3</t>
    </r>
  </si>
  <si>
    <t>ტვირთის ტრანსპორტირება ნაყარში 3 კმ. მანძილზე</t>
  </si>
  <si>
    <t>საყალიბე ფიცარი 4 სმ. სისქის</t>
  </si>
  <si>
    <t>გ/მ</t>
  </si>
  <si>
    <t>კოჭა 0,1*0,1</t>
  </si>
  <si>
    <t>მესტიის მუნიციპალიტეტი, დაბა მესტია</t>
  </si>
  <si>
    <t>სამუშაოები</t>
  </si>
  <si>
    <t>ლურსმანი</t>
  </si>
  <si>
    <t>კგ</t>
  </si>
  <si>
    <t>რკინა ბეტონის საძირკვლის მოწყობა მ200</t>
  </si>
  <si>
    <t xml:space="preserve"> გრუნტის მოხსნა  ექსკავატორით და დატვირთვა ავტოთვითმცლელზე</t>
  </si>
  <si>
    <t>მიწის ამოთხრა საძირკვლებისათვის ტექნიკით (ჯსბ)23*1*0.6</t>
  </si>
  <si>
    <t>რ/კ . ბეტონის კედლის მოწყობა 23*3*0.3</t>
  </si>
  <si>
    <t>არმატურა დ-12</t>
  </si>
  <si>
    <t>უშბის ქუჩა №2 გზის საყრდენი კედელი</t>
  </si>
  <si>
    <t>დ. მესტია  2021 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</si>
</sst>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0"/>
      <color theme="1"/>
      <name val="AcadNusx"/>
    </font>
    <font>
      <b/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sz val="9"/>
      <color theme="1"/>
      <name val="AcadNusx"/>
    </font>
    <font>
      <b/>
      <sz val="9"/>
      <color theme="1"/>
      <name val="AcadNusx"/>
    </font>
    <font>
      <sz val="9"/>
      <color theme="1"/>
      <name val="Sylfaen"/>
      <family val="1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b/>
      <i/>
      <u/>
      <sz val="12"/>
      <name val="AcadNusx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i/>
      <sz val="12"/>
      <name val="AcadNusx"/>
    </font>
    <font>
      <sz val="8"/>
      <color theme="1"/>
      <name val="Sylfaen"/>
      <family val="1"/>
    </font>
    <font>
      <sz val="9"/>
      <color theme="1"/>
      <name val="Calibri"/>
      <family val="2"/>
      <scheme val="minor"/>
    </font>
    <font>
      <b/>
      <u/>
      <sz val="12"/>
      <name val="AcadMtavr"/>
    </font>
    <font>
      <b/>
      <u/>
      <sz val="12"/>
      <color theme="1"/>
      <name val="AcadMtavr"/>
    </font>
    <font>
      <b/>
      <u/>
      <sz val="12"/>
      <color rgb="FFC00000"/>
      <name val="AcadMtavr"/>
    </font>
    <font>
      <b/>
      <sz val="10"/>
      <name val="Sylfaen"/>
      <family val="1"/>
    </font>
    <font>
      <b/>
      <u/>
      <sz val="12"/>
      <color rgb="FFFF0000"/>
      <name val="AcadMtavr"/>
    </font>
    <font>
      <sz val="9"/>
      <name val="Sylfaen"/>
      <family val="1"/>
    </font>
    <font>
      <b/>
      <sz val="9"/>
      <name val="Sylfaen"/>
      <family val="1"/>
    </font>
    <font>
      <sz val="9"/>
      <name val="Calibri"/>
      <family val="2"/>
      <scheme val="minor"/>
    </font>
    <font>
      <b/>
      <u/>
      <sz val="9"/>
      <name val="AcadMtavr"/>
    </font>
    <font>
      <b/>
      <sz val="9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vertAlign val="superscript"/>
      <sz val="9"/>
      <color theme="1"/>
      <name val="Sylfaen"/>
      <family val="1"/>
      <charset val="204"/>
    </font>
    <font>
      <b/>
      <sz val="8"/>
      <color theme="1"/>
      <name val="Sylfaen"/>
      <family val="1"/>
    </font>
    <font>
      <b/>
      <sz val="12"/>
      <color theme="1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/>
    <xf numFmtId="0" fontId="3" fillId="0" borderId="0" xfId="0" applyFont="1"/>
    <xf numFmtId="3" fontId="0" fillId="0" borderId="0" xfId="0" applyNumberFormat="1"/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3" fillId="0" borderId="0" xfId="0" applyFont="1" applyBorder="1" applyAlignment="1"/>
    <xf numFmtId="3" fontId="3" fillId="0" borderId="0" xfId="0" applyNumberFormat="1" applyFont="1"/>
    <xf numFmtId="0" fontId="16" fillId="0" borderId="1" xfId="0" applyFont="1" applyBorder="1"/>
    <xf numFmtId="0" fontId="15" fillId="0" borderId="0" xfId="0" applyFont="1"/>
    <xf numFmtId="0" fontId="0" fillId="0" borderId="0" xfId="0" applyFont="1"/>
    <xf numFmtId="0" fontId="14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6" fillId="2" borderId="2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/>
    <xf numFmtId="3" fontId="6" fillId="2" borderId="3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9" fontId="6" fillId="2" borderId="1" xfId="0" applyNumberFormat="1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2" fontId="0" fillId="2" borderId="1" xfId="0" applyNumberFormat="1" applyFill="1" applyBorder="1"/>
    <xf numFmtId="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9" fontId="0" fillId="2" borderId="1" xfId="0" applyNumberFormat="1" applyFill="1" applyBorder="1"/>
    <xf numFmtId="9" fontId="0" fillId="2" borderId="1" xfId="0" applyNumberFormat="1" applyFill="1" applyBorder="1" applyAlignment="1">
      <alignment horizontal="right"/>
    </xf>
    <xf numFmtId="0" fontId="5" fillId="5" borderId="1" xfId="0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/>
    <xf numFmtId="0" fontId="6" fillId="5" borderId="2" xfId="0" applyFont="1" applyFill="1" applyBorder="1" applyAlignment="1">
      <alignment vertical="top" wrapText="1"/>
    </xf>
    <xf numFmtId="0" fontId="1" fillId="2" borderId="5" xfId="0" applyFont="1" applyFill="1" applyBorder="1"/>
    <xf numFmtId="9" fontId="1" fillId="2" borderId="5" xfId="0" applyNumberFormat="1" applyFont="1" applyFill="1" applyBorder="1"/>
    <xf numFmtId="3" fontId="6" fillId="2" borderId="5" xfId="0" applyNumberFormat="1" applyFont="1" applyFill="1" applyBorder="1" applyAlignment="1">
      <alignment horizontal="center" vertical="top"/>
    </xf>
    <xf numFmtId="3" fontId="6" fillId="2" borderId="5" xfId="0" applyNumberFormat="1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right" vertical="top"/>
    </xf>
    <xf numFmtId="0" fontId="4" fillId="5" borderId="7" xfId="0" applyFont="1" applyFill="1" applyBorder="1" applyAlignment="1">
      <alignment horizontal="center"/>
    </xf>
    <xf numFmtId="0" fontId="27" fillId="5" borderId="1" xfId="0" applyFont="1" applyFill="1" applyBorder="1"/>
    <xf numFmtId="0" fontId="25" fillId="5" borderId="1" xfId="0" applyFont="1" applyFill="1" applyBorder="1"/>
    <xf numFmtId="3" fontId="25" fillId="5" borderId="8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2" fontId="0" fillId="5" borderId="1" xfId="0" applyNumberFormat="1" applyFill="1" applyBorder="1"/>
    <xf numFmtId="0" fontId="16" fillId="5" borderId="1" xfId="0" applyFont="1" applyFill="1" applyBorder="1"/>
    <xf numFmtId="2" fontId="7" fillId="5" borderId="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center"/>
    </xf>
    <xf numFmtId="2" fontId="11" fillId="0" borderId="0" xfId="0" applyNumberFormat="1" applyFont="1" applyBorder="1" applyAlignment="1">
      <alignment horizontal="center" vertical="top" wrapText="1"/>
    </xf>
    <xf numFmtId="2" fontId="0" fillId="0" borderId="0" xfId="0" applyNumberFormat="1"/>
    <xf numFmtId="2" fontId="25" fillId="6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center"/>
    </xf>
    <xf numFmtId="0" fontId="28" fillId="2" borderId="2" xfId="0" applyFont="1" applyFill="1" applyBorder="1" applyAlignment="1">
      <alignment vertical="center" wrapText="1"/>
    </xf>
    <xf numFmtId="3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 wrapText="1"/>
    </xf>
    <xf numFmtId="0" fontId="30" fillId="2" borderId="1" xfId="0" applyFont="1" applyFill="1" applyBorder="1"/>
    <xf numFmtId="164" fontId="30" fillId="2" borderId="8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left"/>
    </xf>
    <xf numFmtId="2" fontId="29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 wrapText="1"/>
    </xf>
    <xf numFmtId="164" fontId="30" fillId="2" borderId="1" xfId="0" applyNumberFormat="1" applyFont="1" applyFill="1" applyBorder="1" applyAlignment="1">
      <alignment horizontal="center" vertical="center"/>
    </xf>
    <xf numFmtId="3" fontId="30" fillId="2" borderId="8" xfId="0" applyNumberFormat="1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2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textRotation="90" wrapText="1"/>
    </xf>
    <xf numFmtId="0" fontId="32" fillId="3" borderId="6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view="pageLayout" topLeftCell="A7" workbookViewId="0">
      <selection activeCell="A26" sqref="A26:M26"/>
    </sheetView>
  </sheetViews>
  <sheetFormatPr defaultRowHeight="15" x14ac:dyDescent="0.25"/>
  <cols>
    <col min="8" max="8" width="10.5703125" customWidth="1"/>
    <col min="13" max="13" width="19.7109375" customWidth="1"/>
  </cols>
  <sheetData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4" x14ac:dyDescent="0.25">
      <c r="A4" s="103" t="s">
        <v>13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4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4" ht="22.5" x14ac:dyDescent="0.25">
      <c r="A8" s="104" t="s">
        <v>10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5"/>
    </row>
    <row r="9" spans="1:14" ht="16.5" x14ac:dyDescent="0.25">
      <c r="A9" s="5"/>
      <c r="B9" s="6"/>
      <c r="C9" s="6"/>
      <c r="D9" s="6"/>
      <c r="E9" s="108" t="s">
        <v>36</v>
      </c>
      <c r="F9" s="108"/>
      <c r="G9" s="108"/>
      <c r="H9" s="108"/>
      <c r="I9" s="108"/>
      <c r="J9" s="108"/>
      <c r="K9" s="5"/>
    </row>
    <row r="10" spans="1:14" ht="15.75" customHeight="1" x14ac:dyDescent="0.25">
      <c r="A10" s="7"/>
      <c r="B10" s="6"/>
      <c r="C10" s="6"/>
      <c r="D10" s="6"/>
      <c r="E10" s="108"/>
      <c r="F10" s="108"/>
      <c r="G10" s="108"/>
      <c r="H10" s="108"/>
      <c r="I10" s="108"/>
      <c r="J10" s="108"/>
      <c r="K10" s="7"/>
    </row>
    <row r="11" spans="1:14" ht="40.5" customHeight="1" x14ac:dyDescent="0.25">
      <c r="A11" s="105" t="s">
        <v>45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4" ht="16.5" x14ac:dyDescent="0.3">
      <c r="A12" s="7"/>
      <c r="B12" s="9"/>
      <c r="C12" s="6"/>
      <c r="D12" s="6"/>
      <c r="E12" s="6"/>
      <c r="F12" s="6"/>
      <c r="G12" s="6"/>
      <c r="H12" s="6"/>
      <c r="I12" s="6"/>
      <c r="J12" s="8"/>
      <c r="K12" s="8"/>
    </row>
    <row r="13" spans="1:14" ht="16.5" x14ac:dyDescent="0.25">
      <c r="A13" s="7"/>
      <c r="B13" s="6"/>
      <c r="C13" s="10"/>
      <c r="D13" s="10"/>
      <c r="E13" s="108" t="s">
        <v>11</v>
      </c>
      <c r="F13" s="108"/>
      <c r="G13" s="108"/>
      <c r="H13" s="78">
        <f>'საყრდენი კედელი'!K28</f>
        <v>0</v>
      </c>
      <c r="I13" s="11" t="s">
        <v>12</v>
      </c>
      <c r="J13" s="8"/>
      <c r="K13" s="8"/>
    </row>
    <row r="14" spans="1:14" ht="21" x14ac:dyDescent="0.25">
      <c r="A14" s="7"/>
      <c r="B14" s="6"/>
      <c r="C14" s="6"/>
      <c r="D14" s="6"/>
      <c r="E14" s="6"/>
      <c r="F14" s="6"/>
      <c r="G14" s="6"/>
      <c r="H14" s="6"/>
      <c r="I14" s="6"/>
      <c r="J14" s="8"/>
      <c r="K14" s="12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ht="15.75" x14ac:dyDescent="0.25">
      <c r="A16" s="106" t="s">
        <v>29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6"/>
    </row>
    <row r="17" spans="1:14" x14ac:dyDescent="0.25">
      <c r="A17" s="1"/>
      <c r="B17" s="13"/>
      <c r="C17" s="14"/>
      <c r="D17" s="109"/>
      <c r="E17" s="109"/>
      <c r="F17" s="109"/>
      <c r="G17" s="1"/>
      <c r="H17" s="1"/>
      <c r="I17" s="1"/>
      <c r="J17" s="1"/>
      <c r="K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4" ht="15.75" x14ac:dyDescent="0.2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4" x14ac:dyDescent="0.25">
      <c r="A21" s="1"/>
      <c r="B21" s="13"/>
      <c r="C21" s="14"/>
      <c r="D21" s="14"/>
      <c r="E21" s="14"/>
      <c r="F21" s="14"/>
      <c r="G21" s="1"/>
      <c r="H21" s="1"/>
      <c r="I21" s="1"/>
      <c r="J21" s="1"/>
      <c r="K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6" spans="1:14" ht="15.75" x14ac:dyDescent="0.25">
      <c r="A26" s="107" t="s">
        <v>46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7"/>
    </row>
  </sheetData>
  <mergeCells count="9">
    <mergeCell ref="A4:M4"/>
    <mergeCell ref="A8:M8"/>
    <mergeCell ref="A11:M11"/>
    <mergeCell ref="A16:M16"/>
    <mergeCell ref="A26:M26"/>
    <mergeCell ref="E13:G13"/>
    <mergeCell ref="D17:F17"/>
    <mergeCell ref="A19:M19"/>
    <mergeCell ref="E9:J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6" sqref="B6"/>
    </sheetView>
  </sheetViews>
  <sheetFormatPr defaultRowHeight="15" x14ac:dyDescent="0.25"/>
  <cols>
    <col min="1" max="1" width="9.28515625" customWidth="1"/>
    <col min="2" max="2" width="43.5703125" customWidth="1"/>
    <col min="5" max="5" width="12.28515625" customWidth="1"/>
    <col min="6" max="6" width="9.42578125" customWidth="1"/>
    <col min="7" max="7" width="14" customWidth="1"/>
  </cols>
  <sheetData>
    <row r="1" spans="1:9" x14ac:dyDescent="0.25">
      <c r="B1" t="s">
        <v>20</v>
      </c>
    </row>
    <row r="2" spans="1:9" x14ac:dyDescent="0.25">
      <c r="C2" t="s">
        <v>27</v>
      </c>
    </row>
    <row r="4" spans="1:9" ht="30.75" x14ac:dyDescent="0.3">
      <c r="A4" s="32" t="s">
        <v>0</v>
      </c>
      <c r="B4" s="50" t="s">
        <v>21</v>
      </c>
      <c r="C4" s="30" t="s">
        <v>22</v>
      </c>
      <c r="D4" s="24" t="s">
        <v>23</v>
      </c>
      <c r="E4" s="24" t="s">
        <v>4</v>
      </c>
      <c r="F4" s="30" t="s">
        <v>5</v>
      </c>
      <c r="G4" s="30" t="s">
        <v>24</v>
      </c>
      <c r="H4" s="24"/>
      <c r="I4" s="24"/>
    </row>
    <row r="5" spans="1:9" ht="15.75" x14ac:dyDescent="0.25">
      <c r="A5" s="24"/>
      <c r="C5" s="33"/>
      <c r="D5" s="33"/>
      <c r="E5" s="24"/>
      <c r="F5" s="24"/>
      <c r="G5" s="24"/>
      <c r="H5" s="24"/>
      <c r="I5" s="24"/>
    </row>
    <row r="6" spans="1:9" ht="38.25" customHeight="1" x14ac:dyDescent="0.25">
      <c r="A6" s="24">
        <v>1</v>
      </c>
      <c r="B6" s="83" t="s">
        <v>37</v>
      </c>
      <c r="C6" s="77" t="s">
        <v>12</v>
      </c>
      <c r="D6" s="47">
        <f>'საყრდენი კედელი'!F19</f>
        <v>0</v>
      </c>
      <c r="E6" s="29">
        <f>'საყრდენი კედელი'!H19</f>
        <v>0</v>
      </c>
      <c r="F6" s="84">
        <f>'საყრდენი კედელი'!J19</f>
        <v>0</v>
      </c>
      <c r="G6" s="47">
        <f>'საყრდენი კედელი'!K19</f>
        <v>0</v>
      </c>
      <c r="H6" s="77"/>
      <c r="I6" s="77"/>
    </row>
    <row r="7" spans="1:9" x14ac:dyDescent="0.25">
      <c r="A7" s="24"/>
      <c r="B7" s="45" t="s">
        <v>8</v>
      </c>
      <c r="C7" s="46"/>
      <c r="D7" s="47">
        <f>SUM(D6:D6)</f>
        <v>0</v>
      </c>
      <c r="E7" s="82">
        <f>SUM(E6:E6)</f>
        <v>0</v>
      </c>
      <c r="F7" s="46"/>
      <c r="G7" s="47">
        <f>'საყრდენი კედელი'!K21</f>
        <v>0</v>
      </c>
      <c r="H7" s="24"/>
      <c r="I7" s="24"/>
    </row>
    <row r="8" spans="1:9" x14ac:dyDescent="0.25">
      <c r="A8" s="24"/>
      <c r="B8" s="46" t="s">
        <v>8</v>
      </c>
      <c r="C8" s="46"/>
      <c r="D8" s="47"/>
      <c r="E8" s="47"/>
      <c r="F8" s="46"/>
      <c r="G8" s="47">
        <f>SUM(G7:G7)</f>
        <v>0</v>
      </c>
      <c r="H8" s="24"/>
      <c r="I8" s="24"/>
    </row>
    <row r="9" spans="1:9" x14ac:dyDescent="0.25">
      <c r="A9" s="24"/>
      <c r="B9" s="34" t="s">
        <v>18</v>
      </c>
      <c r="C9" s="53">
        <v>0.1</v>
      </c>
      <c r="D9" s="46"/>
      <c r="E9" s="46"/>
      <c r="F9" s="46"/>
      <c r="G9" s="47">
        <f>G8*C9</f>
        <v>0</v>
      </c>
      <c r="H9" s="24"/>
      <c r="I9" s="24"/>
    </row>
    <row r="10" spans="1:9" x14ac:dyDescent="0.25">
      <c r="A10" s="24"/>
      <c r="B10" s="34" t="s">
        <v>8</v>
      </c>
      <c r="D10" s="46"/>
      <c r="E10" s="46"/>
      <c r="F10" s="46"/>
      <c r="G10" s="47">
        <f>SUM(G8:G9)</f>
        <v>0</v>
      </c>
      <c r="H10" s="24"/>
      <c r="I10" s="24"/>
    </row>
    <row r="11" spans="1:9" x14ac:dyDescent="0.25">
      <c r="A11" s="24"/>
      <c r="B11" s="34" t="s">
        <v>17</v>
      </c>
      <c r="C11" s="53">
        <v>0.08</v>
      </c>
      <c r="D11" s="46"/>
      <c r="E11" s="46"/>
      <c r="F11" s="46"/>
      <c r="G11" s="47">
        <f>G10*C11</f>
        <v>0</v>
      </c>
      <c r="H11" s="24"/>
      <c r="I11" s="24"/>
    </row>
    <row r="12" spans="1:9" x14ac:dyDescent="0.25">
      <c r="A12" s="24"/>
      <c r="B12" s="46" t="s">
        <v>8</v>
      </c>
      <c r="C12" s="48"/>
      <c r="D12" s="46"/>
      <c r="E12" s="46"/>
      <c r="F12" s="46"/>
      <c r="G12" s="47">
        <f>SUM(G10:G11)</f>
        <v>0</v>
      </c>
      <c r="H12" s="24"/>
      <c r="I12" s="24"/>
    </row>
    <row r="13" spans="1:9" x14ac:dyDescent="0.25">
      <c r="A13" s="24"/>
      <c r="B13" s="46" t="s">
        <v>8</v>
      </c>
      <c r="C13" s="49"/>
      <c r="D13" s="46"/>
      <c r="E13" s="46"/>
      <c r="F13" s="46"/>
      <c r="G13" s="47">
        <f>SUM(G12:G12)</f>
        <v>0</v>
      </c>
      <c r="H13" s="24"/>
      <c r="I13" s="24"/>
    </row>
    <row r="14" spans="1:9" x14ac:dyDescent="0.25">
      <c r="A14" s="24"/>
      <c r="B14" s="46"/>
      <c r="C14" s="48"/>
      <c r="D14" s="46"/>
      <c r="E14" s="46"/>
      <c r="F14" s="46"/>
      <c r="G14" s="47"/>
      <c r="H14" s="24"/>
      <c r="I14" s="24"/>
    </row>
    <row r="15" spans="1:9" ht="15.75" x14ac:dyDescent="0.3">
      <c r="A15" s="24"/>
      <c r="B15" s="44" t="s">
        <v>26</v>
      </c>
      <c r="C15" s="54">
        <v>0.18</v>
      </c>
      <c r="D15" s="46"/>
      <c r="E15" s="46"/>
      <c r="F15" s="46"/>
      <c r="G15" s="47">
        <f>G13*C15</f>
        <v>0</v>
      </c>
      <c r="H15" s="24"/>
      <c r="I15" s="24"/>
    </row>
    <row r="16" spans="1:9" x14ac:dyDescent="0.25">
      <c r="A16" s="24"/>
      <c r="B16" s="46"/>
      <c r="C16" s="48"/>
      <c r="D16" s="46"/>
      <c r="E16" s="46"/>
      <c r="F16" s="46"/>
      <c r="G16" s="47"/>
      <c r="H16" s="24"/>
      <c r="I16" s="24"/>
    </row>
    <row r="17" spans="1:9" x14ac:dyDescent="0.25">
      <c r="A17" s="24"/>
      <c r="B17" s="46"/>
      <c r="C17" s="46"/>
      <c r="D17" s="46"/>
      <c r="E17" s="46"/>
      <c r="F17" s="46"/>
      <c r="G17" s="47"/>
      <c r="H17" s="24"/>
      <c r="I17" s="24"/>
    </row>
    <row r="18" spans="1:9" x14ac:dyDescent="0.25">
      <c r="A18" s="24"/>
      <c r="B18" s="46"/>
      <c r="C18" s="46"/>
      <c r="D18" s="46"/>
      <c r="E18" s="46"/>
      <c r="F18" s="46"/>
      <c r="G18" s="47"/>
      <c r="H18" s="24"/>
      <c r="I18" s="24"/>
    </row>
    <row r="19" spans="1:9" x14ac:dyDescent="0.25">
      <c r="A19" s="24"/>
      <c r="B19" s="46" t="s">
        <v>24</v>
      </c>
      <c r="C19" s="46"/>
      <c r="D19" s="47"/>
      <c r="E19" s="47"/>
      <c r="F19" s="46"/>
      <c r="G19" s="47">
        <f>SUM(G13:G18)</f>
        <v>0</v>
      </c>
      <c r="H19" s="24"/>
      <c r="I19" s="24"/>
    </row>
    <row r="20" spans="1:9" x14ac:dyDescent="0.25">
      <c r="A20" s="24"/>
      <c r="B20" s="46"/>
      <c r="C20" s="46"/>
      <c r="D20" s="46"/>
      <c r="E20" s="46"/>
      <c r="F20" s="46"/>
      <c r="G20" s="46"/>
      <c r="H20" s="24"/>
      <c r="I20" s="24"/>
    </row>
    <row r="21" spans="1:9" x14ac:dyDescent="0.25">
      <c r="A21" s="24"/>
      <c r="B21" s="24"/>
      <c r="C21" s="24"/>
      <c r="D21" s="24"/>
      <c r="E21" s="24"/>
      <c r="F21" s="24"/>
      <c r="G21" s="24"/>
      <c r="H21" s="24"/>
      <c r="I21" s="24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ET31"/>
  <sheetViews>
    <sheetView tabSelected="1" view="pageBreakPreview" topLeftCell="A10" zoomScale="60" zoomScaleNormal="100" workbookViewId="0">
      <selection activeCell="J24" sqref="J24"/>
    </sheetView>
  </sheetViews>
  <sheetFormatPr defaultRowHeight="15" x14ac:dyDescent="0.25"/>
  <cols>
    <col min="1" max="1" width="3.85546875" style="20" customWidth="1"/>
    <col min="2" max="2" width="59.28515625" customWidth="1"/>
    <col min="3" max="3" width="11" customWidth="1"/>
    <col min="4" max="4" width="6.7109375" customWidth="1"/>
    <col min="5" max="5" width="7.42578125" customWidth="1"/>
    <col min="6" max="6" width="8.5703125" customWidth="1"/>
    <col min="7" max="7" width="7.28515625" customWidth="1"/>
    <col min="9" max="9" width="6.28515625" customWidth="1"/>
    <col min="10" max="10" width="8.28515625" customWidth="1"/>
    <col min="11" max="11" width="12.5703125" customWidth="1"/>
  </cols>
  <sheetData>
    <row r="1" spans="1:11" ht="16.5" x14ac:dyDescent="0.25">
      <c r="A1" s="116" t="s">
        <v>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x14ac:dyDescent="0.25">
      <c r="A2" s="117" t="s">
        <v>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" x14ac:dyDescent="0.25">
      <c r="A3" s="22"/>
      <c r="B3" s="101" t="s">
        <v>45</v>
      </c>
      <c r="C3" s="23"/>
      <c r="D3" s="23"/>
      <c r="E3" s="22"/>
      <c r="F3" s="22"/>
      <c r="G3" s="22"/>
      <c r="H3" s="22"/>
      <c r="I3" s="22"/>
      <c r="J3" s="22"/>
      <c r="K3" s="22"/>
    </row>
    <row r="4" spans="1:11" ht="16.5" x14ac:dyDescent="0.25">
      <c r="A4" s="22"/>
      <c r="B4" s="100" t="s">
        <v>19</v>
      </c>
      <c r="C4" s="102"/>
      <c r="D4" s="118" t="s">
        <v>12</v>
      </c>
      <c r="E4" s="118"/>
      <c r="F4" s="127">
        <f>K28</f>
        <v>0</v>
      </c>
      <c r="G4" s="127"/>
      <c r="H4" s="22"/>
      <c r="I4" s="22"/>
      <c r="J4" s="22"/>
      <c r="K4" s="22" t="s">
        <v>30</v>
      </c>
    </row>
    <row r="5" spans="1:11" ht="16.5" x14ac:dyDescent="0.25">
      <c r="A5" s="22"/>
      <c r="B5" s="23"/>
      <c r="C5" s="23"/>
      <c r="D5" s="23"/>
      <c r="E5" s="22"/>
      <c r="F5" s="22"/>
      <c r="G5" s="22"/>
      <c r="H5" s="22"/>
      <c r="I5" s="22"/>
      <c r="J5" s="22"/>
      <c r="K5" s="22"/>
    </row>
    <row r="6" spans="1:11" x14ac:dyDescent="0.25">
      <c r="A6" s="119" t="s">
        <v>1</v>
      </c>
      <c r="B6" s="120" t="s">
        <v>16</v>
      </c>
      <c r="C6" s="121" t="s">
        <v>15</v>
      </c>
      <c r="D6" s="123" t="s">
        <v>2</v>
      </c>
      <c r="E6" s="125" t="s">
        <v>3</v>
      </c>
      <c r="F6" s="126"/>
      <c r="G6" s="125" t="s">
        <v>4</v>
      </c>
      <c r="H6" s="126"/>
      <c r="I6" s="125" t="s">
        <v>5</v>
      </c>
      <c r="J6" s="126"/>
      <c r="K6" s="123" t="s">
        <v>6</v>
      </c>
    </row>
    <row r="7" spans="1:11" ht="25.5" x14ac:dyDescent="0.25">
      <c r="A7" s="119"/>
      <c r="B7" s="120"/>
      <c r="C7" s="122"/>
      <c r="D7" s="124"/>
      <c r="E7" s="31" t="s">
        <v>7</v>
      </c>
      <c r="F7" s="25" t="s">
        <v>8</v>
      </c>
      <c r="G7" s="31" t="s">
        <v>7</v>
      </c>
      <c r="H7" s="25" t="s">
        <v>8</v>
      </c>
      <c r="I7" s="31" t="s">
        <v>7</v>
      </c>
      <c r="J7" s="25" t="s">
        <v>8</v>
      </c>
      <c r="K7" s="124"/>
    </row>
    <row r="8" spans="1:11" ht="15.75" x14ac:dyDescent="0.3">
      <c r="A8" s="26">
        <v>1</v>
      </c>
      <c r="B8" s="27">
        <v>2</v>
      </c>
      <c r="C8" s="27">
        <v>3</v>
      </c>
      <c r="D8" s="27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ht="15.75" customHeight="1" x14ac:dyDescent="0.3">
      <c r="A9" s="26"/>
      <c r="B9" s="111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35.25" customHeight="1" x14ac:dyDescent="0.3">
      <c r="A10" s="52">
        <v>1</v>
      </c>
      <c r="B10" s="86" t="s">
        <v>41</v>
      </c>
      <c r="C10" s="87" t="s">
        <v>31</v>
      </c>
      <c r="D10" s="88">
        <v>42</v>
      </c>
      <c r="E10" s="89"/>
      <c r="F10" s="89"/>
      <c r="G10" s="90"/>
      <c r="H10" s="89"/>
      <c r="I10" s="89"/>
      <c r="J10" s="89"/>
      <c r="K10" s="91"/>
    </row>
    <row r="11" spans="1:11" ht="15.75" x14ac:dyDescent="0.3">
      <c r="A11" s="51">
        <v>2</v>
      </c>
      <c r="B11" s="92" t="s">
        <v>32</v>
      </c>
      <c r="C11" s="87" t="s">
        <v>31</v>
      </c>
      <c r="D11" s="88">
        <v>42</v>
      </c>
      <c r="E11" s="89"/>
      <c r="F11" s="89"/>
      <c r="G11" s="94"/>
      <c r="H11" s="94"/>
      <c r="I11" s="94"/>
      <c r="J11" s="94"/>
      <c r="K11" s="99"/>
    </row>
    <row r="12" spans="1:11" ht="15.75" x14ac:dyDescent="0.3">
      <c r="A12" s="52">
        <v>3</v>
      </c>
      <c r="B12" s="93" t="s">
        <v>42</v>
      </c>
      <c r="C12" s="87" t="s">
        <v>31</v>
      </c>
      <c r="D12" s="88">
        <v>13.8</v>
      </c>
      <c r="E12" s="89"/>
      <c r="F12" s="89"/>
      <c r="G12" s="94"/>
      <c r="H12" s="89"/>
      <c r="I12" s="89"/>
      <c r="J12" s="89"/>
      <c r="K12" s="91"/>
    </row>
    <row r="13" spans="1:11" ht="15.75" x14ac:dyDescent="0.3">
      <c r="A13" s="51">
        <v>4</v>
      </c>
      <c r="B13" s="95" t="s">
        <v>40</v>
      </c>
      <c r="C13" s="87" t="s">
        <v>31</v>
      </c>
      <c r="D13" s="88">
        <v>18.8</v>
      </c>
      <c r="E13" s="89"/>
      <c r="F13" s="89"/>
      <c r="G13" s="94"/>
      <c r="H13" s="89"/>
      <c r="I13" s="89"/>
      <c r="J13" s="89"/>
      <c r="K13" s="91"/>
    </row>
    <row r="14" spans="1:11" ht="15.75" x14ac:dyDescent="0.3">
      <c r="A14" s="52">
        <v>5</v>
      </c>
      <c r="B14" s="95" t="s">
        <v>43</v>
      </c>
      <c r="C14" s="87" t="s">
        <v>31</v>
      </c>
      <c r="D14" s="88">
        <v>20.7</v>
      </c>
      <c r="E14" s="89"/>
      <c r="F14" s="89"/>
      <c r="G14" s="89"/>
      <c r="H14" s="89"/>
      <c r="I14" s="89"/>
      <c r="J14" s="89"/>
      <c r="K14" s="91"/>
    </row>
    <row r="15" spans="1:11" ht="15.75" x14ac:dyDescent="0.3">
      <c r="A15" s="51">
        <v>6</v>
      </c>
      <c r="B15" s="95" t="s">
        <v>44</v>
      </c>
      <c r="C15" s="87" t="s">
        <v>34</v>
      </c>
      <c r="D15" s="98">
        <v>1104</v>
      </c>
      <c r="E15" s="94"/>
      <c r="F15" s="94"/>
      <c r="G15" s="94"/>
      <c r="H15" s="94"/>
      <c r="I15" s="94"/>
      <c r="J15" s="94"/>
      <c r="K15" s="99"/>
    </row>
    <row r="16" spans="1:11" ht="15" customHeight="1" x14ac:dyDescent="0.3">
      <c r="A16" s="51">
        <v>10</v>
      </c>
      <c r="B16" s="96" t="s">
        <v>33</v>
      </c>
      <c r="C16" s="87" t="s">
        <v>31</v>
      </c>
      <c r="D16" s="97">
        <v>3.5</v>
      </c>
      <c r="E16" s="89"/>
      <c r="F16" s="89"/>
      <c r="G16" s="89"/>
      <c r="H16" s="89"/>
      <c r="I16" s="89"/>
      <c r="J16" s="89"/>
      <c r="K16" s="91"/>
    </row>
    <row r="17" spans="1:15 16374:16374" ht="15" customHeight="1" x14ac:dyDescent="0.3">
      <c r="A17" s="51">
        <v>11</v>
      </c>
      <c r="B17" s="96" t="s">
        <v>35</v>
      </c>
      <c r="C17" s="87" t="s">
        <v>31</v>
      </c>
      <c r="D17" s="97">
        <v>2</v>
      </c>
      <c r="E17" s="89"/>
      <c r="F17" s="89"/>
      <c r="G17" s="89"/>
      <c r="H17" s="89"/>
      <c r="I17" s="89"/>
      <c r="J17" s="89"/>
      <c r="K17" s="91"/>
    </row>
    <row r="18" spans="1:15 16374:16374" ht="15" customHeight="1" x14ac:dyDescent="0.3">
      <c r="A18" s="85">
        <v>12</v>
      </c>
      <c r="B18" s="95" t="s">
        <v>38</v>
      </c>
      <c r="C18" s="87" t="s">
        <v>39</v>
      </c>
      <c r="D18" s="97">
        <v>12</v>
      </c>
      <c r="E18" s="89"/>
      <c r="F18" s="89"/>
      <c r="G18" s="89"/>
      <c r="H18" s="89"/>
      <c r="I18" s="89"/>
      <c r="J18" s="89"/>
      <c r="K18" s="91"/>
    </row>
    <row r="19" spans="1:15 16374:16374" ht="15" customHeight="1" x14ac:dyDescent="0.3">
      <c r="A19" s="67"/>
      <c r="B19" s="68" t="s">
        <v>8</v>
      </c>
      <c r="C19" s="69"/>
      <c r="D19" s="70"/>
      <c r="E19" s="80"/>
      <c r="F19" s="80"/>
      <c r="G19" s="80"/>
      <c r="H19" s="71"/>
      <c r="I19" s="71"/>
      <c r="J19" s="71"/>
      <c r="K19" s="81"/>
    </row>
    <row r="20" spans="1:15 16374:16374" x14ac:dyDescent="0.2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5"/>
    </row>
    <row r="21" spans="1:15 16374:16374" s="2" customFormat="1" x14ac:dyDescent="0.25">
      <c r="A21" s="76"/>
      <c r="B21" s="60" t="s">
        <v>24</v>
      </c>
      <c r="C21" s="55"/>
      <c r="D21" s="56"/>
      <c r="E21" s="57"/>
      <c r="F21" s="75"/>
      <c r="G21" s="58"/>
      <c r="H21" s="75"/>
      <c r="I21" s="57"/>
      <c r="J21" s="75"/>
      <c r="K21" s="59"/>
      <c r="XET21" s="18"/>
    </row>
    <row r="22" spans="1:15 16374:16374" s="2" customFormat="1" ht="15.75" x14ac:dyDescent="0.3">
      <c r="A22" s="19"/>
      <c r="B22" s="34" t="s">
        <v>18</v>
      </c>
      <c r="C22" s="43">
        <v>0.1</v>
      </c>
      <c r="D22" s="36"/>
      <c r="E22" s="35"/>
      <c r="F22" s="35"/>
      <c r="G22" s="37"/>
      <c r="H22" s="38"/>
      <c r="I22" s="35"/>
      <c r="J22" s="35"/>
      <c r="K22" s="39"/>
      <c r="XET22" s="18"/>
    </row>
    <row r="23" spans="1:15 16374:16374" s="2" customFormat="1" ht="15.75" x14ac:dyDescent="0.3">
      <c r="A23" s="19"/>
      <c r="B23" s="34" t="s">
        <v>9</v>
      </c>
      <c r="C23" s="43"/>
      <c r="D23" s="36"/>
      <c r="E23" s="35"/>
      <c r="F23" s="35"/>
      <c r="G23" s="37"/>
      <c r="H23" s="38"/>
      <c r="I23" s="35"/>
      <c r="J23" s="35"/>
      <c r="K23" s="39"/>
      <c r="XET23" s="18"/>
    </row>
    <row r="24" spans="1:15 16374:16374" ht="15.75" x14ac:dyDescent="0.3">
      <c r="A24" s="19"/>
      <c r="B24" s="34" t="s">
        <v>17</v>
      </c>
      <c r="C24" s="43">
        <v>0.08</v>
      </c>
      <c r="D24" s="41"/>
      <c r="E24" s="38"/>
      <c r="F24" s="38"/>
      <c r="G24" s="42"/>
      <c r="H24" s="35"/>
      <c r="I24" s="38"/>
      <c r="J24" s="38"/>
      <c r="K24" s="39"/>
    </row>
    <row r="25" spans="1:15 16374:16374" ht="15.75" x14ac:dyDescent="0.3">
      <c r="A25" s="19"/>
      <c r="B25" s="34" t="s">
        <v>9</v>
      </c>
      <c r="C25" s="40"/>
      <c r="D25" s="41"/>
      <c r="E25" s="38"/>
      <c r="F25" s="38"/>
      <c r="G25" s="42"/>
      <c r="H25" s="35"/>
      <c r="I25" s="38"/>
      <c r="J25" s="38"/>
      <c r="K25" s="39"/>
    </row>
    <row r="26" spans="1:15 16374:16374" ht="15.75" x14ac:dyDescent="0.3">
      <c r="A26" s="19"/>
      <c r="B26" s="61" t="s">
        <v>25</v>
      </c>
      <c r="C26" s="62">
        <v>0.18</v>
      </c>
      <c r="D26" s="46"/>
      <c r="E26" s="63"/>
      <c r="F26" s="63"/>
      <c r="G26" s="64"/>
      <c r="H26" s="65"/>
      <c r="I26" s="63"/>
      <c r="J26" s="63"/>
      <c r="K26" s="66"/>
    </row>
    <row r="27" spans="1:15 16374:16374" ht="15.75" x14ac:dyDescent="0.3">
      <c r="A27" s="19"/>
      <c r="B27" s="61"/>
      <c r="C27" s="62"/>
      <c r="D27" s="46"/>
      <c r="E27" s="63"/>
      <c r="F27" s="63"/>
      <c r="G27" s="64"/>
      <c r="H27" s="65"/>
      <c r="I27" s="63"/>
      <c r="J27" s="63"/>
      <c r="K27" s="66"/>
    </row>
    <row r="28" spans="1:15 16374:16374" ht="15.75" x14ac:dyDescent="0.3">
      <c r="A28" s="74"/>
      <c r="B28" s="72" t="s">
        <v>24</v>
      </c>
      <c r="C28" s="72"/>
      <c r="D28" s="72"/>
      <c r="E28" s="72"/>
      <c r="F28" s="72"/>
      <c r="G28" s="72"/>
      <c r="H28" s="72"/>
      <c r="I28" s="72"/>
      <c r="J28" s="72"/>
      <c r="K28" s="73"/>
      <c r="O28" s="79"/>
    </row>
    <row r="29" spans="1:15 16374:16374" x14ac:dyDescent="0.25">
      <c r="B29" s="20"/>
      <c r="H29" s="3"/>
    </row>
    <row r="31" spans="1:15 16374:16374" x14ac:dyDescent="0.25">
      <c r="B31" s="20" t="s">
        <v>28</v>
      </c>
      <c r="C31" s="21"/>
      <c r="D31" s="21"/>
      <c r="E31" s="21"/>
      <c r="F31" s="21"/>
      <c r="G31" s="21"/>
      <c r="H31" s="3"/>
    </row>
  </sheetData>
  <mergeCells count="14">
    <mergeCell ref="B9:K9"/>
    <mergeCell ref="A20:K20"/>
    <mergeCell ref="A1:K1"/>
    <mergeCell ref="A2:K2"/>
    <mergeCell ref="D4:E4"/>
    <mergeCell ref="A6:A7"/>
    <mergeCell ref="B6:B7"/>
    <mergeCell ref="C6:C7"/>
    <mergeCell ref="D6:D7"/>
    <mergeCell ref="E6:F6"/>
    <mergeCell ref="G6:H6"/>
    <mergeCell ref="I6:J6"/>
    <mergeCell ref="F4:G4"/>
    <mergeCell ref="K6:K7"/>
  </mergeCells>
  <pageMargins left="0.70866141732283505" right="0.70866141732283505" top="0.74803149606299202" bottom="0.74803149606299202" header="0.31496062992126" footer="0.31496062992126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თავფურცელი</vt:lpstr>
      <vt:lpstr>სარჩევი</vt:lpstr>
      <vt:lpstr>საყრდენი კედელი</vt:lpstr>
      <vt:lpstr>'საყრდენი კედელი'!Print_Titles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2021-09-13T12:47:12Z</dcterms:modified>
</cp:coreProperties>
</file>