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1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<sst xmlns="http://schemas.openxmlformats.org/spreadsheetml/2006/main" count="63" uniqueCount="43">
  <si>
    <t>#</t>
  </si>
  <si>
    <t>ჯამი</t>
  </si>
  <si>
    <t>ერთ.</t>
  </si>
  <si>
    <t>სულ</t>
  </si>
  <si>
    <t>ნორმატიული ნორმა</t>
  </si>
  <si>
    <t>გეგმიური დაგროვება</t>
  </si>
  <si>
    <t>კბ.მ</t>
  </si>
  <si>
    <t>ტონა</t>
  </si>
  <si>
    <t>მანქ/სთ</t>
  </si>
  <si>
    <t>შრომითი რესურსი</t>
  </si>
  <si>
    <t>კაც/სთ</t>
  </si>
  <si>
    <t>ლარი</t>
  </si>
  <si>
    <t>სარწყავი მანქანა</t>
  </si>
  <si>
    <t>27-7-2</t>
  </si>
  <si>
    <t>მანქანები</t>
  </si>
  <si>
    <t>ავტოგრეიდერი საშ. ტიპის 108 ცხ.ძ</t>
  </si>
  <si>
    <t>არასაყოფაცხოვრებო წყალი</t>
  </si>
  <si>
    <t>ზედნადებიბი ხარჯი</t>
  </si>
  <si>
    <t>გაუთვალისწინებელი ხარჯი</t>
  </si>
  <si>
    <t>საფუძველი</t>
  </si>
  <si>
    <t>სამუშაოთა დასახელება</t>
  </si>
  <si>
    <t>განზ.</t>
  </si>
  <si>
    <t>მასალა</t>
  </si>
  <si>
    <t>ხელფასი</t>
  </si>
  <si>
    <t>მანქანა-მექანიზმები</t>
  </si>
  <si>
    <t>სრფ13.175</t>
  </si>
  <si>
    <t>სრფ13.201</t>
  </si>
  <si>
    <t xml:space="preserve">                        ლოკალურ –რესურსული  ხარჯთაღრიცხვა</t>
  </si>
  <si>
    <t>სრფ 14.1</t>
  </si>
  <si>
    <t>სრფ13.192</t>
  </si>
  <si>
    <t>სატკეპნი საგზაო თვითმავალი გლუვი18ტ</t>
  </si>
  <si>
    <t>ექსკავატორი 0.25კუბ.მ</t>
  </si>
  <si>
    <t>სრფ13.110</t>
  </si>
  <si>
    <t>1–23–6</t>
  </si>
  <si>
    <t>ადგილობრივი ღორღოვანი გრუნტი</t>
  </si>
  <si>
    <t>საბაზრო</t>
  </si>
  <si>
    <t xml:space="preserve">სოფ. ვარძიაში საუბნო გზების შეკეთება (მოხრეშვა) (ავალიშვილების 1.0კმ-იანი, კვინიკაძეები-ოკრიბელაშვილების 2.0კმ-იანი, კოჩაძეების 0.3კმ-იანი, კვანტიძეების 0.3კმ-იანი, ოკრიბელაშვილები-მაჩიტაძეების 1.0კმ-იანი, მდივნიშვილების 0.7კმ-იანი, ნინაველას 0.9კმ-იანი, ანთაძეების 0.3კმ-იანი,ზვიადი კოჩაძის 0.2კმ-იანი, ირაკლი ხიჯაკაძის ასასვლელის 0.5კმ-იანი, სერის 0.9 კმ-იანი და ნიქაბაძეების (ხვიჩას ასასვლელის 0.9 კმ-იანი) </t>
  </si>
  <si>
    <t>ღორღის ტრანსპორტირება საშ. 3კმ–დან</t>
  </si>
  <si>
    <t>საუბნო გზებზე დაზიანებული ადგილების შევსება ადგილობრივი ღორღოვანი გრუნტით და მოსწორება  (დამკვეთის მიერ მითითებულ ადგილებში და უბნებზე)</t>
  </si>
  <si>
    <t xml:space="preserve">III კატეგორიის გრუნტის  დამუშავება ექსკავატორით ადგილობრივ კარიერში მისი ა/თვითმცლელზე დატვირთვით  </t>
  </si>
  <si>
    <t>დანართი N1-1</t>
  </si>
  <si>
    <t>%</t>
  </si>
  <si>
    <t>ხელმოწერა --------------------------------------</t>
  </si>
</sst>
</file>

<file path=xl/styles.xml><?xml version="1.0" encoding="utf-8"?>
<styleSheet xmlns="http://schemas.openxmlformats.org/spreadsheetml/2006/main">
  <numFmts count="4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ari&quot;;\-#,##0\ &quot;Lari&quot;"/>
    <numFmt numFmtId="165" formatCode="#,##0\ &quot;Lari&quot;;[Red]\-#,##0\ &quot;Lari&quot;"/>
    <numFmt numFmtId="166" formatCode="#,##0.00\ &quot;Lari&quot;;\-#,##0.00\ &quot;Lari&quot;"/>
    <numFmt numFmtId="167" formatCode="#,##0.00\ &quot;Lari&quot;;[Red]\-#,##0.00\ &quot;Lari&quot;"/>
    <numFmt numFmtId="168" formatCode="_-* #,##0\ &quot;Lari&quot;_-;\-* #,##0\ &quot;Lari&quot;_-;_-* &quot;-&quot;\ &quot;Lari&quot;_-;_-@_-"/>
    <numFmt numFmtId="169" formatCode="_-* #,##0\ _L_a_r_i_-;\-* #,##0\ _L_a_r_i_-;_-* &quot;-&quot;\ _L_a_r_i_-;_-@_-"/>
    <numFmt numFmtId="170" formatCode="_-* #,##0.00\ &quot;Lari&quot;_-;\-* #,##0.00\ &quot;Lari&quot;_-;_-* &quot;-&quot;??\ &quot;Lari&quot;_-;_-@_-"/>
    <numFmt numFmtId="171" formatCode="_-* #,##0.00\ _L_a_r_i_-;\-* #,##0.00\ _L_a_r_i_-;_-* &quot;-&quot;??\ _L_a_r_i_-;_-@_-"/>
    <numFmt numFmtId="172" formatCode="#,##0\ &quot;₾&quot;;\-#,##0\ &quot;₾&quot;"/>
    <numFmt numFmtId="173" formatCode="#,##0\ &quot;₾&quot;;[Red]\-#,##0\ &quot;₾&quot;"/>
    <numFmt numFmtId="174" formatCode="#,##0.00\ &quot;₾&quot;;\-#,##0.00\ &quot;₾&quot;"/>
    <numFmt numFmtId="175" formatCode="#,##0.00\ &quot;₾&quot;;[Red]\-#,##0.00\ &quot;₾&quot;"/>
    <numFmt numFmtId="176" formatCode="_-* #,##0\ &quot;₾&quot;_-;\-* #,##0\ &quot;₾&quot;_-;_-* &quot;-&quot;\ &quot;₾&quot;_-;_-@_-"/>
    <numFmt numFmtId="177" formatCode="_-* #,##0\ _₾_-;\-* #,##0\ _₾_-;_-* &quot;-&quot;\ _₾_-;_-@_-"/>
    <numFmt numFmtId="178" formatCode="_-* #,##0.00\ &quot;₾&quot;_-;\-* #,##0.00\ &quot;₾&quot;_-;_-* &quot;-&quot;??\ &quot;₾&quot;_-;_-@_-"/>
    <numFmt numFmtId="179" formatCode="_-* #,##0.00\ _₾_-;\-* #,##0.00\ _₾_-;_-* &quot;-&quot;??\ _₾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#,##0.00000000"/>
    <numFmt numFmtId="199" formatCode="0.0%"/>
    <numFmt numFmtId="200" formatCode="#,##0.0000"/>
    <numFmt numFmtId="201" formatCode="0;[Red]0"/>
  </numFmts>
  <fonts count="54">
    <font>
      <sz val="10"/>
      <name val="Arial"/>
      <family val="0"/>
    </font>
    <font>
      <sz val="8"/>
      <name val="Arial"/>
      <family val="2"/>
    </font>
    <font>
      <sz val="12"/>
      <name val="AcadNusx"/>
      <family val="0"/>
    </font>
    <font>
      <sz val="14"/>
      <name val="AcadNusx"/>
      <family val="0"/>
    </font>
    <font>
      <b/>
      <sz val="14"/>
      <name val="AcadNusx"/>
      <family val="0"/>
    </font>
    <font>
      <b/>
      <sz val="12"/>
      <name val="AcadNusx"/>
      <family val="0"/>
    </font>
    <font>
      <b/>
      <sz val="14"/>
      <name val="Arial"/>
      <family val="2"/>
    </font>
    <font>
      <sz val="10"/>
      <name val="AcadNusx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cadNusx"/>
      <family val="0"/>
    </font>
    <font>
      <b/>
      <sz val="9"/>
      <name val="AcadNusx"/>
      <family val="0"/>
    </font>
    <font>
      <sz val="9"/>
      <name val="AcadNusx"/>
      <family val="0"/>
    </font>
    <font>
      <sz val="10"/>
      <name val="AKAD NUSX"/>
      <family val="0"/>
    </font>
    <font>
      <sz val="9"/>
      <name val="Arial"/>
      <family val="2"/>
    </font>
    <font>
      <b/>
      <sz val="8"/>
      <name val="AcadNusx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13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</cellStyleXfs>
  <cellXfs count="76">
    <xf numFmtId="0" fontId="0" fillId="0" borderId="0" xfId="0" applyAlignment="1">
      <alignment/>
    </xf>
    <xf numFmtId="0" fontId="14" fillId="33" borderId="10" xfId="64" applyFont="1" applyFill="1" applyBorder="1" applyAlignment="1">
      <alignment horizontal="center" vertical="center"/>
      <protection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11" fillId="33" borderId="10" xfId="0" applyFont="1" applyFill="1" applyBorder="1" applyAlignment="1">
      <alignment vertical="center" wrapText="1"/>
    </xf>
    <xf numFmtId="0" fontId="11" fillId="33" borderId="10" xfId="0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vertical="center" wrapText="1"/>
    </xf>
    <xf numFmtId="0" fontId="12" fillId="33" borderId="10" xfId="0" applyFont="1" applyFill="1" applyBorder="1" applyAlignment="1">
      <alignment horizontal="center" vertical="center"/>
    </xf>
    <xf numFmtId="0" fontId="11" fillId="33" borderId="11" xfId="0" applyFont="1" applyFill="1" applyBorder="1" applyAlignment="1">
      <alignment horizontal="center" vertical="center" wrapText="1"/>
    </xf>
    <xf numFmtId="9" fontId="12" fillId="33" borderId="12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12" fillId="33" borderId="10" xfId="0" applyFont="1" applyFill="1" applyBorder="1" applyAlignment="1">
      <alignment horizontal="center" vertical="center"/>
    </xf>
    <xf numFmtId="0" fontId="12" fillId="33" borderId="13" xfId="0" applyFont="1" applyFill="1" applyBorder="1" applyAlignment="1">
      <alignment horizontal="center" vertical="center"/>
    </xf>
    <xf numFmtId="0" fontId="12" fillId="33" borderId="11" xfId="0" applyFont="1" applyFill="1" applyBorder="1" applyAlignment="1">
      <alignment vertical="center" wrapText="1"/>
    </xf>
    <xf numFmtId="0" fontId="3" fillId="33" borderId="0" xfId="0" applyFont="1" applyFill="1" applyAlignment="1">
      <alignment/>
    </xf>
    <xf numFmtId="0" fontId="7" fillId="33" borderId="0" xfId="0" applyFont="1" applyFill="1" applyAlignment="1">
      <alignment/>
    </xf>
    <xf numFmtId="16" fontId="2" fillId="33" borderId="0" xfId="0" applyNumberFormat="1" applyFont="1" applyFill="1" applyAlignment="1">
      <alignment/>
    </xf>
    <xf numFmtId="0" fontId="2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12" fillId="33" borderId="14" xfId="0" applyFont="1" applyFill="1" applyBorder="1" applyAlignment="1">
      <alignment vertical="center"/>
    </xf>
    <xf numFmtId="0" fontId="12" fillId="33" borderId="12" xfId="0" applyFont="1" applyFill="1" applyBorder="1" applyAlignment="1">
      <alignment horizontal="center" vertical="center"/>
    </xf>
    <xf numFmtId="0" fontId="12" fillId="33" borderId="12" xfId="0" applyFont="1" applyFill="1" applyBorder="1" applyAlignment="1">
      <alignment horizontal="center" vertical="center"/>
    </xf>
    <xf numFmtId="0" fontId="12" fillId="33" borderId="15" xfId="0" applyFont="1" applyFill="1" applyBorder="1" applyAlignment="1">
      <alignment horizontal="center" vertical="center"/>
    </xf>
    <xf numFmtId="14" fontId="12" fillId="33" borderId="12" xfId="0" applyNumberFormat="1" applyFont="1" applyFill="1" applyBorder="1" applyAlignment="1">
      <alignment horizontal="center" vertical="center"/>
    </xf>
    <xf numFmtId="14" fontId="12" fillId="33" borderId="15" xfId="0" applyNumberFormat="1" applyFont="1" applyFill="1" applyBorder="1" applyAlignment="1">
      <alignment horizontal="center" vertical="center"/>
    </xf>
    <xf numFmtId="14" fontId="12" fillId="33" borderId="14" xfId="0" applyNumberFormat="1" applyFont="1" applyFill="1" applyBorder="1" applyAlignment="1">
      <alignment horizontal="center" vertical="center"/>
    </xf>
    <xf numFmtId="0" fontId="12" fillId="33" borderId="12" xfId="0" applyFont="1" applyFill="1" applyBorder="1" applyAlignment="1">
      <alignment horizontal="center" vertical="center"/>
    </xf>
    <xf numFmtId="190" fontId="52" fillId="33" borderId="10" xfId="0" applyNumberFormat="1" applyFont="1" applyFill="1" applyBorder="1" applyAlignment="1">
      <alignment horizontal="center" vertical="center"/>
    </xf>
    <xf numFmtId="2" fontId="52" fillId="33" borderId="10" xfId="0" applyNumberFormat="1" applyFont="1" applyFill="1" applyBorder="1" applyAlignment="1">
      <alignment horizontal="center" vertical="center"/>
    </xf>
    <xf numFmtId="2" fontId="53" fillId="33" borderId="10" xfId="0" applyNumberFormat="1" applyFont="1" applyFill="1" applyBorder="1" applyAlignment="1">
      <alignment horizontal="center" vertical="center"/>
    </xf>
    <xf numFmtId="2" fontId="53" fillId="33" borderId="10" xfId="65" applyNumberFormat="1" applyFont="1" applyFill="1" applyBorder="1" applyAlignment="1">
      <alignment horizontal="center" vertical="center" wrapText="1"/>
      <protection/>
    </xf>
    <xf numFmtId="190" fontId="53" fillId="33" borderId="10" xfId="0" applyNumberFormat="1" applyFont="1" applyFill="1" applyBorder="1" applyAlignment="1">
      <alignment horizontal="center" vertical="center"/>
    </xf>
    <xf numFmtId="0" fontId="53" fillId="33" borderId="10" xfId="65" applyNumberFormat="1" applyFont="1" applyFill="1" applyBorder="1" applyAlignment="1">
      <alignment horizontal="center" vertical="center" wrapText="1"/>
      <protection/>
    </xf>
    <xf numFmtId="191" fontId="53" fillId="33" borderId="10" xfId="0" applyNumberFormat="1" applyFont="1" applyFill="1" applyBorder="1" applyAlignment="1">
      <alignment horizontal="center" vertical="center"/>
    </xf>
    <xf numFmtId="189" fontId="53" fillId="33" borderId="10" xfId="0" applyNumberFormat="1" applyFont="1" applyFill="1" applyBorder="1" applyAlignment="1">
      <alignment horizontal="center" vertical="center"/>
    </xf>
    <xf numFmtId="2" fontId="52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5" fillId="0" borderId="12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10" fillId="0" borderId="10" xfId="0" applyFont="1" applyFill="1" applyBorder="1" applyAlignment="1">
      <alignment horizontal="center"/>
    </xf>
    <xf numFmtId="0" fontId="12" fillId="0" borderId="1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5" fillId="33" borderId="12" xfId="0" applyFont="1" applyFill="1" applyBorder="1" applyAlignment="1">
      <alignment/>
    </xf>
    <xf numFmtId="0" fontId="15" fillId="33" borderId="14" xfId="0" applyFont="1" applyFill="1" applyBorder="1" applyAlignment="1">
      <alignment vertical="top"/>
    </xf>
    <xf numFmtId="0" fontId="15" fillId="33" borderId="14" xfId="0" applyFont="1" applyFill="1" applyBorder="1" applyAlignment="1">
      <alignment horizontal="center" vertical="center"/>
    </xf>
    <xf numFmtId="2" fontId="52" fillId="33" borderId="10" xfId="0" applyNumberFormat="1" applyFont="1" applyFill="1" applyBorder="1" applyAlignment="1">
      <alignment horizontal="center" vertical="center"/>
    </xf>
    <xf numFmtId="2" fontId="52" fillId="33" borderId="10" xfId="65" applyNumberFormat="1" applyFont="1" applyFill="1" applyBorder="1" applyAlignment="1">
      <alignment horizontal="center" vertical="center" wrapText="1"/>
      <protection/>
    </xf>
    <xf numFmtId="2" fontId="53" fillId="34" borderId="10" xfId="0" applyNumberFormat="1" applyFont="1" applyFill="1" applyBorder="1" applyAlignment="1">
      <alignment horizontal="center" vertical="center"/>
    </xf>
    <xf numFmtId="2" fontId="53" fillId="0" borderId="10" xfId="0" applyNumberFormat="1" applyFont="1" applyFill="1" applyBorder="1" applyAlignment="1">
      <alignment horizontal="center" vertical="center"/>
    </xf>
    <xf numFmtId="0" fontId="4" fillId="33" borderId="0" xfId="0" applyFont="1" applyFill="1" applyAlignment="1">
      <alignment/>
    </xf>
    <xf numFmtId="0" fontId="15" fillId="33" borderId="11" xfId="0" applyFont="1" applyFill="1" applyBorder="1" applyAlignment="1">
      <alignment horizontal="center" vertical="center" wrapText="1"/>
    </xf>
    <xf numFmtId="0" fontId="15" fillId="33" borderId="16" xfId="0" applyFont="1" applyFill="1" applyBorder="1" applyAlignment="1">
      <alignment horizontal="center" vertical="center" wrapText="1"/>
    </xf>
    <xf numFmtId="0" fontId="15" fillId="33" borderId="12" xfId="0" applyFont="1" applyFill="1" applyBorder="1" applyAlignment="1">
      <alignment horizontal="center" vertical="center" wrapText="1"/>
    </xf>
    <xf numFmtId="0" fontId="15" fillId="33" borderId="14" xfId="0" applyFont="1" applyFill="1" applyBorder="1" applyAlignment="1">
      <alignment horizontal="center" vertical="center" wrapText="1"/>
    </xf>
    <xf numFmtId="0" fontId="15" fillId="33" borderId="12" xfId="0" applyFont="1" applyFill="1" applyBorder="1" applyAlignment="1">
      <alignment horizontal="center" textRotation="90" wrapText="1"/>
    </xf>
    <xf numFmtId="0" fontId="15" fillId="33" borderId="14" xfId="0" applyFont="1" applyFill="1" applyBorder="1" applyAlignment="1">
      <alignment horizontal="center" textRotation="90" wrapText="1"/>
    </xf>
    <xf numFmtId="0" fontId="15" fillId="33" borderId="11" xfId="0" applyFont="1" applyFill="1" applyBorder="1" applyAlignment="1">
      <alignment horizontal="center" vertical="center"/>
    </xf>
    <xf numFmtId="0" fontId="15" fillId="33" borderId="16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15" fillId="33" borderId="12" xfId="0" applyFont="1" applyFill="1" applyBorder="1" applyAlignment="1">
      <alignment horizontal="center" vertical="center"/>
    </xf>
    <xf numFmtId="0" fontId="15" fillId="33" borderId="14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  <cellStyle name="Обычный 2" xfId="64"/>
    <cellStyle name="Обычный 3" xfId="65"/>
    <cellStyle name="Обычный 4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AA185"/>
  <sheetViews>
    <sheetView tabSelected="1" zoomScale="98" zoomScaleNormal="98" zoomScalePageLayoutView="0" workbookViewId="0" topLeftCell="A1">
      <selection activeCell="D31" sqref="D31"/>
    </sheetView>
  </sheetViews>
  <sheetFormatPr defaultColWidth="9.140625" defaultRowHeight="12.75"/>
  <cols>
    <col min="1" max="1" width="3.57421875" style="45" customWidth="1"/>
    <col min="2" max="2" width="9.421875" style="3" customWidth="1"/>
    <col min="3" max="3" width="54.7109375" style="3" customWidth="1"/>
    <col min="4" max="4" width="7.421875" style="3" customWidth="1"/>
    <col min="5" max="5" width="8.28125" style="3" customWidth="1"/>
    <col min="6" max="6" width="7.421875" style="3" customWidth="1"/>
    <col min="7" max="7" width="6.7109375" style="3" customWidth="1"/>
    <col min="8" max="8" width="7.7109375" style="3" customWidth="1"/>
    <col min="9" max="9" width="6.8515625" style="3" customWidth="1"/>
    <col min="10" max="10" width="7.421875" style="3" customWidth="1"/>
    <col min="11" max="11" width="7.7109375" style="3" customWidth="1"/>
    <col min="12" max="12" width="8.8515625" style="3" customWidth="1"/>
    <col min="13" max="13" width="9.140625" style="3" customWidth="1"/>
    <col min="14" max="16384" width="9.140625" style="3" customWidth="1"/>
  </cols>
  <sheetData>
    <row r="1" spans="2:13" ht="21">
      <c r="B1" s="23"/>
      <c r="C1" s="59" t="s">
        <v>27</v>
      </c>
      <c r="D1" s="59"/>
      <c r="E1" s="59"/>
      <c r="F1" s="59"/>
      <c r="G1" s="59"/>
      <c r="H1" s="59"/>
      <c r="I1" s="59"/>
      <c r="J1" s="59"/>
      <c r="K1" s="59"/>
      <c r="L1" s="59"/>
      <c r="M1" s="24"/>
    </row>
    <row r="2" spans="1:13" ht="57.75" customHeight="1">
      <c r="A2" s="74" t="s">
        <v>36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</row>
    <row r="3" spans="2:13" ht="25.5" customHeight="1">
      <c r="B3" s="23"/>
      <c r="C3" s="24"/>
      <c r="D3" s="24"/>
      <c r="E3" s="25"/>
      <c r="F3" s="25"/>
      <c r="G3" s="26"/>
      <c r="H3" s="27"/>
      <c r="I3" s="27"/>
      <c r="J3" s="27"/>
      <c r="K3" s="73" t="s">
        <v>40</v>
      </c>
      <c r="L3" s="73"/>
      <c r="M3" s="73"/>
    </row>
    <row r="4" spans="1:18" ht="27" customHeight="1">
      <c r="A4" s="46" t="s">
        <v>0</v>
      </c>
      <c r="B4" s="64" t="s">
        <v>19</v>
      </c>
      <c r="C4" s="62" t="s">
        <v>20</v>
      </c>
      <c r="D4" s="52" t="s">
        <v>21</v>
      </c>
      <c r="E4" s="60" t="s">
        <v>4</v>
      </c>
      <c r="F4" s="61"/>
      <c r="G4" s="66" t="s">
        <v>22</v>
      </c>
      <c r="H4" s="67"/>
      <c r="I4" s="66" t="s">
        <v>23</v>
      </c>
      <c r="J4" s="67"/>
      <c r="K4" s="60" t="s">
        <v>24</v>
      </c>
      <c r="L4" s="61"/>
      <c r="M4" s="71" t="s">
        <v>1</v>
      </c>
      <c r="N4" s="2"/>
      <c r="O4" s="2"/>
      <c r="P4" s="2"/>
      <c r="Q4" s="2"/>
      <c r="R4" s="2"/>
    </row>
    <row r="5" spans="1:18" ht="19.5" customHeight="1">
      <c r="A5" s="47"/>
      <c r="B5" s="65"/>
      <c r="C5" s="63"/>
      <c r="D5" s="53" t="s">
        <v>2</v>
      </c>
      <c r="E5" s="54" t="s">
        <v>2</v>
      </c>
      <c r="F5" s="54" t="s">
        <v>3</v>
      </c>
      <c r="G5" s="54" t="s">
        <v>2</v>
      </c>
      <c r="H5" s="54" t="s">
        <v>3</v>
      </c>
      <c r="I5" s="54" t="s">
        <v>2</v>
      </c>
      <c r="J5" s="54" t="s">
        <v>3</v>
      </c>
      <c r="K5" s="54" t="s">
        <v>2</v>
      </c>
      <c r="L5" s="54" t="s">
        <v>3</v>
      </c>
      <c r="M5" s="72"/>
      <c r="N5" s="2"/>
      <c r="O5" s="2"/>
      <c r="P5" s="2"/>
      <c r="Q5" s="2"/>
      <c r="R5" s="2"/>
    </row>
    <row r="6" spans="1:18" ht="12" customHeight="1">
      <c r="A6" s="48">
        <v>1</v>
      </c>
      <c r="B6" s="48">
        <v>2</v>
      </c>
      <c r="C6" s="48">
        <v>3</v>
      </c>
      <c r="D6" s="48">
        <v>4</v>
      </c>
      <c r="E6" s="48">
        <v>5</v>
      </c>
      <c r="F6" s="48">
        <v>6</v>
      </c>
      <c r="G6" s="48">
        <v>7</v>
      </c>
      <c r="H6" s="48">
        <v>8</v>
      </c>
      <c r="I6" s="48">
        <v>9</v>
      </c>
      <c r="J6" s="48">
        <v>10</v>
      </c>
      <c r="K6" s="48">
        <v>11</v>
      </c>
      <c r="L6" s="48">
        <v>12</v>
      </c>
      <c r="M6" s="48">
        <v>13</v>
      </c>
      <c r="N6" s="2"/>
      <c r="O6" s="2"/>
      <c r="P6" s="2"/>
      <c r="Q6" s="2"/>
      <c r="R6" s="2"/>
    </row>
    <row r="7" spans="1:18" ht="36.75" customHeight="1">
      <c r="A7" s="68">
        <v>1</v>
      </c>
      <c r="B7" s="32" t="s">
        <v>33</v>
      </c>
      <c r="C7" s="4" t="s">
        <v>39</v>
      </c>
      <c r="D7" s="5" t="s">
        <v>6</v>
      </c>
      <c r="E7" s="36"/>
      <c r="F7" s="44">
        <f>F11*1.22</f>
        <v>1271.24</v>
      </c>
      <c r="G7" s="38"/>
      <c r="H7" s="38"/>
      <c r="I7" s="38"/>
      <c r="J7" s="38"/>
      <c r="K7" s="38"/>
      <c r="L7" s="38"/>
      <c r="M7" s="39"/>
      <c r="N7" s="2"/>
      <c r="O7" s="2"/>
      <c r="P7" s="2"/>
      <c r="Q7" s="2"/>
      <c r="R7" s="2"/>
    </row>
    <row r="8" spans="1:18" ht="14.25" customHeight="1">
      <c r="A8" s="69"/>
      <c r="B8" s="33"/>
      <c r="C8" s="6" t="s">
        <v>9</v>
      </c>
      <c r="D8" s="7" t="s">
        <v>10</v>
      </c>
      <c r="E8" s="40">
        <v>0.034</v>
      </c>
      <c r="F8" s="38">
        <f>F7*E8</f>
        <v>43.22216</v>
      </c>
      <c r="G8" s="38"/>
      <c r="H8" s="38"/>
      <c r="I8" s="57">
        <v>0</v>
      </c>
      <c r="J8" s="38">
        <f>I8*F8</f>
        <v>0</v>
      </c>
      <c r="K8" s="38"/>
      <c r="L8" s="38"/>
      <c r="M8" s="39">
        <f>F8*G8+F8*I8+F8*K8</f>
        <v>0</v>
      </c>
      <c r="N8" s="2"/>
      <c r="O8" s="2"/>
      <c r="P8" s="2"/>
      <c r="Q8" s="2"/>
      <c r="R8" s="2"/>
    </row>
    <row r="9" spans="1:18" ht="15.75" customHeight="1">
      <c r="A9" s="69"/>
      <c r="B9" s="33" t="s">
        <v>32</v>
      </c>
      <c r="C9" s="6" t="s">
        <v>31</v>
      </c>
      <c r="D9" s="1" t="s">
        <v>8</v>
      </c>
      <c r="E9" s="40">
        <v>0.0803</v>
      </c>
      <c r="F9" s="39">
        <f>F7*E9</f>
        <v>102.08057199999999</v>
      </c>
      <c r="G9" s="39"/>
      <c r="H9" s="39"/>
      <c r="I9" s="41"/>
      <c r="J9" s="41"/>
      <c r="K9" s="57">
        <v>0</v>
      </c>
      <c r="L9" s="38">
        <f>K9*F9</f>
        <v>0</v>
      </c>
      <c r="M9" s="39">
        <f>F9*G9+F9*I9+F9*K9</f>
        <v>0</v>
      </c>
      <c r="N9" s="2"/>
      <c r="O9" s="2"/>
      <c r="P9" s="2"/>
      <c r="Q9" s="2"/>
      <c r="R9" s="2"/>
    </row>
    <row r="10" spans="1:18" ht="13.5" customHeight="1">
      <c r="A10" s="70"/>
      <c r="B10" s="34"/>
      <c r="C10" s="6" t="s">
        <v>14</v>
      </c>
      <c r="D10" s="1" t="s">
        <v>11</v>
      </c>
      <c r="E10" s="42">
        <v>0.0056</v>
      </c>
      <c r="F10" s="39">
        <f>F7*E10</f>
        <v>7.118944</v>
      </c>
      <c r="G10" s="39"/>
      <c r="H10" s="39"/>
      <c r="I10" s="41"/>
      <c r="J10" s="41"/>
      <c r="K10" s="57">
        <v>0</v>
      </c>
      <c r="L10" s="38">
        <f>K10*F10</f>
        <v>0</v>
      </c>
      <c r="M10" s="39">
        <f>K10*F10</f>
        <v>0</v>
      </c>
      <c r="N10" s="2"/>
      <c r="O10" s="2"/>
      <c r="P10" s="2"/>
      <c r="Q10" s="2"/>
      <c r="R10" s="2"/>
    </row>
    <row r="11" spans="1:18" ht="39" customHeight="1">
      <c r="A11" s="68">
        <v>2</v>
      </c>
      <c r="B11" s="30" t="s">
        <v>13</v>
      </c>
      <c r="C11" s="4" t="s">
        <v>38</v>
      </c>
      <c r="D11" s="5" t="s">
        <v>6</v>
      </c>
      <c r="E11" s="38"/>
      <c r="F11" s="37">
        <v>1042</v>
      </c>
      <c r="G11" s="38"/>
      <c r="H11" s="38"/>
      <c r="I11" s="38"/>
      <c r="J11" s="38"/>
      <c r="K11" s="38"/>
      <c r="L11" s="38"/>
      <c r="M11" s="39"/>
      <c r="N11" s="2"/>
      <c r="O11" s="2"/>
      <c r="P11" s="2"/>
      <c r="Q11" s="2"/>
      <c r="R11" s="2"/>
    </row>
    <row r="12" spans="1:18" ht="16.5" customHeight="1">
      <c r="A12" s="69"/>
      <c r="B12" s="31"/>
      <c r="C12" s="22" t="s">
        <v>9</v>
      </c>
      <c r="D12" s="20" t="s">
        <v>10</v>
      </c>
      <c r="E12" s="43">
        <v>0.15</v>
      </c>
      <c r="F12" s="38">
        <f>F11*E12</f>
        <v>156.29999999999998</v>
      </c>
      <c r="G12" s="38"/>
      <c r="H12" s="38"/>
      <c r="I12" s="57">
        <v>0</v>
      </c>
      <c r="J12" s="38">
        <f>I12*F12</f>
        <v>0</v>
      </c>
      <c r="K12" s="38"/>
      <c r="L12" s="38"/>
      <c r="M12" s="39">
        <f>I12*F12</f>
        <v>0</v>
      </c>
      <c r="N12" s="2"/>
      <c r="O12" s="2"/>
      <c r="P12" s="2"/>
      <c r="Q12" s="2"/>
      <c r="R12" s="2"/>
    </row>
    <row r="13" spans="1:18" ht="16.5" customHeight="1">
      <c r="A13" s="69"/>
      <c r="B13" s="33" t="s">
        <v>25</v>
      </c>
      <c r="C13" s="22" t="s">
        <v>15</v>
      </c>
      <c r="D13" s="20" t="s">
        <v>8</v>
      </c>
      <c r="E13" s="40">
        <v>0.0216</v>
      </c>
      <c r="F13" s="38">
        <f>F11*E13</f>
        <v>22.5072</v>
      </c>
      <c r="G13" s="38"/>
      <c r="H13" s="38"/>
      <c r="I13" s="38"/>
      <c r="J13" s="38"/>
      <c r="K13" s="57">
        <v>0</v>
      </c>
      <c r="L13" s="38">
        <f>K13*F13</f>
        <v>0</v>
      </c>
      <c r="M13" s="39">
        <f>K13*F13</f>
        <v>0</v>
      </c>
      <c r="N13" s="2"/>
      <c r="O13" s="2"/>
      <c r="P13" s="2"/>
      <c r="Q13" s="2"/>
      <c r="R13" s="2"/>
    </row>
    <row r="14" spans="1:18" ht="18" customHeight="1">
      <c r="A14" s="69"/>
      <c r="B14" s="33" t="s">
        <v>29</v>
      </c>
      <c r="C14" s="22" t="s">
        <v>30</v>
      </c>
      <c r="D14" s="20" t="s">
        <v>8</v>
      </c>
      <c r="E14" s="40">
        <v>0.0273</v>
      </c>
      <c r="F14" s="38">
        <f>F11*E14</f>
        <v>28.4466</v>
      </c>
      <c r="G14" s="38"/>
      <c r="H14" s="38"/>
      <c r="I14" s="38"/>
      <c r="J14" s="38"/>
      <c r="K14" s="57">
        <v>0</v>
      </c>
      <c r="L14" s="38">
        <f>K14*F14</f>
        <v>0</v>
      </c>
      <c r="M14" s="39">
        <f>K14*F14</f>
        <v>0</v>
      </c>
      <c r="N14" s="2"/>
      <c r="O14" s="2"/>
      <c r="P14" s="2"/>
      <c r="Q14" s="2"/>
      <c r="R14" s="2"/>
    </row>
    <row r="15" spans="1:18" ht="18" customHeight="1">
      <c r="A15" s="69"/>
      <c r="B15" s="33" t="s">
        <v>26</v>
      </c>
      <c r="C15" s="22" t="s">
        <v>12</v>
      </c>
      <c r="D15" s="20" t="s">
        <v>8</v>
      </c>
      <c r="E15" s="40">
        <v>0.0097</v>
      </c>
      <c r="F15" s="38">
        <f>F11*E15</f>
        <v>10.1074</v>
      </c>
      <c r="G15" s="38"/>
      <c r="H15" s="38"/>
      <c r="I15" s="38"/>
      <c r="J15" s="38"/>
      <c r="K15" s="57">
        <v>0</v>
      </c>
      <c r="L15" s="38">
        <f>K15*F15</f>
        <v>0</v>
      </c>
      <c r="M15" s="39">
        <f>K15*F15</f>
        <v>0</v>
      </c>
      <c r="N15" s="2"/>
      <c r="O15" s="2"/>
      <c r="P15" s="2"/>
      <c r="Q15" s="2"/>
      <c r="R15" s="2"/>
    </row>
    <row r="16" spans="1:18" ht="17.25" customHeight="1">
      <c r="A16" s="69"/>
      <c r="B16" s="33" t="s">
        <v>35</v>
      </c>
      <c r="C16" s="22" t="s">
        <v>34</v>
      </c>
      <c r="D16" s="20" t="s">
        <v>6</v>
      </c>
      <c r="E16" s="38">
        <v>1.22</v>
      </c>
      <c r="F16" s="38">
        <f>F11*E16</f>
        <v>1271.24</v>
      </c>
      <c r="G16" s="57">
        <v>0</v>
      </c>
      <c r="H16" s="38">
        <f>G16*F16</f>
        <v>0</v>
      </c>
      <c r="I16" s="38"/>
      <c r="J16" s="38"/>
      <c r="K16" s="58"/>
      <c r="L16" s="38"/>
      <c r="M16" s="39">
        <f>G16*F16</f>
        <v>0</v>
      </c>
      <c r="N16" s="2"/>
      <c r="O16" s="2"/>
      <c r="P16" s="2"/>
      <c r="Q16" s="2"/>
      <c r="R16" s="2"/>
    </row>
    <row r="17" spans="1:18" ht="17.25" customHeight="1">
      <c r="A17" s="69"/>
      <c r="C17" s="22" t="s">
        <v>16</v>
      </c>
      <c r="D17" s="20" t="s">
        <v>6</v>
      </c>
      <c r="E17" s="43">
        <v>0.07</v>
      </c>
      <c r="F17" s="38">
        <f>F11*E17</f>
        <v>72.94000000000001</v>
      </c>
      <c r="G17" s="57">
        <v>0</v>
      </c>
      <c r="H17" s="38">
        <f>G17*F17</f>
        <v>0</v>
      </c>
      <c r="I17" s="38"/>
      <c r="J17" s="38"/>
      <c r="K17" s="38"/>
      <c r="L17" s="38"/>
      <c r="M17" s="39">
        <f>G17*F17</f>
        <v>0</v>
      </c>
      <c r="N17" s="2"/>
      <c r="O17" s="2"/>
      <c r="P17" s="2"/>
      <c r="Q17" s="2"/>
      <c r="R17" s="2"/>
    </row>
    <row r="18" spans="1:18" ht="21" customHeight="1">
      <c r="A18" s="70"/>
      <c r="B18" s="28" t="s">
        <v>28</v>
      </c>
      <c r="C18" s="22" t="s">
        <v>37</v>
      </c>
      <c r="D18" s="20" t="s">
        <v>7</v>
      </c>
      <c r="E18" s="38">
        <v>1.6</v>
      </c>
      <c r="F18" s="38">
        <f>F16*E18</f>
        <v>2033.9840000000002</v>
      </c>
      <c r="G18" s="38"/>
      <c r="H18" s="38"/>
      <c r="I18" s="38"/>
      <c r="J18" s="38"/>
      <c r="K18" s="57">
        <v>0</v>
      </c>
      <c r="L18" s="38">
        <f>K18*F18</f>
        <v>0</v>
      </c>
      <c r="M18" s="39">
        <f>K18*F18</f>
        <v>0</v>
      </c>
      <c r="N18" s="2"/>
      <c r="O18" s="2"/>
      <c r="P18" s="2"/>
      <c r="Q18" s="2"/>
      <c r="R18" s="2"/>
    </row>
    <row r="19" spans="1:18" ht="15.75" customHeight="1">
      <c r="A19" s="49"/>
      <c r="B19" s="21"/>
      <c r="C19" s="8" t="s">
        <v>1</v>
      </c>
      <c r="D19" s="20"/>
      <c r="E19" s="38"/>
      <c r="F19" s="38"/>
      <c r="G19" s="38"/>
      <c r="H19" s="55">
        <f>SUM(H7:H18)</f>
        <v>0</v>
      </c>
      <c r="I19" s="55"/>
      <c r="J19" s="55">
        <f>SUM(J7:J18)</f>
        <v>0</v>
      </c>
      <c r="K19" s="55"/>
      <c r="L19" s="55">
        <f>SUM(L7:L18)</f>
        <v>0</v>
      </c>
      <c r="M19" s="56">
        <f>SUM(M7:M18)</f>
        <v>0</v>
      </c>
      <c r="N19" s="2"/>
      <c r="O19" s="2"/>
      <c r="P19" s="2"/>
      <c r="Q19" s="2"/>
      <c r="R19" s="2"/>
    </row>
    <row r="20" spans="1:18" ht="14.25" customHeight="1">
      <c r="A20" s="49"/>
      <c r="B20" s="21"/>
      <c r="C20" s="8" t="s">
        <v>17</v>
      </c>
      <c r="D20" s="9" t="s">
        <v>41</v>
      </c>
      <c r="E20" s="38"/>
      <c r="F20" s="38"/>
      <c r="G20" s="38"/>
      <c r="H20" s="55"/>
      <c r="I20" s="55"/>
      <c r="J20" s="55"/>
      <c r="K20" s="55"/>
      <c r="L20" s="55"/>
      <c r="M20" s="56" t="e">
        <f>M19*D20</f>
        <v>#VALUE!</v>
      </c>
      <c r="N20" s="2"/>
      <c r="O20" s="2"/>
      <c r="P20" s="2"/>
      <c r="Q20" s="2"/>
      <c r="R20" s="2"/>
    </row>
    <row r="21" spans="1:18" ht="14.25" customHeight="1">
      <c r="A21" s="49"/>
      <c r="B21" s="21"/>
      <c r="C21" s="8" t="s">
        <v>1</v>
      </c>
      <c r="D21" s="29"/>
      <c r="E21" s="38"/>
      <c r="F21" s="38"/>
      <c r="G21" s="38"/>
      <c r="H21" s="55"/>
      <c r="I21" s="55"/>
      <c r="J21" s="55"/>
      <c r="K21" s="55"/>
      <c r="L21" s="55"/>
      <c r="M21" s="56" t="e">
        <f>M19+M20</f>
        <v>#VALUE!</v>
      </c>
      <c r="N21" s="2"/>
      <c r="O21" s="2"/>
      <c r="P21" s="2"/>
      <c r="Q21" s="2"/>
      <c r="R21" s="2"/>
    </row>
    <row r="22" spans="1:18" ht="16.5" customHeight="1">
      <c r="A22" s="49"/>
      <c r="B22" s="21"/>
      <c r="C22" s="8" t="s">
        <v>5</v>
      </c>
      <c r="D22" s="9" t="s">
        <v>41</v>
      </c>
      <c r="E22" s="38"/>
      <c r="F22" s="38"/>
      <c r="G22" s="38"/>
      <c r="H22" s="55"/>
      <c r="I22" s="55"/>
      <c r="J22" s="55"/>
      <c r="K22" s="55"/>
      <c r="L22" s="55"/>
      <c r="M22" s="56" t="e">
        <f>M21*D22</f>
        <v>#VALUE!</v>
      </c>
      <c r="N22" s="2"/>
      <c r="O22" s="2"/>
      <c r="P22" s="2"/>
      <c r="Q22" s="2"/>
      <c r="R22" s="2"/>
    </row>
    <row r="23" spans="1:18" ht="13.5" customHeight="1">
      <c r="A23" s="49"/>
      <c r="B23" s="21"/>
      <c r="C23" s="8" t="s">
        <v>1</v>
      </c>
      <c r="D23" s="29"/>
      <c r="E23" s="38"/>
      <c r="F23" s="38"/>
      <c r="G23" s="38"/>
      <c r="H23" s="55"/>
      <c r="I23" s="55"/>
      <c r="J23" s="55"/>
      <c r="K23" s="55"/>
      <c r="L23" s="55"/>
      <c r="M23" s="56" t="e">
        <f>M21+M22</f>
        <v>#VALUE!</v>
      </c>
      <c r="N23" s="2"/>
      <c r="O23" s="2"/>
      <c r="P23" s="2"/>
      <c r="Q23" s="2"/>
      <c r="R23" s="2"/>
    </row>
    <row r="24" spans="1:18" ht="15" customHeight="1">
      <c r="A24" s="49"/>
      <c r="B24" s="21"/>
      <c r="C24" s="8" t="s">
        <v>18</v>
      </c>
      <c r="D24" s="9">
        <v>0.03</v>
      </c>
      <c r="E24" s="38"/>
      <c r="F24" s="38"/>
      <c r="G24" s="38"/>
      <c r="H24" s="55"/>
      <c r="I24" s="55"/>
      <c r="J24" s="55"/>
      <c r="K24" s="55"/>
      <c r="L24" s="55"/>
      <c r="M24" s="56" t="e">
        <f>M23*D24</f>
        <v>#VALUE!</v>
      </c>
      <c r="N24" s="2"/>
      <c r="O24" s="2"/>
      <c r="P24" s="2"/>
      <c r="Q24" s="2"/>
      <c r="R24" s="2"/>
    </row>
    <row r="25" spans="1:18" ht="14.25" customHeight="1">
      <c r="A25" s="49"/>
      <c r="B25" s="21"/>
      <c r="C25" s="8" t="s">
        <v>1</v>
      </c>
      <c r="D25" s="35"/>
      <c r="E25" s="38"/>
      <c r="F25" s="38"/>
      <c r="G25" s="38"/>
      <c r="H25" s="55"/>
      <c r="I25" s="55"/>
      <c r="J25" s="55"/>
      <c r="K25" s="55"/>
      <c r="L25" s="55"/>
      <c r="M25" s="56" t="e">
        <f>M24+M23</f>
        <v>#VALUE!</v>
      </c>
      <c r="N25" s="2"/>
      <c r="O25" s="2"/>
      <c r="P25" s="2"/>
      <c r="Q25" s="2"/>
      <c r="R25" s="2"/>
    </row>
    <row r="26" spans="1:27" ht="90" customHeight="1">
      <c r="A26" s="75" t="s">
        <v>42</v>
      </c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</row>
    <row r="27" spans="1:27" ht="21">
      <c r="A27" s="50"/>
      <c r="B27" s="11"/>
      <c r="C27" s="14"/>
      <c r="D27" s="12"/>
      <c r="E27" s="12"/>
      <c r="F27" s="12"/>
      <c r="G27" s="12"/>
      <c r="H27" s="12"/>
      <c r="I27" s="12"/>
      <c r="J27" s="12"/>
      <c r="K27" s="12"/>
      <c r="L27" s="12"/>
      <c r="M27" s="13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</row>
    <row r="28" spans="1:27" ht="21">
      <c r="A28" s="50"/>
      <c r="B28" s="11"/>
      <c r="C28" s="14"/>
      <c r="D28" s="15"/>
      <c r="E28" s="15"/>
      <c r="F28" s="15"/>
      <c r="G28" s="15"/>
      <c r="H28" s="15"/>
      <c r="I28" s="15"/>
      <c r="J28" s="15"/>
      <c r="K28" s="15"/>
      <c r="L28" s="15"/>
      <c r="M28" s="13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</row>
    <row r="29" spans="1:27" ht="21">
      <c r="A29" s="50"/>
      <c r="B29" s="11"/>
      <c r="C29" s="14"/>
      <c r="D29" s="15"/>
      <c r="E29" s="15"/>
      <c r="F29" s="15"/>
      <c r="G29" s="15"/>
      <c r="H29" s="15"/>
      <c r="I29" s="15"/>
      <c r="J29" s="15"/>
      <c r="K29" s="15"/>
      <c r="L29" s="15"/>
      <c r="M29" s="13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</row>
    <row r="30" spans="1:27" ht="21">
      <c r="A30" s="50"/>
      <c r="B30" s="11"/>
      <c r="C30" s="14"/>
      <c r="D30" s="15"/>
      <c r="E30" s="15"/>
      <c r="F30" s="15"/>
      <c r="G30" s="15"/>
      <c r="H30" s="15"/>
      <c r="I30" s="15"/>
      <c r="J30" s="15"/>
      <c r="K30" s="15"/>
      <c r="L30" s="15"/>
      <c r="M30" s="13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</row>
    <row r="31" spans="1:27" ht="21">
      <c r="A31" s="50"/>
      <c r="B31" s="11"/>
      <c r="C31" s="14"/>
      <c r="D31" s="16"/>
      <c r="E31" s="16"/>
      <c r="F31" s="16"/>
      <c r="G31" s="16"/>
      <c r="H31" s="15"/>
      <c r="I31" s="15"/>
      <c r="J31" s="15"/>
      <c r="K31" s="15"/>
      <c r="L31" s="15"/>
      <c r="M31" s="17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</row>
    <row r="32" spans="1:27" ht="21">
      <c r="A32" s="50"/>
      <c r="B32" s="11"/>
      <c r="C32" s="14"/>
      <c r="D32" s="15"/>
      <c r="E32" s="15"/>
      <c r="F32" s="15"/>
      <c r="G32" s="15"/>
      <c r="H32" s="15"/>
      <c r="I32" s="15"/>
      <c r="J32" s="15"/>
      <c r="K32" s="15"/>
      <c r="L32" s="15"/>
      <c r="M32" s="17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</row>
    <row r="33" spans="1:27" ht="21">
      <c r="A33" s="50"/>
      <c r="B33" s="11"/>
      <c r="C33" s="14"/>
      <c r="D33" s="16"/>
      <c r="E33" s="15"/>
      <c r="F33" s="15"/>
      <c r="G33" s="15"/>
      <c r="H33" s="15"/>
      <c r="I33" s="15"/>
      <c r="J33" s="15"/>
      <c r="K33" s="15"/>
      <c r="L33" s="15"/>
      <c r="M33" s="17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</row>
    <row r="34" spans="1:27" ht="21">
      <c r="A34" s="50"/>
      <c r="B34" s="11"/>
      <c r="C34" s="14"/>
      <c r="D34" s="15"/>
      <c r="E34" s="15"/>
      <c r="F34" s="15"/>
      <c r="G34" s="15"/>
      <c r="H34" s="15"/>
      <c r="I34" s="15"/>
      <c r="J34" s="15"/>
      <c r="K34" s="15"/>
      <c r="L34" s="15"/>
      <c r="M34" s="17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</row>
    <row r="35" spans="1:27" ht="21">
      <c r="A35" s="50"/>
      <c r="B35" s="11"/>
      <c r="C35" s="14"/>
      <c r="D35" s="10"/>
      <c r="E35" s="12"/>
      <c r="F35" s="12"/>
      <c r="G35" s="12"/>
      <c r="H35" s="12"/>
      <c r="I35" s="12"/>
      <c r="J35" s="12"/>
      <c r="K35" s="12"/>
      <c r="L35" s="12"/>
      <c r="M35" s="17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</row>
    <row r="36" spans="1:27" ht="21">
      <c r="A36" s="50"/>
      <c r="B36" s="11"/>
      <c r="C36" s="14"/>
      <c r="D36" s="12"/>
      <c r="E36" s="12"/>
      <c r="F36" s="12"/>
      <c r="G36" s="12"/>
      <c r="H36" s="12"/>
      <c r="I36" s="12"/>
      <c r="J36" s="12"/>
      <c r="K36" s="12"/>
      <c r="L36" s="12"/>
      <c r="M36" s="17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</row>
    <row r="37" spans="1:27" ht="21">
      <c r="A37" s="50"/>
      <c r="B37" s="11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8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</row>
    <row r="38" spans="1:27" ht="21">
      <c r="A38" s="50"/>
      <c r="B38" s="11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</row>
    <row r="39" spans="1:27" ht="21">
      <c r="A39" s="50"/>
      <c r="B39" s="11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</row>
    <row r="40" spans="1:27" ht="21">
      <c r="A40" s="50"/>
      <c r="B40" s="11"/>
      <c r="C40" s="14"/>
      <c r="D40" s="19"/>
      <c r="E40" s="19"/>
      <c r="F40" s="19"/>
      <c r="G40" s="19"/>
      <c r="H40" s="14"/>
      <c r="I40" s="14"/>
      <c r="J40" s="14"/>
      <c r="K40" s="14"/>
      <c r="L40" s="14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</row>
    <row r="41" spans="1:27" ht="21">
      <c r="A41" s="50"/>
      <c r="B41" s="11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</row>
    <row r="42" spans="1:27" ht="21">
      <c r="A42" s="50"/>
      <c r="B42" s="11"/>
      <c r="C42" s="14"/>
      <c r="D42" s="2"/>
      <c r="E42" s="2"/>
      <c r="F42" s="2"/>
      <c r="G42" s="2"/>
      <c r="H42" s="14"/>
      <c r="I42" s="14"/>
      <c r="J42" s="14"/>
      <c r="K42" s="14"/>
      <c r="L42" s="14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</row>
    <row r="43" spans="1:27" ht="21">
      <c r="A43" s="50"/>
      <c r="B43" s="11"/>
      <c r="C43" s="14"/>
      <c r="D43" s="2"/>
      <c r="E43" s="2"/>
      <c r="F43" s="2"/>
      <c r="G43" s="2"/>
      <c r="H43" s="14"/>
      <c r="I43" s="14"/>
      <c r="J43" s="14"/>
      <c r="K43" s="14"/>
      <c r="L43" s="14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</row>
    <row r="44" spans="1:27" ht="12.75">
      <c r="A44" s="51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27" ht="12.75">
      <c r="A45" s="51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</row>
    <row r="46" spans="1:27" ht="12.75">
      <c r="A46" s="51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</row>
    <row r="47" spans="1:27" ht="12.75">
      <c r="A47" s="51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</row>
    <row r="48" spans="1:27" ht="12.75">
      <c r="A48" s="51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</row>
    <row r="49" spans="1:27" ht="12.75">
      <c r="A49" s="51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</row>
    <row r="50" spans="1:27" ht="12.75">
      <c r="A50" s="51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</row>
    <row r="51" spans="1:27" ht="12.75">
      <c r="A51" s="51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</row>
    <row r="52" spans="1:27" ht="12.75">
      <c r="A52" s="51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</row>
    <row r="53" spans="1:27" ht="12.75">
      <c r="A53" s="51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</row>
    <row r="54" spans="1:27" ht="12.75">
      <c r="A54" s="51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</row>
    <row r="55" spans="1:27" ht="12.75">
      <c r="A55" s="51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</row>
    <row r="56" spans="1:27" ht="12.75">
      <c r="A56" s="51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</row>
    <row r="57" spans="1:27" ht="12.75">
      <c r="A57" s="51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</row>
    <row r="58" spans="1:27" ht="12.75">
      <c r="A58" s="51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</row>
    <row r="59" spans="1:27" ht="12.75">
      <c r="A59" s="51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</row>
    <row r="60" spans="1:27" ht="12.75">
      <c r="A60" s="51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</row>
    <row r="61" spans="1:27" ht="12.75">
      <c r="A61" s="51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</row>
    <row r="62" spans="1:27" ht="12.75">
      <c r="A62" s="51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</row>
    <row r="63" spans="1:27" ht="12.75">
      <c r="A63" s="51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</row>
    <row r="64" spans="1:27" ht="12.75">
      <c r="A64" s="51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</row>
    <row r="65" spans="1:27" ht="12.75">
      <c r="A65" s="51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</row>
    <row r="66" spans="1:27" ht="12.75">
      <c r="A66" s="51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</row>
    <row r="67" spans="1:27" ht="12.75">
      <c r="A67" s="51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</row>
    <row r="68" spans="1:27" ht="12.75">
      <c r="A68" s="51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</row>
    <row r="69" spans="1:27" ht="12.75">
      <c r="A69" s="51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</row>
    <row r="70" spans="1:27" ht="12.75">
      <c r="A70" s="51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</row>
    <row r="71" spans="1:27" ht="12.75">
      <c r="A71" s="51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</row>
    <row r="72" spans="1:27" ht="12.75">
      <c r="A72" s="51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</row>
    <row r="73" spans="1:27" ht="12.75">
      <c r="A73" s="51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</row>
    <row r="74" spans="1:27" ht="12.75">
      <c r="A74" s="51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</row>
    <row r="75" spans="1:27" ht="12.75">
      <c r="A75" s="51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</row>
    <row r="76" spans="1:27" ht="12.75">
      <c r="A76" s="51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</row>
    <row r="77" spans="1:27" ht="12.75">
      <c r="A77" s="51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</row>
    <row r="78" spans="1:27" ht="12.75">
      <c r="A78" s="51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</row>
    <row r="79" spans="1:27" ht="12.75">
      <c r="A79" s="51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</row>
    <row r="80" spans="1:27" ht="12.75">
      <c r="A80" s="51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</row>
    <row r="81" spans="1:27" ht="12.75">
      <c r="A81" s="51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</row>
    <row r="82" spans="1:27" ht="12.75">
      <c r="A82" s="51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</row>
    <row r="83" spans="1:27" ht="12.75">
      <c r="A83" s="51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</row>
    <row r="84" spans="1:27" ht="12.75">
      <c r="A84" s="51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</row>
    <row r="85" spans="1:27" ht="12.75">
      <c r="A85" s="51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</row>
    <row r="86" spans="1:27" ht="12.75">
      <c r="A86" s="51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</row>
    <row r="87" spans="1:27" ht="12.75">
      <c r="A87" s="51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</row>
    <row r="88" spans="1:27" ht="12.75">
      <c r="A88" s="51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</row>
    <row r="89" spans="1:27" ht="12.75">
      <c r="A89" s="51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</row>
    <row r="90" spans="1:27" ht="12.75">
      <c r="A90" s="51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</row>
    <row r="91" spans="1:27" ht="12.75">
      <c r="A91" s="51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</row>
    <row r="92" spans="1:27" ht="12.75">
      <c r="A92" s="51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</row>
    <row r="93" spans="1:27" ht="12.75">
      <c r="A93" s="51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</row>
    <row r="94" spans="1:27" ht="12.75">
      <c r="A94" s="51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</row>
    <row r="95" spans="1:27" ht="12.75">
      <c r="A95" s="51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</row>
    <row r="96" spans="1:27" ht="12.75">
      <c r="A96" s="51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</row>
    <row r="97" spans="1:27" ht="12.75">
      <c r="A97" s="51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</row>
    <row r="98" spans="1:27" ht="12.75">
      <c r="A98" s="51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</row>
    <row r="99" spans="1:27" ht="12.75">
      <c r="A99" s="51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</row>
    <row r="100" spans="1:27" ht="12.75">
      <c r="A100" s="51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</row>
    <row r="101" spans="1:27" ht="12.75">
      <c r="A101" s="51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</row>
    <row r="102" spans="1:27" ht="12.75">
      <c r="A102" s="51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</row>
    <row r="103" spans="1:27" ht="12.75">
      <c r="A103" s="51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</row>
    <row r="104" spans="1:27" ht="12.75">
      <c r="A104" s="51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</row>
    <row r="105" spans="1:27" ht="12.75">
      <c r="A105" s="51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</row>
    <row r="106" spans="1:27" ht="12.75">
      <c r="A106" s="51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</row>
    <row r="107" spans="1:27" ht="12.75">
      <c r="A107" s="51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</row>
    <row r="108" spans="1:27" ht="12.75">
      <c r="A108" s="51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</row>
    <row r="109" spans="1:27" ht="12.75">
      <c r="A109" s="51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</row>
    <row r="110" spans="1:27" ht="12.75">
      <c r="A110" s="51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</row>
    <row r="111" spans="1:27" ht="12.75">
      <c r="A111" s="51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</row>
    <row r="112" spans="1:27" ht="12.75">
      <c r="A112" s="51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</row>
    <row r="113" spans="1:27" ht="12.75">
      <c r="A113" s="51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</row>
    <row r="114" spans="1:27" ht="12.75">
      <c r="A114" s="51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</row>
    <row r="115" spans="1:27" ht="12.75">
      <c r="A115" s="51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</row>
    <row r="116" spans="1:27" ht="12.75">
      <c r="A116" s="51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</row>
    <row r="117" spans="1:27" ht="12.75">
      <c r="A117" s="51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</row>
    <row r="118" spans="1:27" ht="12.75">
      <c r="A118" s="51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</row>
    <row r="119" spans="1:27" ht="12.75">
      <c r="A119" s="51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</row>
    <row r="120" spans="1:27" ht="12.75">
      <c r="A120" s="51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</row>
    <row r="121" spans="1:27" ht="12.75">
      <c r="A121" s="51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</row>
    <row r="122" spans="1:27" ht="12.75">
      <c r="A122" s="51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</row>
    <row r="123" spans="1:27" ht="12.75">
      <c r="A123" s="51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</row>
    <row r="124" spans="1:27" ht="12.75">
      <c r="A124" s="51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</row>
    <row r="125" spans="1:27" ht="12.75">
      <c r="A125" s="51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</row>
    <row r="126" spans="1:27" ht="12.75">
      <c r="A126" s="51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</row>
    <row r="127" spans="1:27" ht="12.75">
      <c r="A127" s="51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</row>
    <row r="128" spans="1:27" ht="12.75">
      <c r="A128" s="51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</row>
    <row r="129" spans="1:27" ht="12.75">
      <c r="A129" s="51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</row>
    <row r="130" spans="1:27" ht="12.75">
      <c r="A130" s="51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</row>
    <row r="131" spans="1:27" ht="12.75">
      <c r="A131" s="51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</row>
    <row r="132" spans="1:27" ht="12.75">
      <c r="A132" s="51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</row>
    <row r="133" spans="1:27" ht="12.75">
      <c r="A133" s="51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</row>
    <row r="134" spans="1:27" ht="12.75">
      <c r="A134" s="51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</row>
    <row r="135" spans="1:27" ht="12.75">
      <c r="A135" s="51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</row>
    <row r="136" spans="1:27" ht="12.75">
      <c r="A136" s="51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</row>
    <row r="137" spans="1:27" ht="12.75">
      <c r="A137" s="51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</row>
    <row r="138" spans="1:27" ht="12.75">
      <c r="A138" s="51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</row>
    <row r="139" spans="1:27" ht="12.75">
      <c r="A139" s="51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</row>
    <row r="140" spans="1:27" ht="12.75">
      <c r="A140" s="51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</row>
    <row r="141" spans="1:27" ht="12.75">
      <c r="A141" s="51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</row>
    <row r="142" spans="1:27" ht="12.75">
      <c r="A142" s="51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</row>
    <row r="143" spans="1:27" ht="12.75">
      <c r="A143" s="51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</row>
    <row r="144" spans="1:27" ht="12.75">
      <c r="A144" s="51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</row>
    <row r="145" spans="1:27" ht="12.75">
      <c r="A145" s="51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</row>
    <row r="146" spans="1:27" ht="12.75">
      <c r="A146" s="51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</row>
    <row r="147" spans="1:27" ht="12.75">
      <c r="A147" s="51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</row>
    <row r="148" spans="1:27" ht="12.75">
      <c r="A148" s="51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</row>
    <row r="149" spans="1:27" ht="12.75">
      <c r="A149" s="51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</row>
    <row r="150" spans="14:18" ht="12.75">
      <c r="N150" s="2"/>
      <c r="O150" s="2"/>
      <c r="P150" s="2"/>
      <c r="Q150" s="2"/>
      <c r="R150" s="2"/>
    </row>
    <row r="151" spans="14:18" ht="12.75">
      <c r="N151" s="2"/>
      <c r="O151" s="2"/>
      <c r="P151" s="2"/>
      <c r="Q151" s="2"/>
      <c r="R151" s="2"/>
    </row>
    <row r="152" spans="14:18" ht="12.75">
      <c r="N152" s="2"/>
      <c r="O152" s="2"/>
      <c r="P152" s="2"/>
      <c r="Q152" s="2"/>
      <c r="R152" s="2"/>
    </row>
    <row r="153" spans="14:18" ht="12.75">
      <c r="N153" s="2"/>
      <c r="O153" s="2"/>
      <c r="P153" s="2"/>
      <c r="Q153" s="2"/>
      <c r="R153" s="2"/>
    </row>
    <row r="154" spans="14:18" ht="12.75">
      <c r="N154" s="2"/>
      <c r="O154" s="2"/>
      <c r="P154" s="2"/>
      <c r="Q154" s="2"/>
      <c r="R154" s="2"/>
    </row>
    <row r="155" spans="14:18" ht="12.75">
      <c r="N155" s="2"/>
      <c r="O155" s="2"/>
      <c r="P155" s="2"/>
      <c r="Q155" s="2"/>
      <c r="R155" s="2"/>
    </row>
    <row r="156" spans="14:18" ht="12.75">
      <c r="N156" s="2"/>
      <c r="O156" s="2"/>
      <c r="P156" s="2"/>
      <c r="Q156" s="2"/>
      <c r="R156" s="2"/>
    </row>
    <row r="157" spans="14:18" ht="12.75">
      <c r="N157" s="2"/>
      <c r="O157" s="2"/>
      <c r="P157" s="2"/>
      <c r="Q157" s="2"/>
      <c r="R157" s="2"/>
    </row>
    <row r="158" spans="14:18" ht="12.75">
      <c r="N158" s="2"/>
      <c r="O158" s="2"/>
      <c r="P158" s="2"/>
      <c r="Q158" s="2"/>
      <c r="R158" s="2"/>
    </row>
    <row r="159" spans="14:18" ht="12.75">
      <c r="N159" s="2"/>
      <c r="O159" s="2"/>
      <c r="P159" s="2"/>
      <c r="Q159" s="2"/>
      <c r="R159" s="2"/>
    </row>
    <row r="160" spans="14:18" ht="12.75">
      <c r="N160" s="2"/>
      <c r="O160" s="2"/>
      <c r="P160" s="2"/>
      <c r="Q160" s="2"/>
      <c r="R160" s="2"/>
    </row>
    <row r="161" spans="14:18" ht="12.75">
      <c r="N161" s="2"/>
      <c r="O161" s="2"/>
      <c r="P161" s="2"/>
      <c r="Q161" s="2"/>
      <c r="R161" s="2"/>
    </row>
    <row r="162" spans="14:18" ht="12.75">
      <c r="N162" s="2"/>
      <c r="O162" s="2"/>
      <c r="P162" s="2"/>
      <c r="Q162" s="2"/>
      <c r="R162" s="2"/>
    </row>
    <row r="163" spans="14:18" ht="12.75">
      <c r="N163" s="2"/>
      <c r="O163" s="2"/>
      <c r="P163" s="2"/>
      <c r="Q163" s="2"/>
      <c r="R163" s="2"/>
    </row>
    <row r="164" spans="14:18" ht="12.75">
      <c r="N164" s="2"/>
      <c r="O164" s="2"/>
      <c r="P164" s="2"/>
      <c r="Q164" s="2"/>
      <c r="R164" s="2"/>
    </row>
    <row r="165" spans="14:18" ht="12.75">
      <c r="N165" s="2"/>
      <c r="O165" s="2"/>
      <c r="P165" s="2"/>
      <c r="Q165" s="2"/>
      <c r="R165" s="2"/>
    </row>
    <row r="166" spans="14:18" ht="12.75">
      <c r="N166" s="2"/>
      <c r="O166" s="2"/>
      <c r="P166" s="2"/>
      <c r="Q166" s="2"/>
      <c r="R166" s="2"/>
    </row>
    <row r="167" spans="14:18" ht="12.75">
      <c r="N167" s="2"/>
      <c r="O167" s="2"/>
      <c r="P167" s="2"/>
      <c r="Q167" s="2"/>
      <c r="R167" s="2"/>
    </row>
    <row r="168" spans="14:18" ht="12.75">
      <c r="N168" s="2"/>
      <c r="O168" s="2"/>
      <c r="P168" s="2"/>
      <c r="Q168" s="2"/>
      <c r="R168" s="2"/>
    </row>
    <row r="169" spans="14:18" ht="12.75">
      <c r="N169" s="2"/>
      <c r="O169" s="2"/>
      <c r="P169" s="2"/>
      <c r="Q169" s="2"/>
      <c r="R169" s="2"/>
    </row>
    <row r="170" spans="14:18" ht="12.75">
      <c r="N170" s="2"/>
      <c r="O170" s="2"/>
      <c r="P170" s="2"/>
      <c r="Q170" s="2"/>
      <c r="R170" s="2"/>
    </row>
    <row r="171" spans="14:18" ht="12.75">
      <c r="N171" s="2"/>
      <c r="O171" s="2"/>
      <c r="P171" s="2"/>
      <c r="Q171" s="2"/>
      <c r="R171" s="2"/>
    </row>
    <row r="172" spans="14:18" ht="12.75">
      <c r="N172" s="2"/>
      <c r="O172" s="2"/>
      <c r="P172" s="2"/>
      <c r="Q172" s="2"/>
      <c r="R172" s="2"/>
    </row>
    <row r="173" spans="14:18" ht="12.75">
      <c r="N173" s="2"/>
      <c r="O173" s="2"/>
      <c r="P173" s="2"/>
      <c r="Q173" s="2"/>
      <c r="R173" s="2"/>
    </row>
    <row r="174" spans="14:18" ht="12.75">
      <c r="N174" s="2"/>
      <c r="O174" s="2"/>
      <c r="P174" s="2"/>
      <c r="Q174" s="2"/>
      <c r="R174" s="2"/>
    </row>
    <row r="175" spans="14:18" ht="12.75">
      <c r="N175" s="2"/>
      <c r="O175" s="2"/>
      <c r="P175" s="2"/>
      <c r="Q175" s="2"/>
      <c r="R175" s="2"/>
    </row>
    <row r="176" spans="14:18" ht="12.75">
      <c r="N176" s="2"/>
      <c r="O176" s="2"/>
      <c r="P176" s="2"/>
      <c r="Q176" s="2"/>
      <c r="R176" s="2"/>
    </row>
    <row r="177" spans="14:18" ht="12.75">
      <c r="N177" s="2"/>
      <c r="O177" s="2"/>
      <c r="P177" s="2"/>
      <c r="Q177" s="2"/>
      <c r="R177" s="2"/>
    </row>
    <row r="178" spans="14:18" ht="12.75">
      <c r="N178" s="2"/>
      <c r="O178" s="2"/>
      <c r="P178" s="2"/>
      <c r="Q178" s="2"/>
      <c r="R178" s="2"/>
    </row>
    <row r="179" spans="14:18" ht="12.75">
      <c r="N179" s="2"/>
      <c r="O179" s="2"/>
      <c r="P179" s="2"/>
      <c r="Q179" s="2"/>
      <c r="R179" s="2"/>
    </row>
    <row r="180" spans="14:18" ht="12.75">
      <c r="N180" s="2"/>
      <c r="O180" s="2"/>
      <c r="P180" s="2"/>
      <c r="Q180" s="2"/>
      <c r="R180" s="2"/>
    </row>
    <row r="181" spans="14:18" ht="12.75">
      <c r="N181" s="2"/>
      <c r="O181" s="2"/>
      <c r="P181" s="2"/>
      <c r="Q181" s="2"/>
      <c r="R181" s="2"/>
    </row>
    <row r="182" spans="14:18" ht="12.75">
      <c r="N182" s="2"/>
      <c r="O182" s="2"/>
      <c r="P182" s="2"/>
      <c r="Q182" s="2"/>
      <c r="R182" s="2"/>
    </row>
    <row r="183" spans="14:18" ht="12.75">
      <c r="N183" s="2"/>
      <c r="O183" s="2"/>
      <c r="P183" s="2"/>
      <c r="Q183" s="2"/>
      <c r="R183" s="2"/>
    </row>
    <row r="184" spans="14:18" ht="12.75">
      <c r="N184" s="2"/>
      <c r="O184" s="2"/>
      <c r="P184" s="2"/>
      <c r="Q184" s="2"/>
      <c r="R184" s="2"/>
    </row>
    <row r="185" spans="14:18" ht="12.75">
      <c r="N185" s="2"/>
      <c r="O185" s="2"/>
      <c r="P185" s="2"/>
      <c r="Q185" s="2"/>
      <c r="R185" s="2"/>
    </row>
  </sheetData>
  <sheetProtection/>
  <mergeCells count="13">
    <mergeCell ref="A26:M26"/>
    <mergeCell ref="A11:A18"/>
    <mergeCell ref="I4:J4"/>
    <mergeCell ref="M4:M5"/>
    <mergeCell ref="A7:A10"/>
    <mergeCell ref="K3:M3"/>
    <mergeCell ref="A2:M2"/>
    <mergeCell ref="C1:L1"/>
    <mergeCell ref="K4:L4"/>
    <mergeCell ref="E4:F4"/>
    <mergeCell ref="C4:C5"/>
    <mergeCell ref="B4:B5"/>
    <mergeCell ref="G4:H4"/>
  </mergeCells>
  <printOptions/>
  <pageMargins left="0.16" right="0.29" top="0.45" bottom="0.2" header="0.2" footer="0.3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Natia</dc:creator>
  <cp:keywords/>
  <dc:description/>
  <cp:lastModifiedBy>Zura Ichkitidze</cp:lastModifiedBy>
  <cp:lastPrinted>2021-08-09T16:19:28Z</cp:lastPrinted>
  <dcterms:created xsi:type="dcterms:W3CDTF">1996-10-14T23:33:28Z</dcterms:created>
  <dcterms:modified xsi:type="dcterms:W3CDTF">2021-08-17T07:48:31Z</dcterms:modified>
  <cp:category/>
  <cp:version/>
  <cp:contentType/>
  <cp:contentStatus/>
</cp:coreProperties>
</file>