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2021\კორპუსი\ტენდერები\454-სადარბაზოს კარები\ხარჯთაღრიცხვები\"/>
    </mc:Choice>
  </mc:AlternateContent>
  <xr:revisionPtr revIDLastSave="0" documentId="13_ncr:1_{2B0B53BE-E4EE-4041-90F2-C5B1EA776EE4}" xr6:coauthVersionLast="43" xr6:coauthVersionMax="43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რკ.კარი - ფასების ცხრილი" sheetId="1" r:id="rId1"/>
    <sheet name="თოდრიას 1ჩიხი  N 7" sheetId="8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8" l="1"/>
  <c r="E35" i="8"/>
  <c r="E34" i="8"/>
  <c r="E33" i="8"/>
  <c r="E32" i="8"/>
  <c r="E30" i="8"/>
  <c r="E29" i="8"/>
  <c r="E28" i="8"/>
  <c r="E27" i="8"/>
  <c r="E25" i="8"/>
  <c r="E13" i="8"/>
  <c r="E12" i="8"/>
  <c r="E10" i="8"/>
  <c r="E9" i="8"/>
  <c r="D22" i="1" l="1"/>
  <c r="E22" i="1"/>
  <c r="F22" i="1"/>
</calcChain>
</file>

<file path=xl/sharedStrings.xml><?xml version="1.0" encoding="utf-8"?>
<sst xmlns="http://schemas.openxmlformats.org/spreadsheetml/2006/main" count="138" uniqueCount="84">
  <si>
    <t>N</t>
  </si>
  <si>
    <t>მისამართი</t>
  </si>
  <si>
    <t>პროექტით ღირებულება</t>
  </si>
  <si>
    <t>კვლევა - დღგ - ს გარეშე</t>
  </si>
  <si>
    <t>კვლევა -  დღგ - ს ჩათვლით</t>
  </si>
  <si>
    <t>პროექტის ავტორი</t>
  </si>
  <si>
    <t>წელი</t>
  </si>
  <si>
    <t>ასლანიკაშვილის ქ  N 2</t>
  </si>
  <si>
    <t>არქიმაგია</t>
  </si>
  <si>
    <t>ბათუმის  ქ N 23</t>
  </si>
  <si>
    <t>ნ  და  ლ</t>
  </si>
  <si>
    <t>ბათუმის  ქ N  30</t>
  </si>
  <si>
    <t>ბარათაშვილის ქ N  15ა</t>
  </si>
  <si>
    <t>გიორგაძისქ  N  24</t>
  </si>
  <si>
    <t>ალაგი</t>
  </si>
  <si>
    <t>ვაჟა ფშაველას ქ  N  4</t>
  </si>
  <si>
    <t>დიზაინი</t>
  </si>
  <si>
    <t>თოდრიას 1 ჩიხი N 7</t>
  </si>
  <si>
    <t>თოდრიას  ქ  N  7</t>
  </si>
  <si>
    <t>მე - 17  მკრ.რ N  15</t>
  </si>
  <si>
    <t>მე - 7  მკრ.რ  N  25</t>
  </si>
  <si>
    <t>კოსტავას  ქ  N  13</t>
  </si>
  <si>
    <t>ნ  დ  ლ</t>
  </si>
  <si>
    <t>მე - 20  მკრ. რ  N  1</t>
  </si>
  <si>
    <t>მესხიშვილის 1 გასას. N  9</t>
  </si>
  <si>
    <t>რჩეულიშვილის  ქ  N 16</t>
  </si>
  <si>
    <t>GMG</t>
  </si>
  <si>
    <t>სუმ მეტელურგთა ქ  N  9</t>
  </si>
  <si>
    <t>ჯავახიშვილის  ქ N  5</t>
  </si>
  <si>
    <t>ჯამი</t>
  </si>
  <si>
    <t>რკინის  კარებების  ფასების ცხრილი</t>
  </si>
  <si>
    <t>#</t>
  </si>
  <si>
    <t>ლარი</t>
  </si>
  <si>
    <t>სამუშოებისა და დანახარჯების ჩამონათვალი</t>
  </si>
  <si>
    <t>ნორმატიული რესურსი</t>
  </si>
  <si>
    <t>მასალა</t>
  </si>
  <si>
    <t>ხელფასი</t>
  </si>
  <si>
    <t>ტრანსპორტი</t>
  </si>
  <si>
    <t>განზ-ბა</t>
  </si>
  <si>
    <t>ერთ-ზე</t>
  </si>
  <si>
    <t>სულ</t>
  </si>
  <si>
    <t>შრომითი რესურსი</t>
  </si>
  <si>
    <t>კაც/სთ</t>
  </si>
  <si>
    <t>მანქანა დანადგარები</t>
  </si>
  <si>
    <t>გ/მ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</si>
  <si>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</si>
  <si>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ც</t>
  </si>
  <si>
    <t>ანჯამა</t>
  </si>
  <si>
    <t>ელექტროდი</t>
  </si>
  <si>
    <t>კგ</t>
  </si>
  <si>
    <t>სატრანსპორტო ხარჯები</t>
  </si>
  <si>
    <t>%</t>
  </si>
  <si>
    <t>ჯამი:</t>
  </si>
  <si>
    <t>ზედნადები ხარჯები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</si>
  <si>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</si>
  <si>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t>სხვა მასალები</t>
  </si>
  <si>
    <t>სამშენებლო ნარჩენების დატვირთვა ავტოთვითმცლელებზე ხელით</t>
  </si>
  <si>
    <t>ტ</t>
  </si>
  <si>
    <t>გეგმიური დაგროვება</t>
  </si>
  <si>
    <t>გაუთვალისწინებელი ხარჯები</t>
  </si>
  <si>
    <t>მ3</t>
  </si>
  <si>
    <t xml:space="preserve">ლითონის კარის დამზადება და მონტაჟი </t>
  </si>
  <si>
    <t>მატერიალური რესურსი</t>
  </si>
  <si>
    <t>კვადრატული რკინა A:10A:10</t>
  </si>
  <si>
    <t>ზოლოვანა40*4</t>
  </si>
  <si>
    <t>სჭვალი</t>
  </si>
  <si>
    <t xml:space="preserve">რკინის კარის საკეტი, </t>
  </si>
  <si>
    <t>კარისდამჭერი(შვეიცარი)</t>
  </si>
  <si>
    <t>სხვამასალა</t>
  </si>
  <si>
    <t>კარის ფერდოების შელესვა ორივე მხრიდან ქ/ცემენტის ხსნარით</t>
  </si>
  <si>
    <t xml:space="preserve">ქ/ცემენტის ხსნარი მოსაპირკეთებელი </t>
  </si>
  <si>
    <t>ლითონის შესასვლელი კარის ორჯერადი შეღებვა ნიტროემალის მაღალხარისხიანი საღებავით</t>
  </si>
  <si>
    <r>
      <t>100მ</t>
    </r>
    <r>
      <rPr>
        <b/>
        <i/>
        <vertAlign val="superscript"/>
        <sz val="11"/>
        <rFont val="AcadNusx"/>
      </rPr>
      <t>2</t>
    </r>
  </si>
  <si>
    <t>შრომის დანახარჯი</t>
  </si>
  <si>
    <t>მანქანა-დანადგარები</t>
  </si>
  <si>
    <t>ნიტროემალის საღებავი</t>
  </si>
  <si>
    <t>ნარჩენების გატანა</t>
  </si>
  <si>
    <t>სამშენებლო ნარჩენების გატანა ავტოთმცლელებით ნაგავსაყარზე, 5კმ მანძელზე</t>
  </si>
  <si>
    <t>ქ. რუსთავში, თოდრიას  I ჩიხი 7.  II da IV sadarbazos liTonis karis mowyoba</t>
  </si>
  <si>
    <t>სადარბაზოს შესასვლელის ხის ჩარჩოს დემონტაჟი</t>
  </si>
  <si>
    <t>ფურცლოვანი ფოლადი სისქე 2მმ(5,62მ2*1.02)</t>
  </si>
  <si>
    <r>
      <t>კვ/მილი 40</t>
    </r>
    <r>
      <rPr>
        <sz val="11"/>
        <rFont val="AcadNusx"/>
      </rPr>
      <t>X</t>
    </r>
    <r>
      <rPr>
        <sz val="11"/>
        <rFont val="Calibri"/>
        <family val="2"/>
        <charset val="1"/>
        <scheme val="minor"/>
      </rPr>
      <t>40</t>
    </r>
    <r>
      <rPr>
        <sz val="11"/>
        <rFont val="AcadNusx"/>
      </rPr>
      <t>X</t>
    </r>
    <r>
      <rPr>
        <sz val="11"/>
        <rFont val="Calibri"/>
        <family val="2"/>
        <charset val="1"/>
        <scheme val="minor"/>
      </rPr>
      <t>3(30,22*1.02)</t>
    </r>
  </si>
  <si>
    <r>
      <t>კვ/მილი 40</t>
    </r>
    <r>
      <rPr>
        <sz val="11"/>
        <rFont val="AcadNusx"/>
      </rPr>
      <t>X8</t>
    </r>
    <r>
      <rPr>
        <sz val="11"/>
        <rFont val="Calibri"/>
        <family val="2"/>
        <charset val="1"/>
        <scheme val="minor"/>
      </rPr>
      <t>0</t>
    </r>
    <r>
      <rPr>
        <sz val="11"/>
        <rFont val="AcadNusx"/>
      </rPr>
      <t>X</t>
    </r>
    <r>
      <rPr>
        <sz val="11"/>
        <rFont val="Calibri"/>
        <family val="2"/>
        <charset val="1"/>
        <scheme val="minor"/>
      </rPr>
      <t>3(14,2*1.02)</t>
    </r>
  </si>
  <si>
    <t>ხარჯთაღრიცხვა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</si>
</sst>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37]yyyy\ &quot;წლის&quot;\ dd\ mm\,\ dddd"/>
    <numFmt numFmtId="165" formatCode="0.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AcadNusx"/>
    </font>
    <font>
      <sz val="11"/>
      <name val="Calibri"/>
      <family val="2"/>
      <charset val="1"/>
      <scheme val="minor"/>
    </font>
    <font>
      <sz val="12"/>
      <name val="AcadNusx"/>
    </font>
    <font>
      <b/>
      <i/>
      <sz val="11"/>
      <name val="Calibri"/>
      <family val="2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Avaza Mtavruli"/>
      <family val="2"/>
    </font>
    <font>
      <b/>
      <i/>
      <sz val="1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vertAlign val="superscript"/>
      <sz val="11"/>
      <name val="AcadNusx"/>
    </font>
    <font>
      <i/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6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/>
    </xf>
    <xf numFmtId="1" fontId="5" fillId="0" borderId="0" xfId="0" applyNumberFormat="1" applyFont="1" applyFill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0" fontId="5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165" fontId="5" fillId="0" borderId="0" xfId="0" applyNumberFormat="1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vertical="top" wrapText="1"/>
    </xf>
    <xf numFmtId="165" fontId="4" fillId="0" borderId="0" xfId="0" applyNumberFormat="1" applyFont="1" applyFill="1" applyAlignment="1">
      <alignment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 wrapText="1"/>
    </xf>
  </cellXfs>
  <cellStyles count="6">
    <cellStyle name="Comma 3" xfId="3" xr:uid="{00000000-0005-0000-0000-000001000000}"/>
    <cellStyle name="Normal" xfId="0" builtinId="0"/>
    <cellStyle name="Normal 10" xfId="2" xr:uid="{00000000-0005-0000-0000-000003000000}"/>
    <cellStyle name="Normal 3" xfId="4" xr:uid="{00000000-0005-0000-0000-000004000000}"/>
    <cellStyle name="Percent 3" xfId="1" xr:uid="{00000000-0005-0000-0000-000009000000}"/>
    <cellStyle name="Обычный_SAN2008-I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7"/>
  <sheetViews>
    <sheetView topLeftCell="A4" workbookViewId="0">
      <selection activeCell="K9" sqref="K9"/>
    </sheetView>
  </sheetViews>
  <sheetFormatPr defaultRowHeight="15"/>
  <cols>
    <col min="1" max="1" width="3.140625" customWidth="1"/>
    <col min="2" max="2" width="5.42578125" customWidth="1"/>
    <col min="3" max="3" width="29.28515625" customWidth="1"/>
    <col min="4" max="4" width="12.28515625" customWidth="1"/>
    <col min="5" max="5" width="9.85546875" customWidth="1"/>
    <col min="6" max="6" width="9.7109375" customWidth="1"/>
    <col min="7" max="7" width="10.85546875" customWidth="1"/>
    <col min="8" max="8" width="9.140625" customWidth="1"/>
  </cols>
  <sheetData>
    <row r="2" spans="2:8" ht="36.75" customHeight="1">
      <c r="D2" s="5" t="s">
        <v>30</v>
      </c>
    </row>
    <row r="4" spans="2:8" ht="47.25" customHeight="1">
      <c r="B4" s="2" t="s">
        <v>0</v>
      </c>
      <c r="C4" s="2" t="s">
        <v>1</v>
      </c>
      <c r="D4" s="1" t="s">
        <v>2</v>
      </c>
      <c r="E4" s="1" t="s">
        <v>4</v>
      </c>
      <c r="F4" s="1" t="s">
        <v>3</v>
      </c>
      <c r="G4" s="1" t="s">
        <v>5</v>
      </c>
      <c r="H4" s="2" t="s">
        <v>6</v>
      </c>
    </row>
    <row r="5" spans="2:8" ht="19.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2:8" ht="24.95" customHeight="1">
      <c r="B6" s="2">
        <v>1</v>
      </c>
      <c r="C6" s="2" t="s">
        <v>7</v>
      </c>
      <c r="D6" s="2">
        <v>1886.14</v>
      </c>
      <c r="E6" s="2">
        <v>2098.48</v>
      </c>
      <c r="F6" s="2">
        <v>1778.37</v>
      </c>
      <c r="G6" s="2" t="s">
        <v>8</v>
      </c>
      <c r="H6" s="2">
        <v>2020</v>
      </c>
    </row>
    <row r="7" spans="2:8" ht="24.95" customHeight="1">
      <c r="B7" s="2">
        <v>2</v>
      </c>
      <c r="C7" s="2" t="s">
        <v>9</v>
      </c>
      <c r="D7" s="2">
        <v>3357.14</v>
      </c>
      <c r="E7" s="2">
        <v>4473.43</v>
      </c>
      <c r="F7" s="2">
        <v>3791.04</v>
      </c>
      <c r="G7" s="2" t="s">
        <v>10</v>
      </c>
      <c r="H7" s="2">
        <v>2018</v>
      </c>
    </row>
    <row r="8" spans="2:8" ht="24.95" customHeight="1">
      <c r="B8" s="2">
        <v>3</v>
      </c>
      <c r="C8" s="2" t="s">
        <v>11</v>
      </c>
      <c r="D8" s="2">
        <v>1559.11</v>
      </c>
      <c r="E8" s="2">
        <v>2165.88</v>
      </c>
      <c r="F8" s="2">
        <v>1834.9</v>
      </c>
      <c r="G8" s="2" t="s">
        <v>8</v>
      </c>
      <c r="H8" s="2">
        <v>2019</v>
      </c>
    </row>
    <row r="9" spans="2:8" ht="24.95" customHeight="1">
      <c r="B9" s="2">
        <v>4</v>
      </c>
      <c r="C9" s="2" t="s">
        <v>12</v>
      </c>
      <c r="D9" s="2">
        <v>2058.63</v>
      </c>
      <c r="E9" s="2">
        <v>2210.46</v>
      </c>
      <c r="F9" s="2">
        <v>1873.27</v>
      </c>
      <c r="G9" s="2" t="s">
        <v>8</v>
      </c>
      <c r="H9" s="2">
        <v>2020</v>
      </c>
    </row>
    <row r="10" spans="2:8" ht="24.95" customHeight="1">
      <c r="B10" s="2">
        <v>5</v>
      </c>
      <c r="C10" s="2" t="s">
        <v>13</v>
      </c>
      <c r="D10" s="2">
        <v>5320.35</v>
      </c>
      <c r="E10" s="2">
        <v>4785.2299999999996</v>
      </c>
      <c r="F10" s="2">
        <v>4055.28</v>
      </c>
      <c r="G10" s="2" t="s">
        <v>14</v>
      </c>
      <c r="H10" s="2">
        <v>2021</v>
      </c>
    </row>
    <row r="11" spans="2:8" ht="24.95" customHeight="1">
      <c r="B11" s="2">
        <v>6</v>
      </c>
      <c r="C11" s="2" t="s">
        <v>15</v>
      </c>
      <c r="D11" s="2">
        <v>5112</v>
      </c>
      <c r="E11" s="2">
        <v>6467</v>
      </c>
      <c r="F11" s="2">
        <v>5480.8</v>
      </c>
      <c r="G11" s="2" t="s">
        <v>16</v>
      </c>
      <c r="H11" s="2">
        <v>2019</v>
      </c>
    </row>
    <row r="12" spans="2:8" ht="24.95" customHeight="1">
      <c r="B12" s="2">
        <v>7</v>
      </c>
      <c r="C12" s="2" t="s">
        <v>17</v>
      </c>
      <c r="D12" s="2">
        <v>2792.85</v>
      </c>
      <c r="E12" s="2">
        <v>2353.44</v>
      </c>
      <c r="F12" s="2">
        <v>1994.44</v>
      </c>
      <c r="G12" s="2" t="s">
        <v>14</v>
      </c>
      <c r="H12" s="2">
        <v>2021</v>
      </c>
    </row>
    <row r="13" spans="2:8" ht="24.95" customHeight="1">
      <c r="B13" s="2">
        <v>8</v>
      </c>
      <c r="C13" s="2" t="s">
        <v>18</v>
      </c>
      <c r="D13" s="2">
        <v>2196.94</v>
      </c>
      <c r="E13" s="2">
        <v>1896.66</v>
      </c>
      <c r="F13" s="2">
        <v>1607.34</v>
      </c>
      <c r="G13" s="2" t="s">
        <v>14</v>
      </c>
      <c r="H13" s="2">
        <v>2021</v>
      </c>
    </row>
    <row r="14" spans="2:8" ht="24.95" customHeight="1">
      <c r="B14" s="2">
        <v>9</v>
      </c>
      <c r="C14" s="2" t="s">
        <v>19</v>
      </c>
      <c r="D14" s="2">
        <v>1147.95</v>
      </c>
      <c r="E14" s="2">
        <v>970.19</v>
      </c>
      <c r="F14" s="2">
        <v>822.2</v>
      </c>
      <c r="G14" s="2" t="s">
        <v>14</v>
      </c>
      <c r="H14" s="2">
        <v>2021</v>
      </c>
    </row>
    <row r="15" spans="2:8" ht="24.95" customHeight="1">
      <c r="B15" s="2">
        <v>10</v>
      </c>
      <c r="C15" s="2" t="s">
        <v>20</v>
      </c>
      <c r="D15" s="2">
        <v>1657.36</v>
      </c>
      <c r="E15" s="2">
        <v>1858.38</v>
      </c>
      <c r="F15" s="2">
        <v>1574.38</v>
      </c>
      <c r="G15" s="2" t="s">
        <v>8</v>
      </c>
      <c r="H15" s="2">
        <v>2020</v>
      </c>
    </row>
    <row r="16" spans="2:8" ht="24.95" customHeight="1">
      <c r="B16" s="2">
        <v>11</v>
      </c>
      <c r="C16" s="2" t="s">
        <v>21</v>
      </c>
      <c r="D16" s="2">
        <v>3520.65</v>
      </c>
      <c r="E16" s="2">
        <v>3954.77</v>
      </c>
      <c r="F16" s="2">
        <v>3351.5</v>
      </c>
      <c r="G16" s="2" t="s">
        <v>22</v>
      </c>
      <c r="H16" s="2">
        <v>2018</v>
      </c>
    </row>
    <row r="17" spans="2:8" ht="24.95" customHeight="1">
      <c r="B17" s="2">
        <v>12</v>
      </c>
      <c r="C17" s="2" t="s">
        <v>23</v>
      </c>
      <c r="D17" s="2">
        <v>2221.5</v>
      </c>
      <c r="E17" s="2">
        <v>2505.41</v>
      </c>
      <c r="F17" s="2">
        <v>2123.23</v>
      </c>
      <c r="G17" s="2" t="s">
        <v>8</v>
      </c>
      <c r="H17" s="2">
        <v>2020</v>
      </c>
    </row>
    <row r="18" spans="2:8" ht="24.95" customHeight="1">
      <c r="B18" s="2">
        <v>13</v>
      </c>
      <c r="C18" s="2" t="s">
        <v>24</v>
      </c>
      <c r="D18" s="2">
        <v>1165.2</v>
      </c>
      <c r="E18" s="2">
        <v>967.68</v>
      </c>
      <c r="F18" s="2">
        <v>820.07</v>
      </c>
      <c r="G18" s="2" t="s">
        <v>14</v>
      </c>
      <c r="H18" s="2">
        <v>2021</v>
      </c>
    </row>
    <row r="19" spans="2:8" ht="24.95" customHeight="1">
      <c r="B19" s="2">
        <v>14</v>
      </c>
      <c r="C19" s="2" t="s">
        <v>25</v>
      </c>
      <c r="D19" s="2">
        <v>3853.4</v>
      </c>
      <c r="E19" s="2">
        <v>5525.75</v>
      </c>
      <c r="F19" s="2">
        <v>4682.84</v>
      </c>
      <c r="G19" s="2" t="s">
        <v>26</v>
      </c>
      <c r="H19" s="2">
        <v>2017</v>
      </c>
    </row>
    <row r="20" spans="2:8" ht="24.95" customHeight="1">
      <c r="B20" s="2">
        <v>15</v>
      </c>
      <c r="C20" s="2" t="s">
        <v>27</v>
      </c>
      <c r="D20" s="2">
        <v>1708.6</v>
      </c>
      <c r="E20" s="2">
        <v>1603.3</v>
      </c>
      <c r="F20" s="2">
        <v>1358.73</v>
      </c>
      <c r="G20" s="2" t="s">
        <v>14</v>
      </c>
      <c r="H20" s="2">
        <v>2021</v>
      </c>
    </row>
    <row r="21" spans="2:8" ht="24.95" customHeight="1">
      <c r="B21" s="2">
        <v>16</v>
      </c>
      <c r="C21" s="2" t="s">
        <v>28</v>
      </c>
      <c r="D21" s="2">
        <v>2231.25</v>
      </c>
      <c r="E21" s="2">
        <v>1890.14</v>
      </c>
      <c r="F21" s="2">
        <v>1602.04</v>
      </c>
      <c r="G21" s="2" t="s">
        <v>14</v>
      </c>
      <c r="H21" s="2">
        <v>2021</v>
      </c>
    </row>
    <row r="22" spans="2:8" ht="44.25" customHeight="1">
      <c r="B22" s="2"/>
      <c r="C22" s="4" t="s">
        <v>29</v>
      </c>
      <c r="D22" s="4">
        <f>SUM(D6:D21)</f>
        <v>41789.07</v>
      </c>
      <c r="E22" s="4">
        <f>SUM(E6:E21)</f>
        <v>45726.200000000004</v>
      </c>
      <c r="F22" s="4">
        <f>SUM(F6:F21)</f>
        <v>38750.430000000008</v>
      </c>
      <c r="G22" s="4"/>
      <c r="H22" s="4"/>
    </row>
    <row r="23" spans="2:8" ht="24.95" customHeight="1"/>
    <row r="24" spans="2:8" ht="24.95" customHeight="1"/>
    <row r="25" spans="2:8" ht="24.95" customHeight="1"/>
    <row r="26" spans="2:8" ht="24.95" customHeight="1"/>
    <row r="27" spans="2:8" ht="24.95" customHeight="1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9"/>
  <sheetViews>
    <sheetView tabSelected="1" workbookViewId="0">
      <selection activeCell="A3" sqref="A3:L3"/>
    </sheetView>
  </sheetViews>
  <sheetFormatPr defaultRowHeight="15"/>
  <cols>
    <col min="1" max="1" width="3" bestFit="1" customWidth="1"/>
    <col min="2" max="2" width="46.85546875" customWidth="1"/>
    <col min="3" max="4" width="8.42578125" bestFit="1" customWidth="1"/>
    <col min="5" max="5" width="8.140625" bestFit="1" customWidth="1"/>
  </cols>
  <sheetData>
    <row r="1" spans="1:12" ht="24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47"/>
      <c r="B2" s="47"/>
      <c r="C2" s="47"/>
      <c r="D2" s="48"/>
      <c r="E2" s="47"/>
      <c r="F2" s="47"/>
      <c r="G2" s="47"/>
      <c r="H2" s="47"/>
      <c r="I2" s="47"/>
      <c r="J2" s="47"/>
      <c r="K2" s="47"/>
      <c r="L2" s="47"/>
    </row>
    <row r="3" spans="1:12" ht="26.25" customHeight="1">
      <c r="A3" s="50" t="s">
        <v>83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14"/>
      <c r="B4" s="15"/>
      <c r="C4" s="15"/>
      <c r="D4" s="15"/>
      <c r="E4" s="15"/>
      <c r="F4" s="16"/>
      <c r="G4" s="15"/>
      <c r="H4" s="17"/>
      <c r="I4" s="52"/>
      <c r="J4" s="52"/>
      <c r="K4" s="16"/>
      <c r="L4" s="18"/>
    </row>
    <row r="5" spans="1:12">
      <c r="A5" s="53" t="s">
        <v>31</v>
      </c>
      <c r="B5" s="51" t="s">
        <v>33</v>
      </c>
      <c r="C5" s="51" t="s">
        <v>34</v>
      </c>
      <c r="D5" s="54"/>
      <c r="E5" s="51"/>
      <c r="F5" s="51" t="s">
        <v>35</v>
      </c>
      <c r="G5" s="51"/>
      <c r="H5" s="51" t="s">
        <v>36</v>
      </c>
      <c r="I5" s="51"/>
      <c r="J5" s="51" t="s">
        <v>37</v>
      </c>
      <c r="K5" s="51"/>
      <c r="L5" s="55" t="s">
        <v>29</v>
      </c>
    </row>
    <row r="6" spans="1:12">
      <c r="A6" s="53"/>
      <c r="B6" s="51"/>
      <c r="C6" s="19" t="s">
        <v>38</v>
      </c>
      <c r="D6" s="20" t="s">
        <v>39</v>
      </c>
      <c r="E6" s="21" t="s">
        <v>40</v>
      </c>
      <c r="F6" s="21" t="s">
        <v>39</v>
      </c>
      <c r="G6" s="21" t="s">
        <v>40</v>
      </c>
      <c r="H6" s="21" t="s">
        <v>39</v>
      </c>
      <c r="I6" s="21" t="s">
        <v>40</v>
      </c>
      <c r="J6" s="21" t="s">
        <v>39</v>
      </c>
      <c r="K6" s="21" t="s">
        <v>40</v>
      </c>
      <c r="L6" s="55"/>
    </row>
    <row r="7" spans="1:12">
      <c r="A7" s="21">
        <v>1</v>
      </c>
      <c r="B7" s="21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</row>
    <row r="8" spans="1:12" ht="36">
      <c r="A8" s="56">
        <v>1</v>
      </c>
      <c r="B8" s="22" t="s">
        <v>79</v>
      </c>
      <c r="C8" s="23" t="s">
        <v>60</v>
      </c>
      <c r="D8" s="20"/>
      <c r="E8" s="24">
        <v>0.2</v>
      </c>
      <c r="F8" s="23"/>
      <c r="G8" s="23"/>
      <c r="H8" s="23"/>
      <c r="I8" s="23"/>
      <c r="J8" s="23"/>
      <c r="K8" s="23"/>
      <c r="L8" s="23"/>
    </row>
    <row r="9" spans="1:12" ht="15.75">
      <c r="A9" s="56"/>
      <c r="B9" s="25" t="s">
        <v>41</v>
      </c>
      <c r="C9" s="23" t="s">
        <v>42</v>
      </c>
      <c r="D9" s="20">
        <v>1.56</v>
      </c>
      <c r="E9" s="23">
        <f>E8*D9</f>
        <v>0.31200000000000006</v>
      </c>
      <c r="F9" s="23"/>
      <c r="G9" s="23"/>
      <c r="H9" s="23"/>
      <c r="I9" s="23"/>
      <c r="J9" s="23"/>
      <c r="K9" s="23"/>
      <c r="L9" s="23"/>
    </row>
    <row r="10" spans="1:12" ht="15.75">
      <c r="A10" s="56"/>
      <c r="B10" s="25" t="s">
        <v>43</v>
      </c>
      <c r="C10" s="23" t="s">
        <v>32</v>
      </c>
      <c r="D10" s="20">
        <v>9.8400000000000001E-2</v>
      </c>
      <c r="E10" s="23">
        <f>E8*D10</f>
        <v>1.9680000000000003E-2</v>
      </c>
      <c r="F10" s="23"/>
      <c r="G10" s="23"/>
      <c r="H10" s="23"/>
      <c r="I10" s="23"/>
      <c r="J10" s="23"/>
      <c r="K10" s="23"/>
      <c r="L10" s="23"/>
    </row>
    <row r="11" spans="1:12" ht="17.25">
      <c r="A11" s="57">
        <v>2</v>
      </c>
      <c r="B11" s="12" t="s">
        <v>61</v>
      </c>
      <c r="C11" s="11" t="s">
        <v>54</v>
      </c>
      <c r="D11" s="11"/>
      <c r="E11" s="11">
        <v>6.17</v>
      </c>
      <c r="F11" s="13"/>
      <c r="G11" s="8"/>
      <c r="H11" s="13"/>
      <c r="I11" s="8"/>
      <c r="J11" s="13"/>
      <c r="K11" s="8"/>
      <c r="L11" s="8"/>
    </row>
    <row r="12" spans="1:12" ht="15.75">
      <c r="A12" s="57"/>
      <c r="B12" s="9" t="s">
        <v>41</v>
      </c>
      <c r="C12" s="10" t="s">
        <v>42</v>
      </c>
      <c r="D12" s="10">
        <v>1.1100000000000001</v>
      </c>
      <c r="E12" s="26">
        <f>E11*D12</f>
        <v>6.8487000000000009</v>
      </c>
      <c r="F12" s="10"/>
      <c r="G12" s="8"/>
      <c r="H12" s="10"/>
      <c r="I12" s="8"/>
      <c r="J12" s="10"/>
      <c r="K12" s="8"/>
      <c r="L12" s="8"/>
    </row>
    <row r="13" spans="1:12" ht="15.75">
      <c r="A13" s="57"/>
      <c r="B13" s="9" t="s">
        <v>43</v>
      </c>
      <c r="C13" s="10" t="s">
        <v>32</v>
      </c>
      <c r="D13" s="10">
        <v>0.51600000000000001</v>
      </c>
      <c r="E13" s="26">
        <f>E11*D13</f>
        <v>3.1837200000000001</v>
      </c>
      <c r="F13" s="10"/>
      <c r="G13" s="8"/>
      <c r="H13" s="10"/>
      <c r="I13" s="8"/>
      <c r="J13" s="10"/>
      <c r="K13" s="8"/>
      <c r="L13" s="8"/>
    </row>
    <row r="14" spans="1:12" ht="15.75">
      <c r="A14" s="57"/>
      <c r="B14" s="27" t="s">
        <v>62</v>
      </c>
      <c r="C14" s="10"/>
      <c r="D14" s="10"/>
      <c r="E14" s="26"/>
      <c r="F14" s="10"/>
      <c r="G14" s="8"/>
      <c r="H14" s="10"/>
      <c r="I14" s="8"/>
      <c r="J14" s="10"/>
      <c r="K14" s="8"/>
      <c r="L14" s="8"/>
    </row>
    <row r="15" spans="1:12">
      <c r="A15" s="57"/>
      <c r="B15" s="7" t="s">
        <v>63</v>
      </c>
      <c r="C15" s="13" t="s">
        <v>44</v>
      </c>
      <c r="D15" s="13"/>
      <c r="E15" s="28">
        <v>13.56</v>
      </c>
      <c r="F15" s="13"/>
      <c r="G15" s="8"/>
      <c r="H15" s="13"/>
      <c r="I15" s="8"/>
      <c r="J15" s="13"/>
      <c r="K15" s="8"/>
      <c r="L15" s="8"/>
    </row>
    <row r="16" spans="1:12" ht="17.25">
      <c r="A16" s="57"/>
      <c r="B16" s="7" t="s">
        <v>80</v>
      </c>
      <c r="C16" s="13" t="s">
        <v>45</v>
      </c>
      <c r="D16" s="13"/>
      <c r="E16" s="28">
        <v>5.73</v>
      </c>
      <c r="F16" s="13"/>
      <c r="G16" s="8"/>
      <c r="H16" s="13"/>
      <c r="I16" s="8"/>
      <c r="J16" s="13"/>
      <c r="K16" s="8"/>
      <c r="L16" s="8"/>
    </row>
    <row r="17" spans="1:12" ht="15.75">
      <c r="A17" s="57"/>
      <c r="B17" s="7" t="s">
        <v>81</v>
      </c>
      <c r="C17" s="13" t="s">
        <v>44</v>
      </c>
      <c r="D17" s="13"/>
      <c r="E17" s="28">
        <v>30.82</v>
      </c>
      <c r="F17" s="13"/>
      <c r="G17" s="8"/>
      <c r="H17" s="13"/>
      <c r="I17" s="8"/>
      <c r="J17" s="13"/>
      <c r="K17" s="8"/>
      <c r="L17" s="8"/>
    </row>
    <row r="18" spans="1:12" ht="15.75">
      <c r="A18" s="57"/>
      <c r="B18" s="7" t="s">
        <v>82</v>
      </c>
      <c r="C18" s="13" t="s">
        <v>44</v>
      </c>
      <c r="D18" s="13"/>
      <c r="E18" s="28">
        <v>14.48</v>
      </c>
      <c r="F18" s="13"/>
      <c r="G18" s="8"/>
      <c r="H18" s="13"/>
      <c r="I18" s="8"/>
      <c r="J18" s="13"/>
      <c r="K18" s="8"/>
      <c r="L18" s="8"/>
    </row>
    <row r="19" spans="1:12">
      <c r="A19" s="57"/>
      <c r="B19" s="7" t="s">
        <v>64</v>
      </c>
      <c r="C19" s="13" t="s">
        <v>44</v>
      </c>
      <c r="D19" s="13"/>
      <c r="E19" s="28">
        <v>3.9</v>
      </c>
      <c r="F19" s="13"/>
      <c r="G19" s="8"/>
      <c r="H19" s="13"/>
      <c r="I19" s="8"/>
      <c r="J19" s="13"/>
      <c r="K19" s="8"/>
      <c r="L19" s="8"/>
    </row>
    <row r="20" spans="1:12">
      <c r="A20" s="57"/>
      <c r="B20" s="7" t="s">
        <v>65</v>
      </c>
      <c r="C20" s="13" t="s">
        <v>46</v>
      </c>
      <c r="D20" s="13"/>
      <c r="E20" s="28">
        <v>168</v>
      </c>
      <c r="F20" s="13"/>
      <c r="G20" s="8"/>
      <c r="H20" s="13"/>
      <c r="I20" s="8"/>
      <c r="J20" s="13"/>
      <c r="K20" s="8"/>
      <c r="L20" s="8"/>
    </row>
    <row r="21" spans="1:12">
      <c r="A21" s="57"/>
      <c r="B21" s="7" t="s">
        <v>47</v>
      </c>
      <c r="C21" s="13" t="s">
        <v>46</v>
      </c>
      <c r="D21" s="13"/>
      <c r="E21" s="28">
        <v>8</v>
      </c>
      <c r="F21" s="13"/>
      <c r="G21" s="8"/>
      <c r="H21" s="13"/>
      <c r="I21" s="8"/>
      <c r="J21" s="13"/>
      <c r="K21" s="8"/>
      <c r="L21" s="8"/>
    </row>
    <row r="22" spans="1:12">
      <c r="A22" s="57"/>
      <c r="B22" s="7" t="s">
        <v>66</v>
      </c>
      <c r="C22" s="13" t="s">
        <v>46</v>
      </c>
      <c r="D22" s="13"/>
      <c r="E22" s="28">
        <v>2</v>
      </c>
      <c r="F22" s="13"/>
      <c r="G22" s="8"/>
      <c r="H22" s="13"/>
      <c r="I22" s="8"/>
      <c r="J22" s="13"/>
      <c r="K22" s="8"/>
      <c r="L22" s="8"/>
    </row>
    <row r="23" spans="1:12">
      <c r="A23" s="57"/>
      <c r="B23" s="7" t="s">
        <v>67</v>
      </c>
      <c r="C23" s="13" t="s">
        <v>46</v>
      </c>
      <c r="D23" s="13"/>
      <c r="E23" s="28">
        <v>2</v>
      </c>
      <c r="F23" s="13"/>
      <c r="G23" s="8"/>
      <c r="H23" s="13"/>
      <c r="I23" s="8"/>
      <c r="J23" s="13"/>
      <c r="K23" s="8"/>
      <c r="L23" s="8"/>
    </row>
    <row r="24" spans="1:12">
      <c r="A24" s="57"/>
      <c r="B24" s="7" t="s">
        <v>48</v>
      </c>
      <c r="C24" s="13" t="s">
        <v>49</v>
      </c>
      <c r="D24" s="13">
        <v>0.2</v>
      </c>
      <c r="E24" s="28">
        <v>2</v>
      </c>
      <c r="F24" s="13"/>
      <c r="G24" s="8"/>
      <c r="H24" s="13"/>
      <c r="I24" s="8"/>
      <c r="J24" s="13"/>
      <c r="K24" s="8"/>
      <c r="L24" s="8"/>
    </row>
    <row r="25" spans="1:12">
      <c r="A25" s="57"/>
      <c r="B25" s="7" t="s">
        <v>68</v>
      </c>
      <c r="C25" s="13" t="s">
        <v>32</v>
      </c>
      <c r="D25" s="13">
        <v>0.2</v>
      </c>
      <c r="E25" s="28">
        <f>(E15*D25)</f>
        <v>2.7120000000000002</v>
      </c>
      <c r="F25" s="13"/>
      <c r="G25" s="8"/>
      <c r="H25" s="13"/>
      <c r="I25" s="8"/>
      <c r="J25" s="13"/>
      <c r="K25" s="8"/>
      <c r="L25" s="8"/>
    </row>
    <row r="26" spans="1:12" ht="30">
      <c r="A26" s="58">
        <v>3</v>
      </c>
      <c r="B26" s="12" t="s">
        <v>69</v>
      </c>
      <c r="C26" s="11" t="s">
        <v>54</v>
      </c>
      <c r="D26" s="13"/>
      <c r="E26" s="13">
        <v>2.8</v>
      </c>
      <c r="F26" s="13"/>
      <c r="G26" s="8"/>
      <c r="H26" s="13"/>
      <c r="I26" s="8"/>
      <c r="J26" s="13"/>
      <c r="K26" s="8"/>
      <c r="L26" s="8"/>
    </row>
    <row r="27" spans="1:12" ht="15.75">
      <c r="A27" s="58"/>
      <c r="B27" s="9" t="s">
        <v>41</v>
      </c>
      <c r="C27" s="10" t="s">
        <v>42</v>
      </c>
      <c r="D27" s="10">
        <v>2</v>
      </c>
      <c r="E27" s="11">
        <f>(E26*D27)</f>
        <v>5.6</v>
      </c>
      <c r="F27" s="13"/>
      <c r="G27" s="8"/>
      <c r="H27" s="10"/>
      <c r="I27" s="8"/>
      <c r="J27" s="13"/>
      <c r="K27" s="8"/>
      <c r="L27" s="8"/>
    </row>
    <row r="28" spans="1:12" ht="15.75">
      <c r="A28" s="58"/>
      <c r="B28" s="9" t="s">
        <v>43</v>
      </c>
      <c r="C28" s="10" t="s">
        <v>32</v>
      </c>
      <c r="D28" s="10">
        <v>0.16</v>
      </c>
      <c r="E28" s="11">
        <f t="shared" ref="E28:E30" si="0">(3.91*D28)</f>
        <v>0.62560000000000004</v>
      </c>
      <c r="F28" s="10"/>
      <c r="G28" s="8"/>
      <c r="H28" s="21"/>
      <c r="I28" s="8"/>
      <c r="J28" s="10"/>
      <c r="K28" s="8"/>
      <c r="L28" s="8"/>
    </row>
    <row r="29" spans="1:12" ht="15.75">
      <c r="A29" s="58"/>
      <c r="B29" s="9" t="s">
        <v>62</v>
      </c>
      <c r="C29" s="21" t="s">
        <v>32</v>
      </c>
      <c r="D29" s="20">
        <v>0</v>
      </c>
      <c r="E29" s="11">
        <f t="shared" si="0"/>
        <v>0</v>
      </c>
      <c r="F29" s="10"/>
      <c r="G29" s="8"/>
      <c r="H29" s="10"/>
      <c r="I29" s="8"/>
      <c r="J29" s="21"/>
      <c r="K29" s="8"/>
      <c r="L29" s="8"/>
    </row>
    <row r="30" spans="1:12" ht="15.75">
      <c r="A30" s="58"/>
      <c r="B30" s="13" t="s">
        <v>70</v>
      </c>
      <c r="C30" s="10" t="s">
        <v>60</v>
      </c>
      <c r="D30" s="20">
        <v>3.3000000000000002E-2</v>
      </c>
      <c r="E30" s="11">
        <f t="shared" si="0"/>
        <v>0.12903000000000001</v>
      </c>
      <c r="F30" s="10"/>
      <c r="G30" s="8"/>
      <c r="H30" s="10"/>
      <c r="I30" s="8"/>
      <c r="J30" s="10"/>
      <c r="K30" s="8"/>
      <c r="L30" s="8"/>
    </row>
    <row r="31" spans="1:12" ht="45">
      <c r="A31" s="59">
        <v>4</v>
      </c>
      <c r="B31" s="29" t="s">
        <v>71</v>
      </c>
      <c r="C31" s="23" t="s">
        <v>72</v>
      </c>
      <c r="D31" s="23"/>
      <c r="E31" s="30">
        <v>0.13120000000000001</v>
      </c>
      <c r="F31" s="23"/>
      <c r="G31" s="23"/>
      <c r="H31" s="23"/>
      <c r="I31" s="23"/>
      <c r="J31" s="23"/>
      <c r="K31" s="23"/>
      <c r="L31" s="23"/>
    </row>
    <row r="32" spans="1:12" ht="15.75">
      <c r="A32" s="59"/>
      <c r="B32" s="31" t="s">
        <v>73</v>
      </c>
      <c r="C32" s="23" t="s">
        <v>42</v>
      </c>
      <c r="D32" s="23">
        <v>68</v>
      </c>
      <c r="E32" s="23">
        <f>E31*D32</f>
        <v>8.9216000000000015</v>
      </c>
      <c r="F32" s="23"/>
      <c r="G32" s="23"/>
      <c r="H32" s="23"/>
      <c r="I32" s="23"/>
      <c r="J32" s="23"/>
      <c r="K32" s="23"/>
      <c r="L32" s="23"/>
    </row>
    <row r="33" spans="1:12" ht="15.75">
      <c r="A33" s="59"/>
      <c r="B33" s="31" t="s">
        <v>74</v>
      </c>
      <c r="C33" s="23" t="s">
        <v>32</v>
      </c>
      <c r="D33" s="23">
        <v>0.03</v>
      </c>
      <c r="E33" s="23">
        <f>E31*D33</f>
        <v>3.9360000000000003E-3</v>
      </c>
      <c r="F33" s="23"/>
      <c r="G33" s="23"/>
      <c r="H33" s="23"/>
      <c r="I33" s="23"/>
      <c r="J33" s="23"/>
      <c r="K33" s="23"/>
      <c r="L33" s="23"/>
    </row>
    <row r="34" spans="1:12" ht="15.75">
      <c r="A34" s="59"/>
      <c r="B34" s="32" t="s">
        <v>75</v>
      </c>
      <c r="C34" s="23" t="s">
        <v>49</v>
      </c>
      <c r="D34" s="23">
        <v>52.4</v>
      </c>
      <c r="E34" s="23">
        <f>E31*D34</f>
        <v>6.8748800000000001</v>
      </c>
      <c r="F34" s="23"/>
      <c r="G34" s="23"/>
      <c r="H34" s="23"/>
      <c r="I34" s="23"/>
      <c r="J34" s="23"/>
      <c r="K34" s="23"/>
      <c r="L34" s="23"/>
    </row>
    <row r="35" spans="1:12" ht="15.75">
      <c r="A35" s="59"/>
      <c r="B35" s="32" t="s">
        <v>55</v>
      </c>
      <c r="C35" s="23" t="s">
        <v>32</v>
      </c>
      <c r="D35" s="23">
        <v>0.19</v>
      </c>
      <c r="E35" s="23">
        <f>E31*D35</f>
        <v>2.4928000000000002E-2</v>
      </c>
      <c r="F35" s="23"/>
      <c r="G35" s="23"/>
      <c r="H35" s="23"/>
      <c r="I35" s="23"/>
      <c r="J35" s="23"/>
      <c r="K35" s="23"/>
      <c r="L35" s="23"/>
    </row>
    <row r="36" spans="1:12">
      <c r="A36" s="21"/>
      <c r="B36" s="33" t="s">
        <v>76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30">
      <c r="A37" s="51">
        <v>5</v>
      </c>
      <c r="B37" s="34" t="s">
        <v>56</v>
      </c>
      <c r="C37" s="23" t="s">
        <v>57</v>
      </c>
      <c r="D37" s="20"/>
      <c r="E37" s="24">
        <v>0.3</v>
      </c>
      <c r="F37" s="23"/>
      <c r="G37" s="23"/>
      <c r="H37" s="23"/>
      <c r="I37" s="23"/>
      <c r="J37" s="23"/>
      <c r="K37" s="23"/>
      <c r="L37" s="23"/>
    </row>
    <row r="38" spans="1:12">
      <c r="A38" s="51"/>
      <c r="B38" s="35" t="s">
        <v>41</v>
      </c>
      <c r="C38" s="23" t="s">
        <v>42</v>
      </c>
      <c r="D38" s="23">
        <v>0.53</v>
      </c>
      <c r="E38" s="23">
        <f>(E37*D38)</f>
        <v>0.159</v>
      </c>
      <c r="F38" s="23"/>
      <c r="G38" s="23"/>
      <c r="H38" s="23"/>
      <c r="I38" s="23"/>
      <c r="J38" s="23"/>
      <c r="K38" s="23"/>
      <c r="L38" s="23"/>
    </row>
    <row r="39" spans="1:12" ht="45">
      <c r="A39" s="21">
        <v>6</v>
      </c>
      <c r="B39" s="34" t="s">
        <v>77</v>
      </c>
      <c r="C39" s="23" t="s">
        <v>57</v>
      </c>
      <c r="D39" s="23"/>
      <c r="E39" s="23">
        <v>1.2</v>
      </c>
      <c r="F39" s="23"/>
      <c r="G39" s="23"/>
      <c r="H39" s="23"/>
      <c r="I39" s="23"/>
      <c r="J39" s="23"/>
      <c r="K39" s="23"/>
      <c r="L39" s="23"/>
    </row>
    <row r="40" spans="1:12">
      <c r="A40" s="21"/>
      <c r="B40" s="35" t="s">
        <v>52</v>
      </c>
      <c r="C40" s="23" t="s">
        <v>32</v>
      </c>
      <c r="D40" s="23"/>
      <c r="E40" s="23"/>
      <c r="F40" s="23"/>
      <c r="G40" s="23"/>
      <c r="H40" s="23"/>
      <c r="I40" s="23"/>
      <c r="J40" s="23"/>
      <c r="K40" s="23"/>
      <c r="L40" s="23"/>
    </row>
    <row r="41" spans="1:12">
      <c r="A41" s="21"/>
      <c r="B41" s="35" t="s">
        <v>50</v>
      </c>
      <c r="C41" s="23" t="s">
        <v>51</v>
      </c>
      <c r="D41" s="23"/>
      <c r="E41" s="36"/>
      <c r="F41" s="23"/>
      <c r="G41" s="23"/>
      <c r="H41" s="23"/>
      <c r="I41" s="23"/>
      <c r="J41" s="23"/>
      <c r="K41" s="23"/>
      <c r="L41" s="23"/>
    </row>
    <row r="42" spans="1:12">
      <c r="A42" s="21"/>
      <c r="B42" s="35" t="s">
        <v>52</v>
      </c>
      <c r="C42" s="23" t="s">
        <v>32</v>
      </c>
      <c r="D42" s="23"/>
      <c r="E42" s="23"/>
      <c r="F42" s="23"/>
      <c r="G42" s="23"/>
      <c r="H42" s="23"/>
      <c r="I42" s="23"/>
      <c r="J42" s="23"/>
      <c r="K42" s="23"/>
      <c r="L42" s="23"/>
    </row>
    <row r="43" spans="1:12">
      <c r="A43" s="21"/>
      <c r="B43" s="35" t="s">
        <v>53</v>
      </c>
      <c r="C43" s="23" t="s">
        <v>51</v>
      </c>
      <c r="D43" s="23"/>
      <c r="E43" s="36"/>
      <c r="F43" s="23"/>
      <c r="G43" s="23"/>
      <c r="H43" s="23"/>
      <c r="I43" s="23"/>
      <c r="J43" s="23"/>
      <c r="K43" s="23"/>
      <c r="L43" s="23"/>
    </row>
    <row r="44" spans="1:12">
      <c r="A44" s="21"/>
      <c r="B44" s="37" t="s">
        <v>52</v>
      </c>
      <c r="C44" s="23" t="s">
        <v>32</v>
      </c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6.5">
      <c r="A45" s="38"/>
      <c r="B45" s="39" t="s">
        <v>58</v>
      </c>
      <c r="C45" s="40" t="s">
        <v>51</v>
      </c>
      <c r="D45" s="41"/>
      <c r="E45" s="6"/>
      <c r="F45" s="6"/>
      <c r="G45" s="6"/>
      <c r="H45" s="6"/>
      <c r="I45" s="6"/>
      <c r="J45" s="6"/>
      <c r="K45" s="6"/>
      <c r="L45" s="42"/>
    </row>
    <row r="46" spans="1:12" ht="16.5">
      <c r="A46" s="38"/>
      <c r="B46" s="39" t="s">
        <v>29</v>
      </c>
      <c r="C46" s="43" t="s">
        <v>32</v>
      </c>
      <c r="D46" s="41"/>
      <c r="E46" s="6"/>
      <c r="F46" s="6"/>
      <c r="G46" s="6"/>
      <c r="H46" s="6"/>
      <c r="I46" s="6"/>
      <c r="J46" s="6"/>
      <c r="K46" s="6"/>
      <c r="L46" s="42"/>
    </row>
    <row r="47" spans="1:12" ht="16.5">
      <c r="A47" s="38"/>
      <c r="B47" s="39" t="s">
        <v>59</v>
      </c>
      <c r="C47" s="40">
        <v>0.03</v>
      </c>
      <c r="D47" s="41"/>
      <c r="E47" s="6"/>
      <c r="F47" s="6"/>
      <c r="G47" s="6"/>
      <c r="H47" s="6"/>
      <c r="I47" s="6"/>
      <c r="J47" s="6"/>
      <c r="K47" s="6"/>
      <c r="L47" s="42"/>
    </row>
    <row r="48" spans="1:12" ht="16.5">
      <c r="A48" s="38"/>
      <c r="B48" s="39" t="s">
        <v>29</v>
      </c>
      <c r="C48" s="43" t="s">
        <v>32</v>
      </c>
      <c r="D48" s="41"/>
      <c r="E48" s="6"/>
      <c r="F48" s="6"/>
      <c r="G48" s="6"/>
      <c r="H48" s="6"/>
      <c r="I48" s="6"/>
      <c r="J48" s="6"/>
      <c r="K48" s="6"/>
      <c r="L48" s="42"/>
    </row>
    <row r="49" spans="1:12">
      <c r="A49" s="16"/>
      <c r="B49" s="44"/>
      <c r="C49" s="16"/>
      <c r="D49" s="45"/>
      <c r="E49" s="16"/>
      <c r="F49" s="16"/>
      <c r="G49" s="16"/>
      <c r="H49" s="16"/>
      <c r="I49" s="16"/>
      <c r="J49" s="16"/>
      <c r="K49" s="16"/>
      <c r="L49" s="18"/>
    </row>
  </sheetData>
  <mergeCells count="15">
    <mergeCell ref="A1:L1"/>
    <mergeCell ref="A3:L3"/>
    <mergeCell ref="A37:A38"/>
    <mergeCell ref="I4:J4"/>
    <mergeCell ref="A5:A6"/>
    <mergeCell ref="B5:B6"/>
    <mergeCell ref="C5:E5"/>
    <mergeCell ref="F5:G5"/>
    <mergeCell ref="H5:I5"/>
    <mergeCell ref="J5:K5"/>
    <mergeCell ref="L5:L6"/>
    <mergeCell ref="A8:A10"/>
    <mergeCell ref="A11:A25"/>
    <mergeCell ref="A26:A30"/>
    <mergeCell ref="A31:A35"/>
  </mergeCells>
  <pageMargins left="0.4" right="0.4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რკ.კარი - ფასების ცხრილი</vt:lpstr>
      <vt:lpstr>თოდრიას 1ჩიხი  N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Kaxa</cp:lastModifiedBy>
  <cp:lastPrinted>2021-07-29T19:09:29Z</cp:lastPrinted>
  <dcterms:created xsi:type="dcterms:W3CDTF">2021-06-16T10:35:05Z</dcterms:created>
  <dcterms:modified xsi:type="dcterms:W3CDTF">2021-07-29T19:09:54Z</dcterms:modified>
</cp:coreProperties>
</file>