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კორპუსი\ტენდერები\454-სადარბაზოს კარები\ხარჯთაღრიცხვები\"/>
    </mc:Choice>
  </mc:AlternateContent>
  <xr:revisionPtr revIDLastSave="0" documentId="13_ncr:1_{593EF3C2-07DB-4AEC-9AD2-12D577FF80B6}" xr6:coauthVersionLast="43" xr6:coauthVersionMax="43" xr10:uidLastSave="{00000000-0000-0000-0000-000000000000}"/>
  <bookViews>
    <workbookView xWindow="-120" yWindow="-120" windowWidth="20730" windowHeight="11160" xr2:uid="{5B7598EF-42F5-4A46-A739-54547C3AEFAF}"/>
  </bookViews>
  <sheets>
    <sheet name="ბათუმის N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2" i="1" l="1"/>
  <c r="E13" i="1" s="1"/>
  <c r="E25" i="1"/>
  <c r="E26" i="1"/>
  <c r="E28" i="1"/>
  <c r="E32" i="1" s="1"/>
  <c r="E29" i="1"/>
  <c r="E30" i="1"/>
  <c r="E31" i="1"/>
  <c r="E40" i="1"/>
  <c r="E41" i="1"/>
  <c r="E43" i="1"/>
  <c r="E33" i="1" l="1"/>
  <c r="E36" i="1"/>
  <c r="E37" i="1"/>
  <c r="E15" i="1"/>
  <c r="E16" i="1" s="1"/>
  <c r="E14" i="1"/>
  <c r="E34" i="1"/>
  <c r="E38" i="1"/>
  <c r="E17" i="1" l="1"/>
</calcChain>
</file>

<file path=xl/sharedStrings.xml><?xml version="1.0" encoding="utf-8"?>
<sst xmlns="http://schemas.openxmlformats.org/spreadsheetml/2006/main" count="90" uniqueCount="51">
  <si>
    <t>jami</t>
  </si>
  <si>
    <t>gauTvaliswinebeli xarjebi</t>
  </si>
  <si>
    <t>masalebis transporti</t>
  </si>
  <si>
    <t>jami 1+2</t>
  </si>
  <si>
    <t>jami 2</t>
  </si>
  <si>
    <t>mogeba</t>
  </si>
  <si>
    <t xml:space="preserve">jami </t>
  </si>
  <si>
    <t xml:space="preserve">zednadebi xarjebi </t>
  </si>
  <si>
    <t>m3</t>
  </si>
  <si>
    <t>cementis xsnari 1:3</t>
  </si>
  <si>
    <t>masala:</t>
  </si>
  <si>
    <t>lari</t>
  </si>
  <si>
    <t>sxva manqana</t>
  </si>
  <si>
    <t>kac/sT</t>
  </si>
  <si>
    <t xml:space="preserve">Sromis danaxarjebi </t>
  </si>
  <si>
    <t>m2</t>
  </si>
  <si>
    <t>karis ferdoebis Selesva cementis xsnariT</t>
  </si>
  <si>
    <t>sxva masala</t>
  </si>
  <si>
    <t>kg</t>
  </si>
  <si>
    <t>olifa</t>
  </si>
  <si>
    <t>zeTovani saRebavi</t>
  </si>
  <si>
    <t>liTonis karis SeRebva zeTovani saRebaviT orjer</t>
  </si>
  <si>
    <t>eleqtrodi</t>
  </si>
  <si>
    <t>liTonis damxmare konstruqciebi</t>
  </si>
  <si>
    <t>liTonis kari</t>
  </si>
  <si>
    <t>t</t>
  </si>
  <si>
    <t>liTonis karis montaJi da Rirebuleba mowyobilobiT</t>
  </si>
  <si>
    <t>samSeneblo samuSaoebi</t>
  </si>
  <si>
    <t>jami 1</t>
  </si>
  <si>
    <t>zednadebi xarjebi</t>
  </si>
  <si>
    <t xml:space="preserve">samSeneblo nagvis gatana 10 km-ze </t>
  </si>
  <si>
    <t xml:space="preserve">Sromis danaxarjebi  </t>
  </si>
  <si>
    <t>samSeneblo nagvis datvirTva xeliT avtoTviTmclelze</t>
  </si>
  <si>
    <t>karis blokis demontaJi</t>
  </si>
  <si>
    <t>sademontaJo samuSaoebi</t>
  </si>
  <si>
    <t>fasi</t>
  </si>
  <si>
    <t>sul</t>
  </si>
  <si>
    <t>erT.</t>
  </si>
  <si>
    <t>erT.-ze</t>
  </si>
  <si>
    <t>d a s a x e l e b a</t>
  </si>
  <si>
    <t>meqanizmebi</t>
  </si>
  <si>
    <t>resursi</t>
  </si>
  <si>
    <t>s a m u S a o T a</t>
  </si>
  <si>
    <t xml:space="preserve"> </t>
  </si>
  <si>
    <t>xelfasi</t>
  </si>
  <si>
    <t>masala</t>
  </si>
  <si>
    <t>normatiuli</t>
  </si>
  <si>
    <t>ganz.</t>
  </si>
  <si>
    <t>#</t>
  </si>
  <si>
    <t>ბათუმის  ქ. კორპ. №23 სადარბაზოების რკინის კარებების დამზადება-მონტაჟის სამუშაოები</t>
  </si>
  <si>
    <t>ხარჯთაღრიცხვა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</si>
</sst>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37]yyyy\ &quot;წლის&quot;\ dd\ mm\,\ dddd"/>
    <numFmt numFmtId="165" formatCode="_-* #,##0.00_-;\-* #,##0.00_-;_-* &quot;-&quot;??_-;_-@_-"/>
    <numFmt numFmtId="166" formatCode="_(* #,##0.000_);_(* \(#,##0.0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AcadNusx"/>
    </font>
    <font>
      <sz val="10"/>
      <name val="Arial"/>
      <family val="2"/>
    </font>
    <font>
      <b/>
      <sz val="10"/>
      <name val="AcadMtavr"/>
    </font>
    <font>
      <sz val="10"/>
      <name val="Times New Roman"/>
      <family val="1"/>
    </font>
    <font>
      <b/>
      <sz val="14"/>
      <name val="AcadNusx"/>
    </font>
    <font>
      <b/>
      <sz val="10"/>
      <name val="Times New Roman"/>
      <family val="1"/>
    </font>
    <font>
      <b/>
      <sz val="11"/>
      <color indexed="8"/>
      <name val="AcadNusx"/>
    </font>
    <font>
      <sz val="11"/>
      <color indexed="8"/>
      <name val="AcadNusx"/>
    </font>
    <font>
      <b/>
      <sz val="10"/>
      <color indexed="8"/>
      <name val="AcadMtavr"/>
    </font>
    <font>
      <sz val="10"/>
      <color indexed="8"/>
      <name val="AcadNusx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126">
    <xf numFmtId="0" fontId="0" fillId="0" borderId="0" xfId="0"/>
    <xf numFmtId="43" fontId="2" fillId="0" borderId="1" xfId="1" applyFont="1" applyFill="1" applyBorder="1" applyAlignment="1" applyProtection="1">
      <alignment vertical="center"/>
    </xf>
    <xf numFmtId="43" fontId="3" fillId="0" borderId="1" xfId="1" applyFont="1" applyFill="1" applyBorder="1" applyAlignment="1" applyProtection="1">
      <alignment vertical="center"/>
    </xf>
    <xf numFmtId="165" fontId="3" fillId="0" borderId="1" xfId="3" applyNumberFormat="1" applyFont="1" applyFill="1" applyBorder="1" applyAlignment="1" applyProtection="1">
      <alignment horizontal="center"/>
    </xf>
    <xf numFmtId="0" fontId="3" fillId="0" borderId="1" xfId="4" applyFont="1" applyBorder="1" applyAlignment="1">
      <alignment horizontal="center"/>
    </xf>
    <xf numFmtId="0" fontId="2" fillId="0" borderId="1" xfId="5" applyFont="1" applyBorder="1" applyAlignment="1">
      <alignment horizontal="center"/>
    </xf>
    <xf numFmtId="0" fontId="3" fillId="0" borderId="1" xfId="4" applyFont="1" applyBorder="1" applyAlignment="1">
      <alignment horizontal="right"/>
    </xf>
    <xf numFmtId="9" fontId="5" fillId="0" borderId="1" xfId="2" applyFont="1" applyFill="1" applyBorder="1" applyAlignment="1" applyProtection="1">
      <alignment horizontal="center" vertical="center"/>
    </xf>
    <xf numFmtId="0" fontId="3" fillId="0" borderId="1" xfId="4" applyFont="1" applyBorder="1" applyAlignment="1">
      <alignment horizontal="left"/>
    </xf>
    <xf numFmtId="9" fontId="3" fillId="0" borderId="1" xfId="4" applyNumberFormat="1" applyFont="1" applyBorder="1" applyAlignment="1">
      <alignment horizontal="center"/>
    </xf>
    <xf numFmtId="43" fontId="2" fillId="2" borderId="1" xfId="1" applyFont="1" applyFill="1" applyBorder="1" applyAlignment="1" applyProtection="1">
      <alignment vertical="top" wrapText="1"/>
    </xf>
    <xf numFmtId="43" fontId="3" fillId="2" borderId="1" xfId="1" applyFont="1" applyFill="1" applyBorder="1" applyAlignment="1" applyProtection="1">
      <alignment vertical="top" wrapText="1"/>
    </xf>
    <xf numFmtId="43" fontId="3" fillId="2" borderId="1" xfId="1" applyFont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right" vertical="top" wrapText="1"/>
    </xf>
    <xf numFmtId="43" fontId="2" fillId="0" borderId="1" xfId="1" applyFont="1" applyFill="1" applyBorder="1" applyAlignment="1" applyProtection="1">
      <alignment vertical="top" wrapText="1"/>
    </xf>
    <xf numFmtId="43" fontId="3" fillId="0" borderId="1" xfId="1" applyFont="1" applyFill="1" applyBorder="1" applyAlignment="1" applyProtection="1">
      <alignment vertical="top" wrapText="1"/>
    </xf>
    <xf numFmtId="43" fontId="3" fillId="0" borderId="1" xfId="1" applyFont="1" applyFill="1" applyBorder="1" applyAlignment="1" applyProtection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" xfId="6" applyFont="1" applyFill="1" applyBorder="1" applyAlignment="1" applyProtection="1">
      <alignment horizontal="center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1" xfId="5" applyFont="1" applyBorder="1" applyAlignment="1">
      <alignment horizontal="right" wrapText="1"/>
    </xf>
    <xf numFmtId="43" fontId="2" fillId="0" borderId="2" xfId="1" applyFont="1" applyFill="1" applyBorder="1" applyAlignment="1" applyProtection="1">
      <alignment vertical="center" wrapText="1"/>
    </xf>
    <xf numFmtId="0" fontId="2" fillId="0" borderId="2" xfId="5" applyFont="1" applyBorder="1" applyAlignment="1">
      <alignment horizontal="center" vertical="top" wrapText="1"/>
    </xf>
    <xf numFmtId="0" fontId="2" fillId="0" borderId="3" xfId="5" applyFont="1" applyBorder="1" applyAlignment="1">
      <alignment horizontal="center" vertical="top" wrapText="1"/>
    </xf>
    <xf numFmtId="0" fontId="2" fillId="0" borderId="2" xfId="5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3" fontId="2" fillId="0" borderId="4" xfId="1" applyFont="1" applyFill="1" applyBorder="1" applyAlignment="1" applyProtection="1">
      <alignment vertical="center" wrapText="1"/>
    </xf>
    <xf numFmtId="43" fontId="3" fillId="3" borderId="4" xfId="1" applyFont="1" applyFill="1" applyBorder="1" applyAlignment="1" applyProtection="1">
      <alignment vertical="center" wrapText="1"/>
    </xf>
    <xf numFmtId="0" fontId="2" fillId="0" borderId="4" xfId="5" applyFont="1" applyBorder="1" applyAlignment="1">
      <alignment horizontal="center" vertical="top" wrapText="1"/>
    </xf>
    <xf numFmtId="0" fontId="3" fillId="0" borderId="4" xfId="5" applyFont="1" applyBorder="1" applyAlignment="1">
      <alignment horizontal="left" vertical="top" wrapText="1"/>
    </xf>
    <xf numFmtId="43" fontId="2" fillId="0" borderId="2" xfId="1" applyFont="1" applyFill="1" applyBorder="1" applyAlignment="1" applyProtection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43" fontId="2" fillId="0" borderId="4" xfId="1" applyFont="1" applyFill="1" applyBorder="1" applyAlignment="1" applyProtection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43" fontId="3" fillId="4" borderId="2" xfId="1" applyFont="1" applyFill="1" applyBorder="1" applyAlignment="1" applyProtection="1">
      <alignment vertical="center" wrapText="1"/>
    </xf>
    <xf numFmtId="0" fontId="0" fillId="0" borderId="6" xfId="0" applyBorder="1"/>
    <xf numFmtId="0" fontId="0" fillId="0" borderId="1" xfId="0" applyBorder="1"/>
    <xf numFmtId="0" fontId="7" fillId="0" borderId="1" xfId="7" applyFont="1" applyBorder="1" applyAlignment="1">
      <alignment horizontal="center" vertical="center" wrapText="1"/>
    </xf>
    <xf numFmtId="43" fontId="3" fillId="2" borderId="1" xfId="1" applyFont="1" applyFill="1" applyBorder="1" applyAlignment="1" applyProtection="1">
      <alignment vertical="center"/>
    </xf>
    <xf numFmtId="43" fontId="2" fillId="2" borderId="1" xfId="1" applyFont="1" applyFill="1" applyBorder="1" applyAlignment="1" applyProtection="1">
      <alignment vertical="center"/>
    </xf>
    <xf numFmtId="2" fontId="3" fillId="2" borderId="1" xfId="1" applyNumberFormat="1" applyFont="1" applyFill="1" applyBorder="1" applyAlignment="1" applyProtection="1">
      <alignment vertical="center"/>
    </xf>
    <xf numFmtId="43" fontId="6" fillId="2" borderId="1" xfId="1" applyFont="1" applyFill="1" applyBorder="1" applyAlignment="1" applyProtection="1">
      <alignment vertical="center"/>
    </xf>
    <xf numFmtId="0" fontId="6" fillId="2" borderId="1" xfId="5" applyFont="1" applyFill="1" applyBorder="1"/>
    <xf numFmtId="0" fontId="8" fillId="2" borderId="1" xfId="5" applyFont="1" applyFill="1" applyBorder="1"/>
    <xf numFmtId="0" fontId="3" fillId="2" borderId="1" xfId="5" applyFont="1" applyFill="1" applyBorder="1" applyAlignment="1">
      <alignment horizontal="right" vertical="top" wrapText="1"/>
    </xf>
    <xf numFmtId="2" fontId="3" fillId="0" borderId="1" xfId="1" applyNumberFormat="1" applyFont="1" applyFill="1" applyBorder="1" applyAlignment="1" applyProtection="1">
      <alignment vertical="center"/>
    </xf>
    <xf numFmtId="43" fontId="6" fillId="0" borderId="1" xfId="1" applyFont="1" applyFill="1" applyBorder="1" applyAlignment="1" applyProtection="1">
      <alignment vertical="center"/>
    </xf>
    <xf numFmtId="0" fontId="6" fillId="0" borderId="1" xfId="5" applyFont="1" applyBorder="1"/>
    <xf numFmtId="0" fontId="3" fillId="0" borderId="1" xfId="5" applyFont="1" applyBorder="1" applyAlignment="1">
      <alignment horizontal="left" vertical="top" wrapText="1"/>
    </xf>
    <xf numFmtId="0" fontId="8" fillId="0" borderId="1" xfId="5" applyFont="1" applyBorder="1"/>
    <xf numFmtId="0" fontId="3" fillId="0" borderId="1" xfId="5" applyFont="1" applyBorder="1" applyAlignment="1">
      <alignment horizontal="right" vertical="top" wrapText="1"/>
    </xf>
    <xf numFmtId="2" fontId="3" fillId="0" borderId="3" xfId="1" applyNumberFormat="1" applyFont="1" applyFill="1" applyBorder="1" applyAlignment="1" applyProtection="1">
      <alignment vertical="center" wrapText="1"/>
    </xf>
    <xf numFmtId="43" fontId="3" fillId="0" borderId="3" xfId="1" applyFont="1" applyFill="1" applyBorder="1" applyAlignment="1" applyProtection="1">
      <alignment vertical="center" wrapText="1"/>
    </xf>
    <xf numFmtId="43" fontId="2" fillId="0" borderId="3" xfId="1" applyFont="1" applyFill="1" applyBorder="1" applyAlignment="1" applyProtection="1">
      <alignment vertical="center" wrapText="1"/>
    </xf>
    <xf numFmtId="0" fontId="3" fillId="0" borderId="3" xfId="5" applyFont="1" applyBorder="1" applyAlignment="1">
      <alignment horizontal="center" vertical="top" wrapText="1"/>
    </xf>
    <xf numFmtId="43" fontId="2" fillId="0" borderId="1" xfId="1" applyFont="1" applyFill="1" applyBorder="1" applyAlignment="1" applyProtection="1">
      <alignment vertical="center" wrapText="1"/>
    </xf>
    <xf numFmtId="166" fontId="3" fillId="0" borderId="1" xfId="1" applyNumberFormat="1" applyFont="1" applyFill="1" applyBorder="1" applyAlignment="1" applyProtection="1">
      <alignment vertical="center" wrapText="1"/>
    </xf>
    <xf numFmtId="0" fontId="2" fillId="0" borderId="1" xfId="5" applyFont="1" applyBorder="1" applyAlignment="1">
      <alignment horizontal="center" vertical="top" wrapText="1"/>
    </xf>
    <xf numFmtId="166" fontId="3" fillId="0" borderId="4" xfId="1" applyNumberFormat="1" applyFont="1" applyFill="1" applyBorder="1" applyAlignment="1" applyProtection="1">
      <alignment vertical="top" wrapText="1"/>
    </xf>
    <xf numFmtId="43" fontId="2" fillId="0" borderId="4" xfId="1" applyFont="1" applyFill="1" applyBorder="1" applyAlignment="1" applyProtection="1">
      <alignment horizontal="center" vertical="center"/>
    </xf>
    <xf numFmtId="43" fontId="2" fillId="0" borderId="7" xfId="1" applyFont="1" applyFill="1" applyBorder="1" applyAlignment="1" applyProtection="1">
      <alignment horizontal="center" vertical="center"/>
    </xf>
    <xf numFmtId="43" fontId="2" fillId="0" borderId="8" xfId="1" applyFont="1" applyFill="1" applyBorder="1" applyAlignment="1" applyProtection="1">
      <alignment horizontal="center" vertical="center"/>
    </xf>
    <xf numFmtId="43" fontId="2" fillId="0" borderId="5" xfId="1" applyFont="1" applyFill="1" applyBorder="1" applyAlignment="1" applyProtection="1">
      <alignment horizontal="center" vertical="center"/>
    </xf>
    <xf numFmtId="165" fontId="2" fillId="0" borderId="4" xfId="3" applyNumberFormat="1" applyFont="1" applyFill="1" applyBorder="1" applyAlignment="1" applyProtection="1">
      <alignment horizontal="center" vertical="center"/>
    </xf>
    <xf numFmtId="9" fontId="2" fillId="0" borderId="7" xfId="6" applyFont="1" applyFill="1" applyBorder="1" applyAlignment="1" applyProtection="1">
      <alignment horizontal="center" vertical="center"/>
    </xf>
    <xf numFmtId="0" fontId="7" fillId="0" borderId="4" xfId="7" applyFont="1" applyBorder="1" applyAlignment="1">
      <alignment horizontal="center" vertical="center" wrapText="1"/>
    </xf>
    <xf numFmtId="0" fontId="2" fillId="0" borderId="4" xfId="7" applyFont="1" applyBorder="1" applyAlignment="1">
      <alignment horizontal="center" vertical="center"/>
    </xf>
    <xf numFmtId="0" fontId="2" fillId="0" borderId="1" xfId="7" applyFont="1" applyBorder="1" applyAlignment="1">
      <alignment horizontal="center" vertical="center" wrapText="1"/>
    </xf>
    <xf numFmtId="0" fontId="2" fillId="0" borderId="1" xfId="7" applyFont="1" applyBorder="1" applyAlignment="1">
      <alignment horizontal="center" vertical="center"/>
    </xf>
    <xf numFmtId="43" fontId="2" fillId="0" borderId="3" xfId="1" applyFont="1" applyFill="1" applyBorder="1" applyAlignment="1" applyProtection="1">
      <alignment horizontal="center"/>
    </xf>
    <xf numFmtId="0" fontId="2" fillId="0" borderId="9" xfId="7" applyFont="1" applyBorder="1" applyAlignment="1">
      <alignment horizontal="left" wrapText="1"/>
    </xf>
    <xf numFmtId="43" fontId="2" fillId="0" borderId="2" xfId="1" applyFont="1" applyFill="1" applyBorder="1" applyAlignment="1" applyProtection="1">
      <alignment horizontal="center"/>
    </xf>
    <xf numFmtId="0" fontId="2" fillId="0" borderId="0" xfId="4" applyFont="1" applyAlignment="1">
      <alignment horizontal="center" vertical="center" wrapText="1"/>
    </xf>
    <xf numFmtId="0" fontId="2" fillId="0" borderId="0" xfId="7" applyFont="1" applyAlignment="1">
      <alignment horizontal="center" vertical="center" wrapText="1"/>
    </xf>
    <xf numFmtId="0" fontId="2" fillId="0" borderId="8" xfId="7" applyFont="1" applyBorder="1" applyAlignment="1">
      <alignment horizontal="left" vertical="center" wrapText="1"/>
    </xf>
    <xf numFmtId="43" fontId="2" fillId="0" borderId="0" xfId="1" applyFont="1" applyFill="1" applyAlignment="1" applyProtection="1"/>
    <xf numFmtId="43" fontId="2" fillId="0" borderId="0" xfId="1" applyFont="1" applyFill="1" applyBorder="1" applyAlignment="1" applyProtection="1"/>
    <xf numFmtId="43" fontId="2" fillId="0" borderId="0" xfId="1" applyFont="1" applyFill="1" applyBorder="1" applyAlignment="1" applyProtection="1">
      <alignment vertical="center"/>
    </xf>
    <xf numFmtId="165" fontId="2" fillId="0" borderId="0" xfId="3" applyNumberFormat="1" applyFont="1" applyFill="1" applyBorder="1" applyAlignment="1" applyProtection="1">
      <alignment horizontal="center"/>
    </xf>
    <xf numFmtId="9" fontId="2" fillId="0" borderId="0" xfId="6" applyFont="1" applyFill="1" applyProtection="1"/>
    <xf numFmtId="0" fontId="2" fillId="0" borderId="0" xfId="7" applyFont="1" applyAlignment="1">
      <alignment horizontal="left"/>
    </xf>
    <xf numFmtId="0" fontId="2" fillId="0" borderId="0" xfId="1" applyNumberFormat="1" applyFont="1" applyFill="1" applyAlignment="1" applyProtection="1">
      <alignment horizontal="center" vertical="center"/>
    </xf>
    <xf numFmtId="43" fontId="11" fillId="0" borderId="0" xfId="1" applyFont="1" applyFill="1" applyAlignment="1" applyProtection="1">
      <alignment horizontal="right" vertical="center"/>
    </xf>
    <xf numFmtId="0" fontId="12" fillId="0" borderId="0" xfId="1" applyNumberFormat="1" applyFont="1" applyFill="1" applyAlignment="1" applyProtection="1">
      <alignment horizontal="center" vertical="center"/>
    </xf>
    <xf numFmtId="0" fontId="0" fillId="0" borderId="0" xfId="0" applyFill="1"/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43" fontId="10" fillId="0" borderId="0" xfId="1" applyFont="1" applyFill="1" applyBorder="1" applyAlignment="1" applyProtection="1">
      <alignment horizontal="left" vertical="center"/>
    </xf>
    <xf numFmtId="43" fontId="11" fillId="0" borderId="0" xfId="1" applyFont="1" applyFill="1" applyBorder="1" applyAlignment="1" applyProtection="1">
      <alignment horizontal="center" vertical="center"/>
    </xf>
    <xf numFmtId="43" fontId="2" fillId="0" borderId="7" xfId="1" applyFont="1" applyFill="1" applyBorder="1" applyAlignment="1" applyProtection="1"/>
    <xf numFmtId="43" fontId="2" fillId="0" borderId="5" xfId="1" applyFont="1" applyFill="1" applyBorder="1" applyAlignment="1" applyProtection="1"/>
    <xf numFmtId="43" fontId="2" fillId="0" borderId="9" xfId="1" applyFont="1" applyFill="1" applyBorder="1" applyAlignment="1" applyProtection="1"/>
    <xf numFmtId="9" fontId="2" fillId="0" borderId="4" xfId="6" applyFont="1" applyFill="1" applyBorder="1" applyAlignment="1" applyProtection="1">
      <alignment horizontal="center" vertical="center"/>
    </xf>
    <xf numFmtId="9" fontId="2" fillId="0" borderId="2" xfId="6" applyFont="1" applyFill="1" applyBorder="1" applyAlignment="1" applyProtection="1">
      <alignment horizontal="center" vertical="center"/>
    </xf>
    <xf numFmtId="9" fontId="2" fillId="0" borderId="3" xfId="6" applyFont="1" applyFill="1" applyBorder="1" applyAlignment="1" applyProtection="1">
      <alignment horizontal="center" vertical="center"/>
    </xf>
    <xf numFmtId="165" fontId="2" fillId="0" borderId="7" xfId="3" applyNumberFormat="1" applyFont="1" applyFill="1" applyBorder="1" applyAlignment="1" applyProtection="1">
      <alignment horizontal="center"/>
    </xf>
    <xf numFmtId="43" fontId="2" fillId="0" borderId="5" xfId="1" applyFont="1" applyFill="1" applyBorder="1" applyAlignment="1" applyProtection="1">
      <alignment horizontal="center"/>
    </xf>
    <xf numFmtId="43" fontId="2" fillId="0" borderId="4" xfId="1" applyFont="1" applyFill="1" applyBorder="1" applyAlignment="1" applyProtection="1">
      <alignment horizontal="center" vertical="center"/>
    </xf>
    <xf numFmtId="43" fontId="2" fillId="0" borderId="2" xfId="1" applyFont="1" applyFill="1" applyBorder="1" applyAlignment="1" applyProtection="1">
      <alignment horizontal="center" vertical="center"/>
    </xf>
    <xf numFmtId="43" fontId="2" fillId="0" borderId="3" xfId="1" applyFont="1" applyFill="1" applyBorder="1" applyAlignment="1" applyProtection="1">
      <alignment horizontal="center" vertical="center"/>
    </xf>
    <xf numFmtId="165" fontId="2" fillId="0" borderId="11" xfId="3" applyNumberFormat="1" applyFont="1" applyFill="1" applyBorder="1" applyAlignment="1" applyProtection="1">
      <alignment horizontal="center"/>
    </xf>
    <xf numFmtId="43" fontId="2" fillId="0" borderId="10" xfId="1" applyFont="1" applyFill="1" applyBorder="1" applyAlignment="1" applyProtection="1">
      <alignment horizontal="center"/>
    </xf>
    <xf numFmtId="43" fontId="2" fillId="0" borderId="11" xfId="1" applyFont="1" applyFill="1" applyBorder="1" applyAlignment="1" applyProtection="1">
      <alignment horizontal="center"/>
    </xf>
    <xf numFmtId="43" fontId="11" fillId="0" borderId="0" xfId="1" applyFont="1" applyFill="1" applyBorder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2" fillId="0" borderId="4" xfId="5" applyFont="1" applyBorder="1" applyAlignment="1">
      <alignment horizontal="center" vertical="top" wrapText="1"/>
    </xf>
    <xf numFmtId="0" fontId="2" fillId="0" borderId="2" xfId="5" applyFont="1" applyBorder="1" applyAlignment="1">
      <alignment horizontal="center" vertical="top" wrapText="1"/>
    </xf>
    <xf numFmtId="0" fontId="2" fillId="0" borderId="3" xfId="5" applyFont="1" applyBorder="1" applyAlignment="1">
      <alignment horizontal="center" vertical="top" wrapText="1"/>
    </xf>
    <xf numFmtId="0" fontId="2" fillId="0" borderId="4" xfId="7" applyFont="1" applyBorder="1" applyAlignment="1">
      <alignment horizontal="center" vertical="center"/>
    </xf>
    <xf numFmtId="0" fontId="2" fillId="0" borderId="2" xfId="7" applyFont="1" applyBorder="1" applyAlignment="1">
      <alignment horizontal="center" vertical="center"/>
    </xf>
    <xf numFmtId="0" fontId="2" fillId="0" borderId="3" xfId="7" applyFont="1" applyBorder="1" applyAlignment="1">
      <alignment horizontal="center" vertical="center"/>
    </xf>
    <xf numFmtId="165" fontId="2" fillId="0" borderId="4" xfId="3" applyNumberFormat="1" applyFont="1" applyFill="1" applyBorder="1" applyAlignment="1" applyProtection="1">
      <alignment horizontal="center" vertical="center"/>
    </xf>
    <xf numFmtId="165" fontId="2" fillId="0" borderId="3" xfId="3" applyNumberFormat="1" applyFont="1" applyFill="1" applyBorder="1" applyAlignment="1" applyProtection="1">
      <alignment horizontal="center" vertical="center"/>
    </xf>
    <xf numFmtId="43" fontId="2" fillId="0" borderId="7" xfId="1" applyFont="1" applyFill="1" applyBorder="1" applyAlignment="1" applyProtection="1">
      <alignment horizontal="center" vertical="center"/>
    </xf>
    <xf numFmtId="43" fontId="2" fillId="0" borderId="5" xfId="1" applyFont="1" applyFill="1" applyBorder="1" applyAlignment="1" applyProtection="1">
      <alignment horizontal="center" vertical="center"/>
    </xf>
    <xf numFmtId="43" fontId="2" fillId="0" borderId="11" xfId="1" applyFont="1" applyFill="1" applyBorder="1" applyAlignment="1" applyProtection="1">
      <alignment horizontal="center" vertical="center"/>
    </xf>
    <xf numFmtId="43" fontId="2" fillId="0" borderId="10" xfId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43" fontId="2" fillId="0" borderId="3" xfId="1" applyFont="1" applyFill="1" applyBorder="1" applyAlignment="1" applyProtection="1">
      <alignment vertical="top" wrapText="1"/>
    </xf>
  </cellXfs>
  <cellStyles count="8">
    <cellStyle name="Comma" xfId="1" builtinId="3"/>
    <cellStyle name="Comma 3" xfId="3" xr:uid="{14D12261-B56C-4E3E-B236-C8EC935AFCBA}"/>
    <cellStyle name="Normal" xfId="0" builtinId="0"/>
    <cellStyle name="Normal 10" xfId="4" xr:uid="{1BD9DAC8-42A6-46B9-81B6-6F8955F76FD1}"/>
    <cellStyle name="Normal 3" xfId="5" xr:uid="{0DE67126-B468-4349-B23E-363D4D24FDBD}"/>
    <cellStyle name="Normal_gare wyalsadfenigagarini 2_SMSH2008-IIkv ." xfId="7" xr:uid="{296B49A3-77C8-4E8B-9BC7-BB1E35509C6C}"/>
    <cellStyle name="Percent" xfId="2" builtinId="5"/>
    <cellStyle name="Percent 3" xfId="6" xr:uid="{803C48DD-6C0B-4509-94BE-BDF8738429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92A37-782B-4913-9D54-CFA99793A2C7}">
  <dimension ref="A1:L53"/>
  <sheetViews>
    <sheetView tabSelected="1" workbookViewId="0">
      <selection activeCell="B31" sqref="B31"/>
    </sheetView>
  </sheetViews>
  <sheetFormatPr defaultRowHeight="15" x14ac:dyDescent="0.25"/>
  <cols>
    <col min="1" max="1" width="2.7109375" bestFit="1" customWidth="1"/>
    <col min="2" max="2" width="47.7109375" customWidth="1"/>
    <col min="3" max="3" width="7" bestFit="1" customWidth="1"/>
    <col min="4" max="4" width="8.85546875" bestFit="1" customWidth="1"/>
    <col min="5" max="5" width="7.85546875" bestFit="1" customWidth="1"/>
  </cols>
  <sheetData>
    <row r="1" spans="1:12" s="91" customFormat="1" ht="15.75" customHeight="1" x14ac:dyDescent="0.25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s="91" customFormat="1" ht="15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s="91" customFormat="1" ht="15.75" x14ac:dyDescent="0.25">
      <c r="A3" s="90"/>
      <c r="B3" s="89"/>
      <c r="C3" s="92"/>
      <c r="D3" s="93"/>
      <c r="E3" s="94"/>
      <c r="F3" s="92"/>
      <c r="G3" s="92"/>
      <c r="H3" s="92"/>
      <c r="I3" s="92"/>
      <c r="J3" s="92"/>
      <c r="K3" s="92"/>
      <c r="L3" s="92"/>
    </row>
    <row r="4" spans="1:12" x14ac:dyDescent="0.25">
      <c r="A4" s="111" t="s">
        <v>50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x14ac:dyDescent="0.25">
      <c r="A5" s="88"/>
      <c r="B5" s="87"/>
      <c r="C5" s="86"/>
      <c r="D5" s="85"/>
      <c r="E5" s="84"/>
      <c r="F5" s="83"/>
      <c r="G5" s="82"/>
      <c r="H5" s="98"/>
      <c r="I5" s="98"/>
      <c r="J5" s="98"/>
      <c r="K5" s="82"/>
      <c r="L5" s="82"/>
    </row>
    <row r="6" spans="1:12" ht="20.100000000000001" customHeight="1" x14ac:dyDescent="0.25">
      <c r="A6" s="115" t="s">
        <v>48</v>
      </c>
      <c r="B6" s="81"/>
      <c r="C6" s="99" t="s">
        <v>47</v>
      </c>
      <c r="D6" s="102" t="s">
        <v>46</v>
      </c>
      <c r="E6" s="103"/>
      <c r="F6" s="120" t="s">
        <v>45</v>
      </c>
      <c r="G6" s="121"/>
      <c r="H6" s="120" t="s">
        <v>44</v>
      </c>
      <c r="I6" s="121"/>
      <c r="J6" s="96" t="s">
        <v>43</v>
      </c>
      <c r="K6" s="97"/>
      <c r="L6" s="104" t="s">
        <v>0</v>
      </c>
    </row>
    <row r="7" spans="1:12" ht="20.100000000000001" customHeight="1" x14ac:dyDescent="0.25">
      <c r="A7" s="116"/>
      <c r="B7" s="80" t="s">
        <v>42</v>
      </c>
      <c r="C7" s="100"/>
      <c r="D7" s="107" t="s">
        <v>41</v>
      </c>
      <c r="E7" s="108"/>
      <c r="F7" s="122"/>
      <c r="G7" s="123"/>
      <c r="H7" s="122"/>
      <c r="I7" s="123"/>
      <c r="J7" s="109" t="s">
        <v>40</v>
      </c>
      <c r="K7" s="108"/>
      <c r="L7" s="105"/>
    </row>
    <row r="8" spans="1:12" ht="20.100000000000001" customHeight="1" x14ac:dyDescent="0.25">
      <c r="A8" s="116"/>
      <c r="B8" s="79" t="s">
        <v>39</v>
      </c>
      <c r="C8" s="100"/>
      <c r="D8" s="118" t="s">
        <v>38</v>
      </c>
      <c r="E8" s="104" t="s">
        <v>36</v>
      </c>
      <c r="F8" s="78" t="s">
        <v>37</v>
      </c>
      <c r="G8" s="104" t="s">
        <v>36</v>
      </c>
      <c r="H8" s="78" t="s">
        <v>37</v>
      </c>
      <c r="I8" s="104" t="s">
        <v>36</v>
      </c>
      <c r="J8" s="78" t="s">
        <v>37</v>
      </c>
      <c r="K8" s="104" t="s">
        <v>36</v>
      </c>
      <c r="L8" s="105"/>
    </row>
    <row r="9" spans="1:12" ht="20.100000000000001" customHeight="1" x14ac:dyDescent="0.25">
      <c r="A9" s="117"/>
      <c r="B9" s="77"/>
      <c r="C9" s="101"/>
      <c r="D9" s="119"/>
      <c r="E9" s="106"/>
      <c r="F9" s="76" t="s">
        <v>35</v>
      </c>
      <c r="G9" s="106"/>
      <c r="H9" s="76" t="s">
        <v>35</v>
      </c>
      <c r="I9" s="106"/>
      <c r="J9" s="76" t="s">
        <v>35</v>
      </c>
      <c r="K9" s="106"/>
      <c r="L9" s="106"/>
    </row>
    <row r="10" spans="1:12" ht="20.100000000000001" customHeight="1" x14ac:dyDescent="0.25">
      <c r="A10" s="75">
        <v>1</v>
      </c>
      <c r="B10" s="74">
        <v>2</v>
      </c>
      <c r="C10" s="75">
        <v>3</v>
      </c>
      <c r="D10" s="74">
        <v>4</v>
      </c>
      <c r="E10" s="75">
        <v>5</v>
      </c>
      <c r="F10" s="74">
        <v>6</v>
      </c>
      <c r="G10" s="75">
        <v>7</v>
      </c>
      <c r="H10" s="74">
        <v>8</v>
      </c>
      <c r="I10" s="75">
        <v>9</v>
      </c>
      <c r="J10" s="74">
        <v>10</v>
      </c>
      <c r="K10" s="75">
        <v>11</v>
      </c>
      <c r="L10" s="74">
        <v>12</v>
      </c>
    </row>
    <row r="11" spans="1:12" ht="35.25" customHeight="1" x14ac:dyDescent="0.25">
      <c r="A11" s="73"/>
      <c r="B11" s="72" t="s">
        <v>34</v>
      </c>
      <c r="C11" s="71"/>
      <c r="D11" s="70"/>
      <c r="E11" s="69"/>
      <c r="F11" s="68"/>
      <c r="G11" s="67"/>
      <c r="H11" s="66"/>
      <c r="I11" s="68"/>
      <c r="J11" s="66"/>
      <c r="K11" s="67"/>
      <c r="L11" s="66"/>
    </row>
    <row r="12" spans="1:12" x14ac:dyDescent="0.25">
      <c r="A12" s="33">
        <v>1</v>
      </c>
      <c r="B12" s="34" t="s">
        <v>33</v>
      </c>
      <c r="C12" s="39" t="s">
        <v>15</v>
      </c>
      <c r="D12" s="33"/>
      <c r="E12" s="32">
        <f>2.2*3</f>
        <v>6.6000000000000005</v>
      </c>
      <c r="F12" s="31"/>
      <c r="G12" s="31"/>
      <c r="H12" s="31"/>
      <c r="I12" s="31"/>
      <c r="J12" s="31"/>
      <c r="K12" s="31"/>
      <c r="L12" s="31"/>
    </row>
    <row r="13" spans="1:12" x14ac:dyDescent="0.25">
      <c r="A13" s="27"/>
      <c r="B13" s="29" t="s">
        <v>31</v>
      </c>
      <c r="C13" s="30" t="s">
        <v>13</v>
      </c>
      <c r="D13" s="27">
        <v>0.88700000000000001</v>
      </c>
      <c r="E13" s="26">
        <f>E12*D13</f>
        <v>5.8542000000000005</v>
      </c>
      <c r="F13" s="26"/>
      <c r="G13" s="26"/>
      <c r="H13" s="26"/>
      <c r="I13" s="26"/>
      <c r="J13" s="26"/>
      <c r="K13" s="26"/>
      <c r="L13" s="26"/>
    </row>
    <row r="14" spans="1:12" x14ac:dyDescent="0.25">
      <c r="A14" s="27"/>
      <c r="B14" s="29" t="s">
        <v>12</v>
      </c>
      <c r="C14" s="36" t="s">
        <v>11</v>
      </c>
      <c r="D14" s="27">
        <v>9.8400000000000001E-2</v>
      </c>
      <c r="E14" s="26">
        <f>E12*D14</f>
        <v>0.64944000000000002</v>
      </c>
      <c r="F14" s="26"/>
      <c r="G14" s="26"/>
      <c r="H14" s="26"/>
      <c r="I14" s="26"/>
      <c r="J14" s="26"/>
      <c r="K14" s="26"/>
      <c r="L14" s="26"/>
    </row>
    <row r="15" spans="1:12" ht="27" x14ac:dyDescent="0.25">
      <c r="A15" s="33">
        <v>2</v>
      </c>
      <c r="B15" s="34" t="s">
        <v>32</v>
      </c>
      <c r="C15" s="33" t="s">
        <v>25</v>
      </c>
      <c r="D15" s="33"/>
      <c r="E15" s="65">
        <f>E12*0.07</f>
        <v>0.46200000000000008</v>
      </c>
      <c r="F15" s="31"/>
      <c r="G15" s="31"/>
      <c r="H15" s="31"/>
      <c r="I15" s="31"/>
      <c r="J15" s="31"/>
      <c r="K15" s="31"/>
      <c r="L15" s="31"/>
    </row>
    <row r="16" spans="1:12" x14ac:dyDescent="0.25">
      <c r="A16" s="27"/>
      <c r="B16" s="29" t="s">
        <v>31</v>
      </c>
      <c r="C16" s="28" t="s">
        <v>13</v>
      </c>
      <c r="D16" s="27">
        <v>0.53</v>
      </c>
      <c r="E16" s="26">
        <f>E15*D16</f>
        <v>0.24486000000000005</v>
      </c>
      <c r="F16" s="26"/>
      <c r="G16" s="26"/>
      <c r="H16" s="26"/>
      <c r="I16" s="26"/>
      <c r="J16" s="26"/>
      <c r="K16" s="26"/>
      <c r="L16" s="26"/>
    </row>
    <row r="17" spans="1:12" x14ac:dyDescent="0.25">
      <c r="A17" s="64">
        <v>3</v>
      </c>
      <c r="B17" s="20" t="s">
        <v>30</v>
      </c>
      <c r="C17" s="64" t="s">
        <v>25</v>
      </c>
      <c r="D17" s="64"/>
      <c r="E17" s="63">
        <f>E15</f>
        <v>0.46200000000000008</v>
      </c>
      <c r="F17" s="62"/>
      <c r="G17" s="62"/>
      <c r="H17" s="62"/>
      <c r="I17" s="62"/>
      <c r="J17" s="62"/>
      <c r="K17" s="62"/>
      <c r="L17" s="62"/>
    </row>
    <row r="18" spans="1:12" x14ac:dyDescent="0.25">
      <c r="A18" s="112"/>
      <c r="B18" s="61" t="s">
        <v>0</v>
      </c>
      <c r="C18" s="61"/>
      <c r="D18" s="28"/>
      <c r="E18" s="60"/>
      <c r="F18" s="60"/>
      <c r="G18" s="58"/>
      <c r="H18" s="60"/>
      <c r="I18" s="58"/>
      <c r="J18" s="59"/>
      <c r="K18" s="58"/>
      <c r="L18" s="58"/>
    </row>
    <row r="19" spans="1:12" x14ac:dyDescent="0.25">
      <c r="A19" s="113"/>
      <c r="B19" s="55" t="s">
        <v>29</v>
      </c>
      <c r="C19" s="7"/>
      <c r="D19" s="54"/>
      <c r="E19" s="53"/>
      <c r="F19" s="53"/>
      <c r="G19" s="52"/>
      <c r="H19" s="1"/>
      <c r="I19" s="2"/>
      <c r="J19" s="2"/>
      <c r="K19" s="2"/>
      <c r="L19" s="2"/>
    </row>
    <row r="20" spans="1:12" x14ac:dyDescent="0.25">
      <c r="A20" s="113"/>
      <c r="B20" s="57" t="s">
        <v>0</v>
      </c>
      <c r="C20" s="56"/>
      <c r="D20" s="54"/>
      <c r="E20" s="53"/>
      <c r="F20" s="53"/>
      <c r="G20" s="52"/>
      <c r="H20" s="1"/>
      <c r="I20" s="2"/>
      <c r="J20" s="2"/>
      <c r="K20" s="2"/>
      <c r="L20" s="2"/>
    </row>
    <row r="21" spans="1:12" x14ac:dyDescent="0.25">
      <c r="A21" s="113"/>
      <c r="B21" s="55" t="s">
        <v>5</v>
      </c>
      <c r="C21" s="7"/>
      <c r="D21" s="54"/>
      <c r="E21" s="53"/>
      <c r="F21" s="53"/>
      <c r="G21" s="52"/>
      <c r="H21" s="1"/>
      <c r="I21" s="2"/>
      <c r="J21" s="2"/>
      <c r="K21" s="2"/>
      <c r="L21" s="2"/>
    </row>
    <row r="22" spans="1:12" x14ac:dyDescent="0.25">
      <c r="A22" s="114"/>
      <c r="B22" s="51" t="s">
        <v>28</v>
      </c>
      <c r="C22" s="50"/>
      <c r="D22" s="49"/>
      <c r="E22" s="48"/>
      <c r="F22" s="48"/>
      <c r="G22" s="47"/>
      <c r="H22" s="46"/>
      <c r="I22" s="45"/>
      <c r="J22" s="45"/>
      <c r="K22" s="45"/>
      <c r="L22" s="45"/>
    </row>
    <row r="23" spans="1:12" ht="21" x14ac:dyDescent="0.25">
      <c r="A23" s="43"/>
      <c r="B23" s="44" t="s">
        <v>27</v>
      </c>
      <c r="C23" s="43"/>
      <c r="D23" s="43"/>
      <c r="E23" s="43"/>
      <c r="F23" s="43"/>
      <c r="G23" s="43"/>
      <c r="H23" s="43"/>
      <c r="I23" s="43"/>
      <c r="J23" s="43"/>
      <c r="K23" s="43"/>
      <c r="L23" s="42"/>
    </row>
    <row r="24" spans="1:12" ht="27" x14ac:dyDescent="0.25">
      <c r="A24" s="39">
        <v>1</v>
      </c>
      <c r="B24" s="40" t="s">
        <v>26</v>
      </c>
      <c r="C24" s="39" t="s">
        <v>25</v>
      </c>
      <c r="D24" s="39"/>
      <c r="E24" s="32">
        <v>0.32</v>
      </c>
      <c r="F24" s="38"/>
      <c r="G24" s="38"/>
      <c r="H24" s="38"/>
      <c r="I24" s="38"/>
      <c r="J24" s="38"/>
      <c r="K24" s="38"/>
      <c r="L24" s="38"/>
    </row>
    <row r="25" spans="1:12" x14ac:dyDescent="0.25">
      <c r="A25" s="30"/>
      <c r="B25" s="37" t="s">
        <v>14</v>
      </c>
      <c r="C25" s="30" t="s">
        <v>13</v>
      </c>
      <c r="D25" s="30">
        <v>63.4</v>
      </c>
      <c r="E25" s="26">
        <f>E24*D25</f>
        <v>20.288</v>
      </c>
      <c r="F25" s="35"/>
      <c r="G25" s="35"/>
      <c r="H25" s="35"/>
      <c r="I25" s="35"/>
      <c r="J25" s="35"/>
      <c r="K25" s="35"/>
      <c r="L25" s="35"/>
    </row>
    <row r="26" spans="1:12" x14ac:dyDescent="0.25">
      <c r="A26" s="30"/>
      <c r="B26" s="37" t="s">
        <v>12</v>
      </c>
      <c r="C26" s="30" t="s">
        <v>11</v>
      </c>
      <c r="D26" s="30">
        <v>0.17</v>
      </c>
      <c r="E26" s="26">
        <f>E24*D26</f>
        <v>5.4400000000000004E-2</v>
      </c>
      <c r="F26" s="35"/>
      <c r="G26" s="35"/>
      <c r="H26" s="35"/>
      <c r="I26" s="35"/>
      <c r="J26" s="35"/>
      <c r="K26" s="35"/>
      <c r="L26" s="35"/>
    </row>
    <row r="27" spans="1:12" x14ac:dyDescent="0.25">
      <c r="A27" s="30"/>
      <c r="B27" s="29" t="s">
        <v>10</v>
      </c>
      <c r="C27" s="30"/>
      <c r="D27" s="30"/>
      <c r="E27" s="26"/>
      <c r="F27" s="35"/>
      <c r="G27" s="35"/>
      <c r="H27" s="35"/>
      <c r="I27" s="35"/>
      <c r="J27" s="35"/>
      <c r="K27" s="35"/>
      <c r="L27" s="35"/>
    </row>
    <row r="28" spans="1:12" x14ac:dyDescent="0.25">
      <c r="A28" s="30"/>
      <c r="B28" s="37" t="s">
        <v>24</v>
      </c>
      <c r="C28" s="30" t="s">
        <v>15</v>
      </c>
      <c r="D28" s="30"/>
      <c r="E28" s="41">
        <f>4.058*3</f>
        <v>12.173999999999999</v>
      </c>
      <c r="F28" s="35"/>
      <c r="G28" s="35"/>
      <c r="H28" s="35"/>
      <c r="I28" s="35"/>
      <c r="J28" s="35"/>
      <c r="K28" s="35"/>
      <c r="L28" s="35"/>
    </row>
    <row r="29" spans="1:12" x14ac:dyDescent="0.25">
      <c r="A29" s="30"/>
      <c r="B29" s="37" t="s">
        <v>23</v>
      </c>
      <c r="C29" s="30" t="s">
        <v>18</v>
      </c>
      <c r="D29" s="30">
        <v>5</v>
      </c>
      <c r="E29" s="26">
        <f>E24*D29</f>
        <v>1.6</v>
      </c>
      <c r="F29" s="35"/>
      <c r="G29" s="35"/>
      <c r="H29" s="35"/>
      <c r="I29" s="35"/>
      <c r="J29" s="35"/>
      <c r="K29" s="35"/>
      <c r="L29" s="35"/>
    </row>
    <row r="30" spans="1:12" x14ac:dyDescent="0.25">
      <c r="A30" s="30"/>
      <c r="B30" s="37" t="s">
        <v>22</v>
      </c>
      <c r="C30" s="30" t="s">
        <v>18</v>
      </c>
      <c r="D30" s="30">
        <v>0.12</v>
      </c>
      <c r="E30" s="26">
        <f>E24*D30</f>
        <v>3.8399999999999997E-2</v>
      </c>
      <c r="F30" s="35"/>
      <c r="G30" s="35"/>
      <c r="H30" s="35"/>
      <c r="I30" s="35"/>
      <c r="J30" s="35"/>
      <c r="K30" s="35"/>
      <c r="L30" s="35"/>
    </row>
    <row r="31" spans="1:12" x14ac:dyDescent="0.25">
      <c r="A31" s="36"/>
      <c r="B31" s="124" t="s">
        <v>17</v>
      </c>
      <c r="C31" s="36" t="s">
        <v>11</v>
      </c>
      <c r="D31" s="36">
        <v>2.78</v>
      </c>
      <c r="E31" s="60">
        <f>E24*D31</f>
        <v>0.88959999999999995</v>
      </c>
      <c r="F31" s="125"/>
      <c r="G31" s="125"/>
      <c r="H31" s="125"/>
      <c r="I31" s="125"/>
      <c r="J31" s="125"/>
      <c r="K31" s="125"/>
      <c r="L31" s="125"/>
    </row>
    <row r="32" spans="1:12" ht="27" x14ac:dyDescent="0.25">
      <c r="A32" s="39">
        <v>2</v>
      </c>
      <c r="B32" s="40" t="s">
        <v>21</v>
      </c>
      <c r="C32" s="39" t="s">
        <v>15</v>
      </c>
      <c r="D32" s="39"/>
      <c r="E32" s="32">
        <f>E28*2.4</f>
        <v>29.217599999999997</v>
      </c>
      <c r="F32" s="38"/>
      <c r="G32" s="38"/>
      <c r="H32" s="38"/>
      <c r="I32" s="38"/>
      <c r="J32" s="38"/>
      <c r="K32" s="38"/>
      <c r="L32" s="38"/>
    </row>
    <row r="33" spans="1:12" x14ac:dyDescent="0.25">
      <c r="A33" s="30"/>
      <c r="B33" s="37" t="s">
        <v>14</v>
      </c>
      <c r="C33" s="30" t="s">
        <v>13</v>
      </c>
      <c r="D33" s="30">
        <v>0.68</v>
      </c>
      <c r="E33" s="26">
        <f>E32*D33</f>
        <v>19.867968000000001</v>
      </c>
      <c r="F33" s="35"/>
      <c r="G33" s="35"/>
      <c r="H33" s="35"/>
      <c r="I33" s="35"/>
      <c r="J33" s="35"/>
      <c r="K33" s="35"/>
      <c r="L33" s="35"/>
    </row>
    <row r="34" spans="1:12" x14ac:dyDescent="0.25">
      <c r="A34" s="30"/>
      <c r="B34" s="37" t="s">
        <v>12</v>
      </c>
      <c r="C34" s="30" t="s">
        <v>11</v>
      </c>
      <c r="D34" s="30">
        <v>2.9999999999999997E-4</v>
      </c>
      <c r="E34" s="26">
        <f>E32*D34</f>
        <v>8.7652799999999986E-3</v>
      </c>
      <c r="F34" s="35"/>
      <c r="G34" s="35"/>
      <c r="H34" s="35"/>
      <c r="I34" s="35"/>
      <c r="J34" s="35"/>
      <c r="K34" s="35"/>
      <c r="L34" s="35"/>
    </row>
    <row r="35" spans="1:12" x14ac:dyDescent="0.25">
      <c r="A35" s="30"/>
      <c r="B35" s="29" t="s">
        <v>10</v>
      </c>
      <c r="C35" s="30"/>
      <c r="D35" s="30"/>
      <c r="E35" s="26"/>
      <c r="F35" s="35"/>
      <c r="G35" s="35"/>
      <c r="H35" s="35"/>
      <c r="I35" s="35"/>
      <c r="J35" s="35"/>
      <c r="K35" s="35"/>
      <c r="L35" s="35"/>
    </row>
    <row r="36" spans="1:12" x14ac:dyDescent="0.25">
      <c r="A36" s="30"/>
      <c r="B36" s="37" t="s">
        <v>20</v>
      </c>
      <c r="C36" s="30" t="s">
        <v>18</v>
      </c>
      <c r="D36" s="30">
        <v>0.246</v>
      </c>
      <c r="E36" s="26">
        <f>E32*D36</f>
        <v>7.1875295999999995</v>
      </c>
      <c r="F36" s="35"/>
      <c r="G36" s="35"/>
      <c r="H36" s="35"/>
      <c r="I36" s="35"/>
      <c r="J36" s="35"/>
      <c r="K36" s="35"/>
      <c r="L36" s="35"/>
    </row>
    <row r="37" spans="1:12" x14ac:dyDescent="0.25">
      <c r="A37" s="30"/>
      <c r="B37" s="37" t="s">
        <v>19</v>
      </c>
      <c r="C37" s="30" t="s">
        <v>18</v>
      </c>
      <c r="D37" s="30">
        <v>2.7E-2</v>
      </c>
      <c r="E37" s="26">
        <f>E32*D37</f>
        <v>0.78887519999999989</v>
      </c>
      <c r="F37" s="35"/>
      <c r="G37" s="35"/>
      <c r="H37" s="35"/>
      <c r="I37" s="35"/>
      <c r="J37" s="35"/>
      <c r="K37" s="35"/>
      <c r="L37" s="35"/>
    </row>
    <row r="38" spans="1:12" x14ac:dyDescent="0.25">
      <c r="A38" s="30"/>
      <c r="B38" s="37" t="s">
        <v>17</v>
      </c>
      <c r="C38" s="36" t="s">
        <v>11</v>
      </c>
      <c r="D38" s="30">
        <v>1.9E-3</v>
      </c>
      <c r="E38" s="26">
        <f>E32*D38</f>
        <v>5.5513439999999997E-2</v>
      </c>
      <c r="F38" s="35"/>
      <c r="G38" s="35"/>
      <c r="H38" s="35"/>
      <c r="I38" s="35"/>
      <c r="J38" s="35"/>
      <c r="K38" s="35"/>
      <c r="L38" s="35"/>
    </row>
    <row r="39" spans="1:12" ht="27" x14ac:dyDescent="0.25">
      <c r="A39" s="33">
        <v>3</v>
      </c>
      <c r="B39" s="34" t="s">
        <v>16</v>
      </c>
      <c r="C39" s="33" t="s">
        <v>15</v>
      </c>
      <c r="D39" s="33"/>
      <c r="E39" s="32">
        <v>8.1199999999999992</v>
      </c>
      <c r="F39" s="31"/>
      <c r="G39" s="31"/>
      <c r="H39" s="31"/>
      <c r="I39" s="31"/>
      <c r="J39" s="31"/>
      <c r="K39" s="31"/>
      <c r="L39" s="31"/>
    </row>
    <row r="40" spans="1:12" x14ac:dyDescent="0.25">
      <c r="A40" s="27"/>
      <c r="B40" s="29" t="s">
        <v>14</v>
      </c>
      <c r="C40" s="27" t="s">
        <v>13</v>
      </c>
      <c r="D40" s="27">
        <v>1.79</v>
      </c>
      <c r="E40" s="26">
        <f>E39*D40</f>
        <v>14.534799999999999</v>
      </c>
      <c r="F40" s="26"/>
      <c r="G40" s="26"/>
      <c r="H40" s="26"/>
      <c r="I40" s="26"/>
      <c r="J40" s="26"/>
      <c r="K40" s="26"/>
      <c r="L40" s="26"/>
    </row>
    <row r="41" spans="1:12" x14ac:dyDescent="0.25">
      <c r="A41" s="27"/>
      <c r="B41" s="29" t="s">
        <v>12</v>
      </c>
      <c r="C41" s="30" t="s">
        <v>11</v>
      </c>
      <c r="D41" s="27">
        <v>7.5999999999999998E-2</v>
      </c>
      <c r="E41" s="26">
        <f>E39*D41</f>
        <v>0.61711999999999989</v>
      </c>
      <c r="F41" s="26"/>
      <c r="G41" s="26"/>
      <c r="H41" s="26"/>
      <c r="I41" s="26"/>
      <c r="J41" s="26"/>
      <c r="K41" s="26"/>
      <c r="L41" s="26"/>
    </row>
    <row r="42" spans="1:12" x14ac:dyDescent="0.25">
      <c r="A42" s="27"/>
      <c r="B42" s="29" t="s">
        <v>10</v>
      </c>
      <c r="C42" s="27"/>
      <c r="D42" s="27"/>
      <c r="E42" s="26"/>
      <c r="F42" s="26"/>
      <c r="G42" s="26"/>
      <c r="H42" s="26"/>
      <c r="I42" s="26"/>
      <c r="J42" s="26"/>
      <c r="K42" s="26"/>
      <c r="L42" s="26"/>
    </row>
    <row r="43" spans="1:12" x14ac:dyDescent="0.25">
      <c r="A43" s="27"/>
      <c r="B43" s="29" t="s">
        <v>9</v>
      </c>
      <c r="C43" s="28" t="s">
        <v>8</v>
      </c>
      <c r="D43" s="27">
        <v>4.3999999999999997E-2</v>
      </c>
      <c r="E43" s="26">
        <f>E39*D43</f>
        <v>0.35727999999999993</v>
      </c>
      <c r="F43" s="26"/>
      <c r="G43" s="26"/>
      <c r="H43" s="26"/>
      <c r="I43" s="26"/>
      <c r="J43" s="26"/>
      <c r="K43" s="26"/>
      <c r="L43" s="26"/>
    </row>
    <row r="44" spans="1:12" x14ac:dyDescent="0.25">
      <c r="A44" s="5"/>
      <c r="B44" s="25" t="s">
        <v>0</v>
      </c>
      <c r="C44" s="22"/>
      <c r="D44" s="3"/>
      <c r="E44" s="2"/>
      <c r="F44" s="2"/>
      <c r="G44" s="1"/>
      <c r="H44" s="1"/>
      <c r="I44" s="1"/>
      <c r="J44" s="1"/>
      <c r="K44" s="1"/>
      <c r="L44" s="1"/>
    </row>
    <row r="45" spans="1:12" x14ac:dyDescent="0.25">
      <c r="A45" s="5"/>
      <c r="B45" s="24" t="s">
        <v>7</v>
      </c>
      <c r="C45" s="7"/>
      <c r="D45" s="21"/>
      <c r="E45" s="18"/>
      <c r="F45" s="17"/>
      <c r="G45" s="16"/>
      <c r="H45" s="16"/>
      <c r="I45" s="16"/>
      <c r="J45" s="16"/>
      <c r="K45" s="16"/>
      <c r="L45" s="16"/>
    </row>
    <row r="46" spans="1:12" x14ac:dyDescent="0.25">
      <c r="A46" s="5"/>
      <c r="B46" s="23" t="s">
        <v>6</v>
      </c>
      <c r="C46" s="22"/>
      <c r="D46" s="21"/>
      <c r="E46" s="18"/>
      <c r="F46" s="17"/>
      <c r="G46" s="16"/>
      <c r="H46" s="16"/>
      <c r="I46" s="16"/>
      <c r="J46" s="16"/>
      <c r="K46" s="16"/>
      <c r="L46" s="16"/>
    </row>
    <row r="47" spans="1:12" x14ac:dyDescent="0.25">
      <c r="A47" s="5"/>
      <c r="B47" s="20" t="s">
        <v>5</v>
      </c>
      <c r="C47" s="7"/>
      <c r="D47" s="19"/>
      <c r="E47" s="18"/>
      <c r="F47" s="17"/>
      <c r="G47" s="16"/>
      <c r="H47" s="16"/>
      <c r="I47" s="16"/>
      <c r="J47" s="16"/>
      <c r="K47" s="16"/>
      <c r="L47" s="16"/>
    </row>
    <row r="48" spans="1:12" x14ac:dyDescent="0.25">
      <c r="A48" s="5"/>
      <c r="B48" s="15" t="s">
        <v>4</v>
      </c>
      <c r="C48" s="14"/>
      <c r="D48" s="13"/>
      <c r="E48" s="12"/>
      <c r="F48" s="11"/>
      <c r="G48" s="10"/>
      <c r="H48" s="10"/>
      <c r="I48" s="10"/>
      <c r="J48" s="10"/>
      <c r="K48" s="10"/>
      <c r="L48" s="10"/>
    </row>
    <row r="49" spans="1:12" x14ac:dyDescent="0.25">
      <c r="A49" s="5"/>
      <c r="B49" s="15" t="s">
        <v>3</v>
      </c>
      <c r="C49" s="14"/>
      <c r="D49" s="13"/>
      <c r="E49" s="12"/>
      <c r="F49" s="11"/>
      <c r="G49" s="10"/>
      <c r="H49" s="10"/>
      <c r="I49" s="10"/>
      <c r="J49" s="10"/>
      <c r="K49" s="10"/>
      <c r="L49" s="10"/>
    </row>
    <row r="50" spans="1:12" x14ac:dyDescent="0.25">
      <c r="A50" s="5"/>
      <c r="B50" s="8" t="s">
        <v>2</v>
      </c>
      <c r="C50" s="7"/>
      <c r="D50" s="3"/>
      <c r="E50" s="2"/>
      <c r="F50" s="2"/>
      <c r="G50" s="1"/>
      <c r="H50" s="1"/>
      <c r="I50" s="1"/>
      <c r="J50" s="1"/>
      <c r="K50" s="1"/>
      <c r="L50" s="1"/>
    </row>
    <row r="51" spans="1:12" x14ac:dyDescent="0.25">
      <c r="A51" s="5"/>
      <c r="B51" s="6" t="s">
        <v>0</v>
      </c>
      <c r="C51" s="9"/>
      <c r="D51" s="3"/>
      <c r="E51" s="2"/>
      <c r="F51" s="2"/>
      <c r="G51" s="1"/>
      <c r="H51" s="1"/>
      <c r="I51" s="1"/>
      <c r="J51" s="1"/>
      <c r="K51" s="1"/>
      <c r="L51" s="1"/>
    </row>
    <row r="52" spans="1:12" x14ac:dyDescent="0.25">
      <c r="A52" s="5"/>
      <c r="B52" s="8" t="s">
        <v>1</v>
      </c>
      <c r="C52" s="7">
        <v>0.03</v>
      </c>
      <c r="D52" s="3"/>
      <c r="E52" s="2"/>
      <c r="F52" s="2"/>
      <c r="G52" s="1"/>
      <c r="H52" s="1"/>
      <c r="I52" s="1"/>
      <c r="J52" s="1"/>
      <c r="K52" s="1"/>
      <c r="L52" s="1"/>
    </row>
    <row r="53" spans="1:12" x14ac:dyDescent="0.25">
      <c r="A53" s="5"/>
      <c r="B53" s="6" t="s">
        <v>0</v>
      </c>
      <c r="C53" s="4"/>
      <c r="D53" s="3"/>
      <c r="E53" s="2"/>
      <c r="F53" s="2"/>
      <c r="G53" s="1"/>
      <c r="H53" s="1"/>
      <c r="I53" s="1"/>
      <c r="J53" s="1"/>
      <c r="K53" s="1"/>
      <c r="L53" s="1"/>
    </row>
  </sheetData>
  <mergeCells count="17">
    <mergeCell ref="A1:L1"/>
    <mergeCell ref="A4:L4"/>
    <mergeCell ref="A18:A22"/>
    <mergeCell ref="I8:I9"/>
    <mergeCell ref="A6:A9"/>
    <mergeCell ref="D8:D9"/>
    <mergeCell ref="E8:E9"/>
    <mergeCell ref="G8:G9"/>
    <mergeCell ref="F6:G7"/>
    <mergeCell ref="H6:I7"/>
    <mergeCell ref="H5:J5"/>
    <mergeCell ref="C6:C9"/>
    <mergeCell ref="D6:E6"/>
    <mergeCell ref="L6:L9"/>
    <mergeCell ref="D7:E7"/>
    <mergeCell ref="J7:K7"/>
    <mergeCell ref="K8:K9"/>
  </mergeCells>
  <pageMargins left="0.4" right="0.4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ბათუმის N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Kaxa</cp:lastModifiedBy>
  <cp:lastPrinted>2021-07-29T19:04:08Z</cp:lastPrinted>
  <dcterms:created xsi:type="dcterms:W3CDTF">2021-06-22T09:32:20Z</dcterms:created>
  <dcterms:modified xsi:type="dcterms:W3CDTF">2021-07-29T19:04:21Z</dcterms:modified>
</cp:coreProperties>
</file>