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F32" i="1" s="1"/>
  <c r="F29" i="1"/>
  <c r="F26" i="1"/>
  <c r="F25" i="1"/>
  <c r="F20" i="1"/>
  <c r="F17" i="1"/>
  <c r="F18" i="1" s="1"/>
  <c r="F15" i="1"/>
  <c r="F13" i="1"/>
  <c r="F12" i="1"/>
  <c r="F11" i="1"/>
  <c r="F10" i="1"/>
</calcChain>
</file>

<file path=xl/sharedStrings.xml><?xml version="1.0" encoding="utf-8"?>
<sst xmlns="http://schemas.openxmlformats.org/spreadsheetml/2006/main" count="95" uniqueCount="62">
  <si>
    <t>lokalur-resursuli xarjTaRricxva #2-5</t>
  </si>
  <si>
    <t>sof. cxomareTSi goguca sivsivaZis saxlTan gzis gaswvriv gabionis mowyoba</t>
  </si>
  <si>
    <t>შედგენილია 2021 წ. II კვ. ფასებში</t>
  </si>
  <si>
    <t>N</t>
  </si>
  <si>
    <t>შიფრი</t>
  </si>
  <si>
    <t>სამუშაოს დასახელება</t>
  </si>
  <si>
    <t>განზ. ერთ.</t>
  </si>
  <si>
    <t>ნორმა ერთ-ზე</t>
  </si>
  <si>
    <t>რაოდენობა</t>
  </si>
  <si>
    <t>მასალები</t>
  </si>
  <si>
    <t>ხელფასი</t>
  </si>
  <si>
    <t>მანქანა-მექანიზმები</t>
  </si>
  <si>
    <t>სულ</t>
  </si>
  <si>
    <t>ერთ. ფასი</t>
  </si>
  <si>
    <t>ჯამი</t>
  </si>
  <si>
    <t>(ლარი)</t>
  </si>
  <si>
    <t>sareabilitacio samuSaoebi</t>
  </si>
  <si>
    <t>1_23_6</t>
  </si>
  <si>
    <r>
      <t>III kat. gruntis damuSaveba eqskavatoriT gzis gaswvriv saproeqto gabionis mosawyobad a/TviTmclelebze datvirTviT (V-0.25 m</t>
    </r>
    <r>
      <rPr>
        <vertAlign val="superscript"/>
        <sz val="12"/>
        <color indexed="8"/>
        <rFont val="AcadNusx"/>
      </rPr>
      <t xml:space="preserve">3) </t>
    </r>
    <r>
      <rPr>
        <sz val="12"/>
        <color indexed="8"/>
        <rFont val="AcadNusx"/>
      </rPr>
      <t xml:space="preserve"> </t>
    </r>
  </si>
  <si>
    <t>m3</t>
  </si>
  <si>
    <t>_</t>
  </si>
  <si>
    <t>_Sromis danaxarji</t>
  </si>
  <si>
    <t>k/sT</t>
  </si>
  <si>
    <t>_eqskavatori 0.25m3</t>
  </si>
  <si>
    <t>m-sT</t>
  </si>
  <si>
    <t>_sxva manqanebi</t>
  </si>
  <si>
    <t>lari</t>
  </si>
  <si>
    <t>srf</t>
  </si>
  <si>
    <t xml:space="preserve">gruntis gatana nayarSi 3 km-ze </t>
  </si>
  <si>
    <t>tn</t>
  </si>
  <si>
    <t>23-1-3miy.</t>
  </si>
  <si>
    <r>
      <t>qviSa-xreSovani baliSi gabionis qveS</t>
    </r>
    <r>
      <rPr>
        <sz val="12"/>
        <color indexed="8"/>
        <rFont val="LPM Literaturuli"/>
      </rPr>
      <t xml:space="preserve">  h</t>
    </r>
    <r>
      <rPr>
        <sz val="12"/>
        <color indexed="8"/>
        <rFont val="AcadNusx"/>
      </rPr>
      <t>-20sm</t>
    </r>
    <r>
      <rPr>
        <sz val="12"/>
        <color indexed="8"/>
        <rFont val="LPM Literaturuli"/>
      </rPr>
      <t xml:space="preserve"> </t>
    </r>
  </si>
  <si>
    <t>Sromis danaxarji</t>
  </si>
  <si>
    <t>kac/sT</t>
  </si>
  <si>
    <t>materialuri resursebi</t>
  </si>
  <si>
    <t>qviSa-xreSovani narevi</t>
  </si>
  <si>
    <t xml:space="preserve">qviSa-xreSovani narevis transportireba 16km-dan </t>
  </si>
  <si>
    <t xml:space="preserve">ВНиР В12-3-63, gv.64  </t>
  </si>
  <si>
    <t>gabionis yuTebis mowyoba zomiT 2.0X1.0X1.0m da 1.5X1.0X1.0m</t>
  </si>
  <si>
    <t>1.8-6</t>
  </si>
  <si>
    <t>gabionis yuTebi 2.0X1.0X1.0m</t>
  </si>
  <si>
    <t>c</t>
  </si>
  <si>
    <t>1.8-5</t>
  </si>
  <si>
    <t>gabionis yuTebi 1.5X1.0X1.0m</t>
  </si>
  <si>
    <t>1.8-8</t>
  </si>
  <si>
    <r>
      <t xml:space="preserve">Sesakravi mavTuli </t>
    </r>
    <r>
      <rPr>
        <sz val="12"/>
        <rFont val="Arial"/>
        <family val="2"/>
      </rPr>
      <t>d=2.7</t>
    </r>
  </si>
  <si>
    <t>kg</t>
  </si>
  <si>
    <t>4.1-232</t>
  </si>
  <si>
    <t>sagabione qva</t>
  </si>
  <si>
    <t xml:space="preserve">qvis transportireba 16km-dan </t>
  </si>
  <si>
    <t>liTonis transportireba 160km-dan</t>
  </si>
  <si>
    <t>gzis savali nawilis nawibursa da gabionis kedlebis ukana mxares Soris sicarielis Sevseba karieridan motanili qviSa-xreSovani gruntiT</t>
  </si>
  <si>
    <t>adg. masala</t>
  </si>
  <si>
    <t>qviSa-xreSovani grunti</t>
  </si>
  <si>
    <t xml:space="preserve">qviSa-xreSovani gruntis transportireba 16km-dan </t>
  </si>
  <si>
    <t>ლარი</t>
  </si>
  <si>
    <t>ზედნადები ხარჯები</t>
  </si>
  <si>
    <t>%</t>
  </si>
  <si>
    <t>სახარჯთაღრიცხვო მოგება</t>
  </si>
  <si>
    <t>damatebiTi Rirebulebis gadasaxadi 18 %</t>
  </si>
  <si>
    <t>sul krebsiTi saxarjTaRricxvo Rirebuleba</t>
  </si>
  <si>
    <t xml:space="preserve">gauTvaliswinebeli xarjebi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</si>
</sst>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#.00;[Red]\-#,###.00;\-\ ;\ \-\ "/>
    <numFmt numFmtId="165" formatCode="0.000"/>
    <numFmt numFmtId="166" formatCode="0.0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AcadNusx"/>
    </font>
    <font>
      <sz val="12"/>
      <name val="Arial"/>
      <family val="2"/>
    </font>
    <font>
      <b/>
      <sz val="12"/>
      <name val="AcadNusx"/>
    </font>
    <font>
      <sz val="12"/>
      <name val="AcadNusx"/>
    </font>
    <font>
      <sz val="10"/>
      <name val="AcadNusx"/>
    </font>
    <font>
      <sz val="11"/>
      <name val="AcadNusx"/>
    </font>
    <font>
      <sz val="11"/>
      <name val="Arial"/>
      <family val="2"/>
    </font>
    <font>
      <b/>
      <sz val="11"/>
      <name val="AcadNusx"/>
    </font>
    <font>
      <b/>
      <sz val="12"/>
      <color indexed="8"/>
      <name val="AcadNusx"/>
    </font>
    <font>
      <sz val="12"/>
      <color indexed="8"/>
      <name val="Arial"/>
      <family val="2"/>
      <charset val="204"/>
    </font>
    <font>
      <vertAlign val="superscript"/>
      <sz val="12"/>
      <color indexed="8"/>
      <name val="AcadNusx"/>
    </font>
    <font>
      <sz val="12"/>
      <color indexed="8"/>
      <name val="AcadNusx"/>
    </font>
    <font>
      <b/>
      <sz val="12"/>
      <name val="Arial"/>
      <family val="2"/>
    </font>
    <font>
      <sz val="10"/>
      <name val="Arial Cyr"/>
      <charset val="204"/>
    </font>
    <font>
      <sz val="12"/>
      <color indexed="8"/>
      <name val="LPM Literaturuli"/>
    </font>
    <font>
      <sz val="12"/>
      <name val="LitNusx"/>
      <family val="2"/>
      <charset val="204"/>
    </font>
    <font>
      <b/>
      <sz val="11"/>
      <name val="LitNusx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5" fillId="0" borderId="0"/>
    <xf numFmtId="0" fontId="15" fillId="0" borderId="0"/>
  </cellStyleXfs>
  <cellXfs count="111">
    <xf numFmtId="0" fontId="0" fillId="0" borderId="0" xfId="0"/>
    <xf numFmtId="0" fontId="3" fillId="0" borderId="0" xfId="1" applyFont="1" applyBorder="1" applyAlignment="1">
      <alignment horizontal="center" vertical="top"/>
    </xf>
    <xf numFmtId="49" fontId="4" fillId="2" borderId="0" xfId="1" applyNumberFormat="1" applyFont="1" applyFill="1" applyBorder="1" applyAlignment="1">
      <alignment horizontal="left" vertical="top"/>
    </xf>
    <xf numFmtId="0" fontId="5" fillId="2" borderId="0" xfId="1" applyFont="1" applyFill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8" fillId="0" borderId="0" xfId="1" applyFont="1" applyBorder="1" applyAlignment="1">
      <alignment horizontal="center" vertical="top"/>
    </xf>
    <xf numFmtId="49" fontId="7" fillId="0" borderId="0" xfId="1" applyNumberFormat="1" applyFont="1" applyBorder="1" applyAlignment="1">
      <alignment horizontal="center" vertical="top" wrapText="1"/>
    </xf>
    <xf numFmtId="0" fontId="7" fillId="0" borderId="0" xfId="1" applyFont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2" fontId="5" fillId="2" borderId="8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1" fontId="3" fillId="2" borderId="11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13" xfId="1" applyFont="1" applyBorder="1" applyAlignment="1">
      <alignment horizontal="center" vertical="top"/>
    </xf>
    <xf numFmtId="49" fontId="5" fillId="0" borderId="14" xfId="1" applyNumberFormat="1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164" fontId="11" fillId="0" borderId="14" xfId="1" applyNumberFormat="1" applyFont="1" applyFill="1" applyBorder="1" applyAlignment="1">
      <alignment horizontal="center" vertical="center" wrapText="1"/>
    </xf>
    <xf numFmtId="164" fontId="11" fillId="0" borderId="15" xfId="1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14" fontId="5" fillId="2" borderId="17" xfId="0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2" fontId="3" fillId="3" borderId="17" xfId="0" applyNumberFormat="1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/>
    </xf>
    <xf numFmtId="1" fontId="3" fillId="2" borderId="17" xfId="0" applyNumberFormat="1" applyFont="1" applyFill="1" applyBorder="1" applyAlignment="1">
      <alignment horizontal="center" vertical="center"/>
    </xf>
    <xf numFmtId="3" fontId="14" fillId="2" borderId="18" xfId="0" applyNumberFormat="1" applyFont="1" applyFill="1" applyBorder="1" applyAlignment="1">
      <alignment horizontal="right" vertical="center"/>
    </xf>
    <xf numFmtId="0" fontId="5" fillId="2" borderId="17" xfId="0" applyFont="1" applyFill="1" applyBorder="1" applyAlignment="1">
      <alignment horizontal="left" vertical="center" wrapText="1"/>
    </xf>
    <xf numFmtId="165" fontId="3" fillId="4" borderId="17" xfId="0" applyNumberFormat="1" applyFont="1" applyFill="1" applyBorder="1" applyAlignment="1">
      <alignment horizontal="center" vertical="center"/>
    </xf>
    <xf numFmtId="2" fontId="3" fillId="2" borderId="18" xfId="0" applyNumberFormat="1" applyFont="1" applyFill="1" applyBorder="1" applyAlignment="1">
      <alignment horizontal="right" vertical="center"/>
    </xf>
    <xf numFmtId="0" fontId="5" fillId="2" borderId="17" xfId="0" applyFont="1" applyFill="1" applyBorder="1" applyAlignment="1">
      <alignment horizontal="center" vertical="center" wrapText="1"/>
    </xf>
    <xf numFmtId="166" fontId="3" fillId="4" borderId="17" xfId="0" applyNumberFormat="1" applyFont="1" applyFill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 wrapText="1"/>
    </xf>
    <xf numFmtId="0" fontId="5" fillId="3" borderId="17" xfId="0" applyNumberFormat="1" applyFont="1" applyFill="1" applyBorder="1" applyAlignment="1">
      <alignment horizontal="left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2" fontId="3" fillId="3" borderId="17" xfId="0" applyNumberFormat="1" applyFont="1" applyFill="1" applyBorder="1" applyAlignment="1">
      <alignment horizontal="center" vertical="center"/>
    </xf>
    <xf numFmtId="2" fontId="3" fillId="4" borderId="17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right" vertical="center" wrapText="1"/>
    </xf>
    <xf numFmtId="49" fontId="5" fillId="4" borderId="17" xfId="2" applyNumberFormat="1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8" xfId="0" applyNumberFormat="1" applyFont="1" applyFill="1" applyBorder="1" applyAlignment="1">
      <alignment horizontal="right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49" fontId="5" fillId="4" borderId="17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165" fontId="3" fillId="0" borderId="17" xfId="0" applyNumberFormat="1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 wrapText="1"/>
    </xf>
    <xf numFmtId="2" fontId="3" fillId="0" borderId="17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right" vertical="center"/>
    </xf>
    <xf numFmtId="2" fontId="3" fillId="4" borderId="17" xfId="0" applyNumberFormat="1" applyFont="1" applyFill="1" applyBorder="1" applyAlignment="1">
      <alignment horizontal="center" vertical="center"/>
    </xf>
    <xf numFmtId="165" fontId="3" fillId="3" borderId="17" xfId="0" applyNumberFormat="1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 wrapText="1"/>
    </xf>
    <xf numFmtId="0" fontId="5" fillId="3" borderId="20" xfId="0" applyNumberFormat="1" applyFont="1" applyFill="1" applyBorder="1" applyAlignment="1">
      <alignment horizontal="left" vertical="center" wrapText="1"/>
    </xf>
    <xf numFmtId="165" fontId="3" fillId="0" borderId="20" xfId="0" applyNumberFormat="1" applyFont="1" applyBorder="1" applyAlignment="1">
      <alignment horizontal="center" vertical="center" wrapText="1"/>
    </xf>
    <xf numFmtId="2" fontId="3" fillId="3" borderId="20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2" fontId="3" fillId="4" borderId="20" xfId="0" applyNumberFormat="1" applyFont="1" applyFill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right" vertical="center" wrapText="1"/>
    </xf>
    <xf numFmtId="0" fontId="3" fillId="0" borderId="22" xfId="0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 wrapText="1"/>
    </xf>
    <xf numFmtId="0" fontId="4" fillId="0" borderId="4" xfId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2" fontId="14" fillId="0" borderId="4" xfId="0" applyNumberFormat="1" applyFont="1" applyBorder="1" applyAlignment="1">
      <alignment horizontal="center" vertical="center" wrapText="1"/>
    </xf>
    <xf numFmtId="2" fontId="14" fillId="0" borderId="5" xfId="0" applyNumberFormat="1" applyFont="1" applyBorder="1" applyAlignment="1">
      <alignment horizontal="center" vertical="center" wrapText="1"/>
    </xf>
    <xf numFmtId="0" fontId="14" fillId="0" borderId="16" xfId="1" applyFont="1" applyBorder="1" applyAlignment="1">
      <alignment horizontal="center" vertical="top"/>
    </xf>
    <xf numFmtId="49" fontId="4" fillId="0" borderId="17" xfId="1" applyNumberFormat="1" applyFont="1" applyBorder="1" applyAlignment="1">
      <alignment horizontal="center" vertical="top" wrapText="1"/>
    </xf>
    <xf numFmtId="0" fontId="5" fillId="0" borderId="17" xfId="1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 wrapText="1"/>
    </xf>
    <xf numFmtId="0" fontId="4" fillId="0" borderId="17" xfId="1" applyFont="1" applyBorder="1" applyAlignment="1">
      <alignment vertical="center"/>
    </xf>
    <xf numFmtId="0" fontId="4" fillId="0" borderId="17" xfId="1" applyFont="1" applyBorder="1" applyAlignment="1">
      <alignment horizontal="center" vertical="center"/>
    </xf>
    <xf numFmtId="2" fontId="14" fillId="0" borderId="17" xfId="0" applyNumberFormat="1" applyFont="1" applyBorder="1" applyAlignment="1">
      <alignment horizontal="center" vertical="center" wrapText="1"/>
    </xf>
    <xf numFmtId="2" fontId="14" fillId="0" borderId="18" xfId="0" applyNumberFormat="1" applyFont="1" applyBorder="1" applyAlignment="1">
      <alignment horizontal="center" vertical="center" wrapText="1"/>
    </xf>
    <xf numFmtId="0" fontId="14" fillId="0" borderId="23" xfId="1" applyFont="1" applyBorder="1" applyAlignment="1">
      <alignment horizontal="center" vertical="top"/>
    </xf>
    <xf numFmtId="49" fontId="4" fillId="0" borderId="8" xfId="1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vertical="center" wrapText="1"/>
    </xf>
    <xf numFmtId="0" fontId="4" fillId="0" borderId="8" xfId="1" applyFont="1" applyBorder="1" applyAlignment="1">
      <alignment horizontal="center" vertical="center"/>
    </xf>
    <xf numFmtId="2" fontId="14" fillId="0" borderId="8" xfId="0" applyNumberFormat="1" applyFont="1" applyBorder="1" applyAlignment="1">
      <alignment horizontal="center" vertical="center" wrapText="1"/>
    </xf>
    <xf numFmtId="2" fontId="14" fillId="0" borderId="9" xfId="0" applyNumberFormat="1" applyFont="1" applyBorder="1" applyAlignment="1">
      <alignment horizontal="center" vertical="center" wrapText="1"/>
    </xf>
    <xf numFmtId="2" fontId="17" fillId="0" borderId="17" xfId="3" applyNumberFormat="1" applyFont="1" applyBorder="1" applyAlignment="1">
      <alignment horizontal="left" vertical="center" wrapText="1"/>
    </xf>
    <xf numFmtId="2" fontId="18" fillId="0" borderId="8" xfId="3" applyNumberFormat="1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top" wrapText="1"/>
    </xf>
    <xf numFmtId="49" fontId="2" fillId="0" borderId="0" xfId="1" applyNumberFormat="1" applyFont="1" applyBorder="1" applyAlignment="1">
      <alignment horizontal="center" vertical="top" wrapText="1"/>
    </xf>
    <xf numFmtId="0" fontId="7" fillId="0" borderId="0" xfId="1" applyFont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4 3" xfId="3"/>
    <cellStyle name="Обычный_დემონტაჟი" xfId="2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topLeftCell="A19" workbookViewId="0">
      <selection activeCell="P33" sqref="P33"/>
    </sheetView>
  </sheetViews>
  <sheetFormatPr defaultRowHeight="15"/>
  <cols>
    <col min="1" max="1" width="4.42578125" customWidth="1"/>
    <col min="2" max="2" width="11.42578125" customWidth="1"/>
    <col min="3" max="3" width="69.5703125" customWidth="1"/>
    <col min="4" max="4" width="9.28515625" bestFit="1" customWidth="1"/>
    <col min="5" max="5" width="10" customWidth="1"/>
    <col min="6" max="6" width="12.140625" customWidth="1"/>
    <col min="7" max="7" width="13.140625" customWidth="1"/>
    <col min="8" max="8" width="10.42578125" customWidth="1"/>
    <col min="9" max="9" width="9.28515625" customWidth="1"/>
    <col min="10" max="10" width="11.7109375" customWidth="1"/>
    <col min="11" max="11" width="10.42578125" customWidth="1"/>
    <col min="12" max="12" width="10.85546875" customWidth="1"/>
    <col min="13" max="13" width="11.85546875" customWidth="1"/>
  </cols>
  <sheetData>
    <row r="1" spans="1:13" ht="18.7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18.75">
      <c r="A2" s="103" t="s">
        <v>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6.5">
      <c r="A3" s="1"/>
      <c r="B3" s="2"/>
      <c r="C3" s="3"/>
      <c r="D3" s="4"/>
      <c r="E3" s="5"/>
      <c r="F3" s="6"/>
      <c r="G3" s="6"/>
      <c r="H3" s="6"/>
      <c r="I3" s="7"/>
      <c r="J3" s="6"/>
      <c r="K3" s="104" t="s">
        <v>2</v>
      </c>
      <c r="L3" s="104"/>
      <c r="M3" s="104"/>
    </row>
    <row r="4" spans="1:13" ht="16.5" thickBot="1">
      <c r="A4" s="8"/>
      <c r="B4" s="9"/>
      <c r="C4" s="10"/>
      <c r="D4" s="11"/>
      <c r="E4" s="12"/>
      <c r="F4" s="12"/>
      <c r="G4" s="12"/>
      <c r="H4" s="105"/>
      <c r="I4" s="105"/>
      <c r="J4" s="105"/>
      <c r="K4" s="105"/>
      <c r="L4" s="105"/>
      <c r="M4" s="105"/>
    </row>
    <row r="5" spans="1:13" ht="16.5">
      <c r="A5" s="106" t="s">
        <v>3</v>
      </c>
      <c r="B5" s="108" t="s">
        <v>4</v>
      </c>
      <c r="C5" s="101" t="s">
        <v>5</v>
      </c>
      <c r="D5" s="101" t="s">
        <v>6</v>
      </c>
      <c r="E5" s="101" t="s">
        <v>7</v>
      </c>
      <c r="F5" s="101" t="s">
        <v>8</v>
      </c>
      <c r="G5" s="100" t="s">
        <v>9</v>
      </c>
      <c r="H5" s="100"/>
      <c r="I5" s="100" t="s">
        <v>10</v>
      </c>
      <c r="J5" s="100"/>
      <c r="K5" s="101" t="s">
        <v>11</v>
      </c>
      <c r="L5" s="101"/>
      <c r="M5" s="13" t="s">
        <v>12</v>
      </c>
    </row>
    <row r="6" spans="1:13" ht="17.25" thickBot="1">
      <c r="A6" s="107"/>
      <c r="B6" s="109"/>
      <c r="C6" s="110"/>
      <c r="D6" s="110"/>
      <c r="E6" s="110"/>
      <c r="F6" s="110"/>
      <c r="G6" s="14" t="s">
        <v>13</v>
      </c>
      <c r="H6" s="15" t="s">
        <v>14</v>
      </c>
      <c r="I6" s="14" t="s">
        <v>13</v>
      </c>
      <c r="J6" s="15" t="s">
        <v>14</v>
      </c>
      <c r="K6" s="14" t="s">
        <v>13</v>
      </c>
      <c r="L6" s="15" t="s">
        <v>14</v>
      </c>
      <c r="M6" s="16" t="s">
        <v>15</v>
      </c>
    </row>
    <row r="7" spans="1:13" ht="15.75" thickBot="1">
      <c r="A7" s="17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9">
        <v>7</v>
      </c>
      <c r="H7" s="20">
        <v>8</v>
      </c>
      <c r="I7" s="19">
        <v>9</v>
      </c>
      <c r="J7" s="20">
        <v>10</v>
      </c>
      <c r="K7" s="19">
        <v>11</v>
      </c>
      <c r="L7" s="20">
        <v>12</v>
      </c>
      <c r="M7" s="21">
        <v>13</v>
      </c>
    </row>
    <row r="8" spans="1:13" ht="16.5">
      <c r="A8" s="22"/>
      <c r="B8" s="23"/>
      <c r="C8" s="24" t="s">
        <v>16</v>
      </c>
      <c r="D8" s="25"/>
      <c r="E8" s="25"/>
      <c r="F8" s="25"/>
      <c r="G8" s="25"/>
      <c r="H8" s="25"/>
      <c r="I8" s="25"/>
      <c r="J8" s="25"/>
      <c r="K8" s="25"/>
      <c r="L8" s="25"/>
      <c r="M8" s="26"/>
    </row>
    <row r="9" spans="1:13" ht="53.25">
      <c r="A9" s="27">
        <v>1</v>
      </c>
      <c r="B9" s="28" t="s">
        <v>17</v>
      </c>
      <c r="C9" s="29" t="s">
        <v>18</v>
      </c>
      <c r="D9" s="30" t="s">
        <v>19</v>
      </c>
      <c r="E9" s="31" t="s">
        <v>20</v>
      </c>
      <c r="F9" s="32">
        <v>27</v>
      </c>
      <c r="G9" s="33"/>
      <c r="H9" s="34"/>
      <c r="I9" s="33"/>
      <c r="J9" s="34"/>
      <c r="K9" s="31"/>
      <c r="L9" s="34"/>
      <c r="M9" s="35"/>
    </row>
    <row r="10" spans="1:13" ht="16.5">
      <c r="A10" s="27"/>
      <c r="B10" s="30"/>
      <c r="C10" s="36" t="s">
        <v>21</v>
      </c>
      <c r="D10" s="30" t="s">
        <v>22</v>
      </c>
      <c r="E10" s="37">
        <v>3.4000000000000002E-2</v>
      </c>
      <c r="F10" s="33">
        <f>E10*F9</f>
        <v>0.91800000000000004</v>
      </c>
      <c r="G10" s="33"/>
      <c r="H10" s="33"/>
      <c r="I10" s="33"/>
      <c r="J10" s="33"/>
      <c r="K10" s="33"/>
      <c r="L10" s="33"/>
      <c r="M10" s="38"/>
    </row>
    <row r="11" spans="1:13" ht="16.5">
      <c r="A11" s="27"/>
      <c r="B11" s="30"/>
      <c r="C11" s="36" t="s">
        <v>23</v>
      </c>
      <c r="D11" s="30" t="s">
        <v>24</v>
      </c>
      <c r="E11" s="31">
        <v>8.0299999999999996E-2</v>
      </c>
      <c r="F11" s="33">
        <f>E11*F9</f>
        <v>2.1680999999999999</v>
      </c>
      <c r="G11" s="33"/>
      <c r="H11" s="33"/>
      <c r="I11" s="33"/>
      <c r="J11" s="33"/>
      <c r="K11" s="33"/>
      <c r="L11" s="33"/>
      <c r="M11" s="38"/>
    </row>
    <row r="12" spans="1:13" ht="16.5">
      <c r="A12" s="27"/>
      <c r="B12" s="39"/>
      <c r="C12" s="36" t="s">
        <v>25</v>
      </c>
      <c r="D12" s="30" t="s">
        <v>26</v>
      </c>
      <c r="E12" s="40">
        <v>5.5999999999999999E-3</v>
      </c>
      <c r="F12" s="33">
        <f>F9*E12</f>
        <v>0.1512</v>
      </c>
      <c r="G12" s="33"/>
      <c r="H12" s="33"/>
      <c r="I12" s="33"/>
      <c r="J12" s="33"/>
      <c r="K12" s="33"/>
      <c r="L12" s="33"/>
      <c r="M12" s="38"/>
    </row>
    <row r="13" spans="1:13" ht="16.5">
      <c r="A13" s="27">
        <v>2</v>
      </c>
      <c r="B13" s="41" t="s">
        <v>27</v>
      </c>
      <c r="C13" s="42" t="s">
        <v>28</v>
      </c>
      <c r="D13" s="41" t="s">
        <v>29</v>
      </c>
      <c r="E13" s="43">
        <v>1.95</v>
      </c>
      <c r="F13" s="44">
        <f>F9*1.95</f>
        <v>52.65</v>
      </c>
      <c r="G13" s="43"/>
      <c r="H13" s="43"/>
      <c r="I13" s="43"/>
      <c r="J13" s="43"/>
      <c r="K13" s="45"/>
      <c r="L13" s="43"/>
      <c r="M13" s="46"/>
    </row>
    <row r="14" spans="1:13" ht="16.5">
      <c r="A14" s="27">
        <v>3</v>
      </c>
      <c r="B14" s="47" t="s">
        <v>30</v>
      </c>
      <c r="C14" s="42" t="s">
        <v>31</v>
      </c>
      <c r="D14" s="48" t="s">
        <v>19</v>
      </c>
      <c r="E14" s="30"/>
      <c r="F14" s="32">
        <v>6.5</v>
      </c>
      <c r="G14" s="30"/>
      <c r="H14" s="49"/>
      <c r="I14" s="30"/>
      <c r="J14" s="49"/>
      <c r="K14" s="30"/>
      <c r="L14" s="49"/>
      <c r="M14" s="50"/>
    </row>
    <row r="15" spans="1:13" ht="16.5">
      <c r="A15" s="51"/>
      <c r="B15" s="39"/>
      <c r="C15" s="52" t="s">
        <v>32</v>
      </c>
      <c r="D15" s="30" t="s">
        <v>33</v>
      </c>
      <c r="E15" s="31">
        <v>1.78</v>
      </c>
      <c r="F15" s="43">
        <f>F14*E15</f>
        <v>11.57</v>
      </c>
      <c r="G15" s="43"/>
      <c r="H15" s="43"/>
      <c r="I15" s="43"/>
      <c r="J15" s="43"/>
      <c r="K15" s="43"/>
      <c r="L15" s="43"/>
      <c r="M15" s="46"/>
    </row>
    <row r="16" spans="1:13" ht="16.5">
      <c r="A16" s="51"/>
      <c r="B16" s="39"/>
      <c r="C16" s="39" t="s">
        <v>34</v>
      </c>
      <c r="D16" s="30"/>
      <c r="E16" s="43"/>
      <c r="F16" s="43"/>
      <c r="G16" s="43"/>
      <c r="H16" s="43"/>
      <c r="I16" s="43"/>
      <c r="J16" s="43"/>
      <c r="K16" s="43"/>
      <c r="L16" s="43"/>
      <c r="M16" s="46"/>
    </row>
    <row r="17" spans="1:13" ht="16.5">
      <c r="A17" s="51"/>
      <c r="B17" s="53"/>
      <c r="C17" s="54" t="s">
        <v>35</v>
      </c>
      <c r="D17" s="30" t="s">
        <v>19</v>
      </c>
      <c r="E17" s="43">
        <v>1.1000000000000001</v>
      </c>
      <c r="F17" s="43">
        <f>F14*E17</f>
        <v>7.15</v>
      </c>
      <c r="G17" s="43"/>
      <c r="H17" s="43"/>
      <c r="I17" s="43"/>
      <c r="J17" s="43"/>
      <c r="K17" s="43"/>
      <c r="L17" s="43"/>
      <c r="M17" s="46"/>
    </row>
    <row r="18" spans="1:13" ht="16.5">
      <c r="A18" s="51"/>
      <c r="B18" s="41"/>
      <c r="C18" s="42" t="s">
        <v>36</v>
      </c>
      <c r="D18" s="41" t="s">
        <v>29</v>
      </c>
      <c r="E18" s="55"/>
      <c r="F18" s="32">
        <f>F17*1.6</f>
        <v>11.440000000000001</v>
      </c>
      <c r="G18" s="43"/>
      <c r="H18" s="43"/>
      <c r="I18" s="43"/>
      <c r="J18" s="43"/>
      <c r="K18" s="45"/>
      <c r="L18" s="43"/>
      <c r="M18" s="46"/>
    </row>
    <row r="19" spans="1:13" ht="49.5">
      <c r="A19" s="56">
        <v>4</v>
      </c>
      <c r="B19" s="47" t="s">
        <v>37</v>
      </c>
      <c r="C19" s="57" t="s">
        <v>38</v>
      </c>
      <c r="D19" s="58" t="s">
        <v>19</v>
      </c>
      <c r="E19" s="58"/>
      <c r="F19" s="32">
        <v>52</v>
      </c>
      <c r="G19" s="58"/>
      <c r="H19" s="59"/>
      <c r="I19" s="58"/>
      <c r="J19" s="59"/>
      <c r="K19" s="58"/>
      <c r="L19" s="59"/>
      <c r="M19" s="60"/>
    </row>
    <row r="20" spans="1:13" ht="16.5">
      <c r="A20" s="61"/>
      <c r="B20" s="62"/>
      <c r="C20" s="63" t="s">
        <v>32</v>
      </c>
      <c r="D20" s="58" t="s">
        <v>33</v>
      </c>
      <c r="E20" s="64">
        <v>2.25</v>
      </c>
      <c r="F20" s="64">
        <f>F19*E20</f>
        <v>117</v>
      </c>
      <c r="G20" s="64"/>
      <c r="H20" s="64"/>
      <c r="I20" s="64"/>
      <c r="J20" s="64"/>
      <c r="K20" s="64"/>
      <c r="L20" s="64"/>
      <c r="M20" s="65"/>
    </row>
    <row r="21" spans="1:13" ht="16.5">
      <c r="A21" s="61"/>
      <c r="B21" s="62"/>
      <c r="C21" s="62" t="s">
        <v>34</v>
      </c>
      <c r="D21" s="58"/>
      <c r="E21" s="64"/>
      <c r="F21" s="64"/>
      <c r="G21" s="64"/>
      <c r="H21" s="64"/>
      <c r="I21" s="64"/>
      <c r="J21" s="64"/>
      <c r="K21" s="64"/>
      <c r="L21" s="64"/>
      <c r="M21" s="65"/>
    </row>
    <row r="22" spans="1:13" ht="16.5">
      <c r="A22" s="61"/>
      <c r="B22" s="62" t="s">
        <v>39</v>
      </c>
      <c r="C22" s="63" t="s">
        <v>40</v>
      </c>
      <c r="D22" s="58" t="s">
        <v>41</v>
      </c>
      <c r="E22" s="64"/>
      <c r="F22" s="66">
        <v>10</v>
      </c>
      <c r="G22" s="64"/>
      <c r="H22" s="64"/>
      <c r="I22" s="64"/>
      <c r="J22" s="64"/>
      <c r="K22" s="64"/>
      <c r="L22" s="64"/>
      <c r="M22" s="65"/>
    </row>
    <row r="23" spans="1:13" ht="16.5">
      <c r="A23" s="61"/>
      <c r="B23" s="62" t="s">
        <v>42</v>
      </c>
      <c r="C23" s="63" t="s">
        <v>43</v>
      </c>
      <c r="D23" s="58" t="s">
        <v>41</v>
      </c>
      <c r="E23" s="64"/>
      <c r="F23" s="66">
        <v>21</v>
      </c>
      <c r="G23" s="64"/>
      <c r="H23" s="64"/>
      <c r="I23" s="64"/>
      <c r="J23" s="64"/>
      <c r="K23" s="64"/>
      <c r="L23" s="64"/>
      <c r="M23" s="65"/>
    </row>
    <row r="24" spans="1:13" ht="16.5">
      <c r="A24" s="61"/>
      <c r="B24" s="62" t="s">
        <v>44</v>
      </c>
      <c r="C24" s="63" t="s">
        <v>45</v>
      </c>
      <c r="D24" s="58" t="s">
        <v>46</v>
      </c>
      <c r="E24" s="64"/>
      <c r="F24" s="66">
        <v>22</v>
      </c>
      <c r="G24" s="66"/>
      <c r="H24" s="64"/>
      <c r="I24" s="64"/>
      <c r="J24" s="64"/>
      <c r="K24" s="64"/>
      <c r="L24" s="64"/>
      <c r="M24" s="65"/>
    </row>
    <row r="25" spans="1:13" ht="16.5">
      <c r="A25" s="61"/>
      <c r="B25" s="62" t="s">
        <v>47</v>
      </c>
      <c r="C25" s="63" t="s">
        <v>48</v>
      </c>
      <c r="D25" s="58" t="s">
        <v>19</v>
      </c>
      <c r="E25" s="64">
        <v>1.05</v>
      </c>
      <c r="F25" s="66">
        <f>F19*E25</f>
        <v>54.6</v>
      </c>
      <c r="G25" s="66"/>
      <c r="H25" s="64"/>
      <c r="I25" s="64"/>
      <c r="J25" s="64"/>
      <c r="K25" s="64"/>
      <c r="L25" s="64"/>
      <c r="M25" s="65"/>
    </row>
    <row r="26" spans="1:13" ht="16.5">
      <c r="A26" s="61"/>
      <c r="B26" s="62"/>
      <c r="C26" s="42" t="s">
        <v>49</v>
      </c>
      <c r="D26" s="41" t="s">
        <v>29</v>
      </c>
      <c r="E26" s="43">
        <v>2.4</v>
      </c>
      <c r="F26" s="44">
        <f>F25*E26</f>
        <v>131.04</v>
      </c>
      <c r="G26" s="43"/>
      <c r="H26" s="43"/>
      <c r="I26" s="43"/>
      <c r="J26" s="43"/>
      <c r="K26" s="45"/>
      <c r="L26" s="43"/>
      <c r="M26" s="46"/>
    </row>
    <row r="27" spans="1:13" ht="16.5">
      <c r="A27" s="61"/>
      <c r="B27" s="62"/>
      <c r="C27" s="42" t="s">
        <v>50</v>
      </c>
      <c r="D27" s="48" t="s">
        <v>29</v>
      </c>
      <c r="E27" s="55"/>
      <c r="F27" s="67">
        <v>0.47399999999999998</v>
      </c>
      <c r="G27" s="43"/>
      <c r="H27" s="43"/>
      <c r="I27" s="43"/>
      <c r="J27" s="43"/>
      <c r="K27" s="43"/>
      <c r="L27" s="43"/>
      <c r="M27" s="46"/>
    </row>
    <row r="28" spans="1:13" ht="49.5">
      <c r="A28" s="27">
        <v>5</v>
      </c>
      <c r="B28" s="47" t="s">
        <v>30</v>
      </c>
      <c r="C28" s="42" t="s">
        <v>51</v>
      </c>
      <c r="D28" s="48" t="s">
        <v>19</v>
      </c>
      <c r="E28" s="30"/>
      <c r="F28" s="32">
        <v>32</v>
      </c>
      <c r="G28" s="30"/>
      <c r="H28" s="49"/>
      <c r="I28" s="30"/>
      <c r="J28" s="49"/>
      <c r="K28" s="30"/>
      <c r="L28" s="49"/>
      <c r="M28" s="50"/>
    </row>
    <row r="29" spans="1:13" ht="16.5">
      <c r="A29" s="51"/>
      <c r="B29" s="39"/>
      <c r="C29" s="52" t="s">
        <v>32</v>
      </c>
      <c r="D29" s="30" t="s">
        <v>33</v>
      </c>
      <c r="E29" s="31">
        <v>1.78</v>
      </c>
      <c r="F29" s="43">
        <f>F28*E29</f>
        <v>56.96</v>
      </c>
      <c r="G29" s="43"/>
      <c r="H29" s="43"/>
      <c r="I29" s="43"/>
      <c r="J29" s="43"/>
      <c r="K29" s="43"/>
      <c r="L29" s="43"/>
      <c r="M29" s="46"/>
    </row>
    <row r="30" spans="1:13" ht="16.5">
      <c r="A30" s="51"/>
      <c r="B30" s="39"/>
      <c r="C30" s="39" t="s">
        <v>34</v>
      </c>
      <c r="D30" s="30"/>
      <c r="E30" s="43"/>
      <c r="F30" s="43"/>
      <c r="G30" s="43"/>
      <c r="H30" s="43"/>
      <c r="I30" s="43"/>
      <c r="J30" s="43"/>
      <c r="K30" s="43"/>
      <c r="L30" s="43"/>
      <c r="M30" s="46"/>
    </row>
    <row r="31" spans="1:13" ht="33">
      <c r="A31" s="51"/>
      <c r="B31" s="53" t="s">
        <v>52</v>
      </c>
      <c r="C31" s="54" t="s">
        <v>53</v>
      </c>
      <c r="D31" s="30" t="s">
        <v>19</v>
      </c>
      <c r="E31" s="43">
        <v>1.1000000000000001</v>
      </c>
      <c r="F31" s="43">
        <f>F28*E31</f>
        <v>35.200000000000003</v>
      </c>
      <c r="G31" s="43"/>
      <c r="H31" s="43"/>
      <c r="I31" s="43"/>
      <c r="J31" s="43"/>
      <c r="K31" s="43"/>
      <c r="L31" s="43"/>
      <c r="M31" s="46"/>
    </row>
    <row r="32" spans="1:13" ht="17.25" thickBot="1">
      <c r="A32" s="68"/>
      <c r="B32" s="69"/>
      <c r="C32" s="70" t="s">
        <v>54</v>
      </c>
      <c r="D32" s="69" t="s">
        <v>29</v>
      </c>
      <c r="E32" s="71"/>
      <c r="F32" s="72">
        <f>F31*1.6</f>
        <v>56.320000000000007</v>
      </c>
      <c r="G32" s="73"/>
      <c r="H32" s="73"/>
      <c r="I32" s="73"/>
      <c r="J32" s="73"/>
      <c r="K32" s="74"/>
      <c r="L32" s="73"/>
      <c r="M32" s="75"/>
    </row>
    <row r="33" spans="1:13" ht="16.5">
      <c r="A33" s="76"/>
      <c r="B33" s="77"/>
      <c r="C33" s="78" t="s">
        <v>14</v>
      </c>
      <c r="D33" s="79" t="s">
        <v>55</v>
      </c>
      <c r="E33" s="79"/>
      <c r="F33" s="79"/>
      <c r="G33" s="80"/>
      <c r="H33" s="80"/>
      <c r="I33" s="80"/>
      <c r="J33" s="80"/>
      <c r="K33" s="80"/>
      <c r="L33" s="80"/>
      <c r="M33" s="81"/>
    </row>
    <row r="34" spans="1:13" ht="16.5">
      <c r="A34" s="82"/>
      <c r="B34" s="83"/>
      <c r="C34" s="84" t="s">
        <v>56</v>
      </c>
      <c r="D34" s="85" t="s">
        <v>57</v>
      </c>
      <c r="E34" s="43"/>
      <c r="F34" s="86"/>
      <c r="G34" s="86"/>
      <c r="H34" s="86"/>
      <c r="I34" s="86"/>
      <c r="J34" s="86"/>
      <c r="K34" s="86"/>
      <c r="L34" s="43"/>
      <c r="M34" s="87"/>
    </row>
    <row r="35" spans="1:13" ht="16.5">
      <c r="A35" s="82"/>
      <c r="B35" s="83"/>
      <c r="C35" s="88" t="s">
        <v>14</v>
      </c>
      <c r="D35" s="89" t="s">
        <v>55</v>
      </c>
      <c r="E35" s="43"/>
      <c r="F35" s="89"/>
      <c r="G35" s="89"/>
      <c r="H35" s="89"/>
      <c r="I35" s="89"/>
      <c r="J35" s="89"/>
      <c r="K35" s="89"/>
      <c r="L35" s="90"/>
      <c r="M35" s="91"/>
    </row>
    <row r="36" spans="1:13" ht="16.5">
      <c r="A36" s="82"/>
      <c r="B36" s="83"/>
      <c r="C36" s="84" t="s">
        <v>58</v>
      </c>
      <c r="D36" s="85" t="s">
        <v>57</v>
      </c>
      <c r="E36" s="43"/>
      <c r="F36" s="86"/>
      <c r="G36" s="86"/>
      <c r="H36" s="86"/>
      <c r="I36" s="86"/>
      <c r="J36" s="86"/>
      <c r="K36" s="86"/>
      <c r="L36" s="43"/>
      <c r="M36" s="87"/>
    </row>
    <row r="37" spans="1:13" ht="17.25" thickBot="1">
      <c r="A37" s="92"/>
      <c r="B37" s="93"/>
      <c r="C37" s="94" t="s">
        <v>14</v>
      </c>
      <c r="D37" s="95" t="s">
        <v>55</v>
      </c>
      <c r="E37" s="95"/>
      <c r="F37" s="95"/>
      <c r="G37" s="95"/>
      <c r="H37" s="95"/>
      <c r="I37" s="95"/>
      <c r="J37" s="95"/>
      <c r="K37" s="95"/>
      <c r="L37" s="96"/>
      <c r="M37" s="97"/>
    </row>
    <row r="38" spans="1:13" ht="16.5">
      <c r="A38" s="82"/>
      <c r="B38" s="83"/>
      <c r="C38" s="98" t="s">
        <v>61</v>
      </c>
      <c r="D38" s="85" t="s">
        <v>57</v>
      </c>
      <c r="E38" s="43">
        <v>2</v>
      </c>
      <c r="F38" s="86"/>
      <c r="G38" s="86"/>
      <c r="H38" s="86"/>
      <c r="I38" s="86"/>
      <c r="J38" s="86"/>
      <c r="K38" s="86"/>
      <c r="L38" s="43"/>
      <c r="M38" s="87"/>
    </row>
    <row r="39" spans="1:13" ht="16.5">
      <c r="A39" s="82"/>
      <c r="B39" s="83"/>
      <c r="C39" s="88" t="s">
        <v>14</v>
      </c>
      <c r="D39" s="89" t="s">
        <v>55</v>
      </c>
      <c r="E39" s="43"/>
      <c r="F39" s="89"/>
      <c r="G39" s="89"/>
      <c r="H39" s="89"/>
      <c r="I39" s="89"/>
      <c r="J39" s="89"/>
      <c r="K39" s="89"/>
      <c r="L39" s="90"/>
      <c r="M39" s="91"/>
    </row>
    <row r="40" spans="1:13" ht="16.5">
      <c r="A40" s="82"/>
      <c r="B40" s="83"/>
      <c r="C40" s="98" t="s">
        <v>59</v>
      </c>
      <c r="D40" s="85" t="s">
        <v>57</v>
      </c>
      <c r="E40" s="43">
        <v>18</v>
      </c>
      <c r="F40" s="86"/>
      <c r="G40" s="86"/>
      <c r="H40" s="86"/>
      <c r="I40" s="86"/>
      <c r="J40" s="86"/>
      <c r="K40" s="86"/>
      <c r="L40" s="43"/>
      <c r="M40" s="87"/>
    </row>
    <row r="41" spans="1:13" ht="17.25" thickBot="1">
      <c r="A41" s="92"/>
      <c r="B41" s="93"/>
      <c r="C41" s="99" t="s">
        <v>60</v>
      </c>
      <c r="D41" s="95" t="s">
        <v>55</v>
      </c>
      <c r="E41" s="95"/>
      <c r="F41" s="95"/>
      <c r="G41" s="95"/>
      <c r="H41" s="95"/>
      <c r="I41" s="95"/>
      <c r="J41" s="95"/>
      <c r="K41" s="95"/>
      <c r="L41" s="96"/>
      <c r="M41" s="97"/>
    </row>
  </sheetData>
  <mergeCells count="13">
    <mergeCell ref="G5:H5"/>
    <mergeCell ref="I5:J5"/>
    <mergeCell ref="K5:L5"/>
    <mergeCell ref="A1:M1"/>
    <mergeCell ref="A2:M2"/>
    <mergeCell ref="K3:M3"/>
    <mergeCell ref="H4:M4"/>
    <mergeCell ref="A5:A6"/>
    <mergeCell ref="B5:B6"/>
    <mergeCell ref="C5:C6"/>
    <mergeCell ref="D5:D6"/>
    <mergeCell ref="E5:E6"/>
    <mergeCell ref="F5:F6"/>
  </mergeCells>
  <conditionalFormatting sqref="G21:H26 C27:H32 C9:F26">
    <cfRule type="cellIs" dxfId="1" priority="2" stopIfTrue="1" operator="equal">
      <formula>0</formula>
    </cfRule>
  </conditionalFormatting>
  <conditionalFormatting sqref="C29:D32 A29:B31 E19:M32 C21:C28 D9:D21">
    <cfRule type="cellIs" dxfId="0" priority="1" stopIfTrue="1" operator="equal">
      <formula>8223.307275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2021-07-26T11:45:28Z</dcterms:modified>
</cp:coreProperties>
</file>