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775" activeTab="1"/>
  </bookViews>
  <sheets>
    <sheet name="1" sheetId="1" r:id="rId1"/>
    <sheet name="2" sheetId="2" r:id="rId2"/>
  </sheets>
  <definedNames>
    <definedName name="aaaaaa44545874">#REF!</definedName>
    <definedName name="dedrdfrtgh5148479">#REF!</definedName>
    <definedName name="dsdss44s47787">#REF!</definedName>
    <definedName name="ffvf65847">'2'!#REF!</definedName>
    <definedName name="gffhh1456">#REF!</definedName>
    <definedName name="hghjkuioljkj23216">#REF!</definedName>
    <definedName name="ijikilokol47856978">#REF!</definedName>
    <definedName name="jhkh62458">#REF!</definedName>
    <definedName name="jhkhghjk14785">#REF!</definedName>
    <definedName name="_xlnm.Print_Area" localSheetId="0">'1'!$A$1:$F$51</definedName>
    <definedName name="_xlnm.Print_Area" localSheetId="1">'2'!$A$1:$F$43</definedName>
    <definedName name="tftftgyhyuygf65478985">#REF!</definedName>
    <definedName name="ujujkijikol4758965">#REF!</definedName>
    <definedName name="ujukijuhyjyj547865">'2'!$D$22</definedName>
    <definedName name="ujukjijukl145786">#REF!</definedName>
    <definedName name="yhyh541789">#REF!</definedName>
    <definedName name="yhyju6548">#REF!</definedName>
    <definedName name="yhyjuikolp747896">#REF!</definedName>
  </definedNames>
  <calcPr fullCalcOnLoad="1" fullPrecision="0"/>
</workbook>
</file>

<file path=xl/sharedStrings.xml><?xml version="1.0" encoding="utf-8"?>
<sst xmlns="http://schemas.openxmlformats.org/spreadsheetml/2006/main" count="160" uniqueCount="86">
  <si>
    <t>kubm</t>
  </si>
  <si>
    <t>tn</t>
  </si>
  <si>
    <t>kbm</t>
  </si>
  <si>
    <t>kvm</t>
  </si>
  <si>
    <t>m</t>
  </si>
  <si>
    <t>III kategoriis gruntis damuSaveba xeliT</t>
  </si>
  <si>
    <t>grZ.m</t>
  </si>
  <si>
    <t>kub.m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</si>
  <si>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kbm</t>
  </si>
  <si>
    <t xml:space="preserve">sayrdeni kedlis ukan msxvilkenWovani qvis fenis mowyoba </t>
  </si>
  <si>
    <t>14</t>
  </si>
  <si>
    <t>15</t>
  </si>
  <si>
    <t>16</t>
  </si>
  <si>
    <t xml:space="preserve">sayrdeni kedlis ukan sadrenaJo milis Ziris donemde izolaciis mowyoba poxieri TixiT misi fena-fena datkepniT </t>
  </si>
  <si>
    <t>სახარჯთაღრიცხვო ღირებულება</t>
  </si>
  <si>
    <t>№</t>
  </si>
  <si>
    <t>სამუშაოს დასახელება</t>
  </si>
  <si>
    <t>განზ. ერთ</t>
  </si>
  <si>
    <t>რაოდენობა</t>
  </si>
  <si>
    <t>საპროექტო მონაცემებით</t>
  </si>
  <si>
    <t>განზ ერთ</t>
  </si>
  <si>
    <t>სულ</t>
  </si>
  <si>
    <t>III kategoriis gruntis damuSaveba eqskavatoriT  misi Semdgomi datvirTviT avtoTviTmclelebze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</si>
  <si>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კbმ</t>
  </si>
  <si>
    <t xml:space="preserve">                                                                                                                                                                                                                            კbმ</t>
  </si>
  <si>
    <t>arsebuli gruntis nacvlad tranSeis Sevseba qviSa-xreSovani nareviT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</si>
  <si>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kbm</t>
  </si>
  <si>
    <t>zedmeti gruntis gatana 10 km manZilze</t>
  </si>
  <si>
    <t>ლარი</t>
  </si>
  <si>
    <t xml:space="preserve">ზედნადები ხარჯები </t>
  </si>
  <si>
    <t>ჯამი</t>
  </si>
  <si>
    <t>გეგმიური დაგროვება</t>
  </si>
  <si>
    <t>rkina betonis sayrdeni kedlis fundamentis  mowyoba</t>
  </si>
  <si>
    <t>betoni b-22,5</t>
  </si>
  <si>
    <t>armatura a-III d=10 mm</t>
  </si>
  <si>
    <t>armatura a-III d=12 mm</t>
  </si>
  <si>
    <t>armatura a-III d=16 mm</t>
  </si>
  <si>
    <t>rkina betonis sayrdeni kedlis tanis  mowyoba</t>
  </si>
  <si>
    <t>gruntis ukuCayra eqskavatoriT</t>
  </si>
  <si>
    <t>wyalCamketi zRudaris mowyoba Tixnarevi gruntis tomariT (1c-100kg-0,067m3):</t>
  </si>
  <si>
    <t xml:space="preserve"> cali</t>
  </si>
  <si>
    <t>TxrilSi wyalqceviTi amotumbviTi samontaJo samuSaoebi 60m3/sT-mde tumboTi</t>
  </si>
  <si>
    <t>armatura a-III d=20 mm</t>
  </si>
  <si>
    <t xml:space="preserve">arsebuli  rkina-betonis kedlis demontaJi </t>
  </si>
  <si>
    <t xml:space="preserve">daSlili rkina-betonis da betonis datvirTva avtoTviTmclelebze </t>
  </si>
  <si>
    <t>I kategoriis gruntis damuSaveba eqskavatoriT  misi Semdgomi datvirTviT avtoTviTmclelebze</t>
  </si>
  <si>
    <t>arsebuli arxis gawmenda  natanisagan eqskavatoriT  datvirTva avtoTvidmclelebze da transportireba 10 km manZilze</t>
  </si>
  <si>
    <t>Ikategoriis gruntis damuSaveba xeliT</t>
  </si>
  <si>
    <t>I saniaRvre sistemis mowyoba</t>
  </si>
  <si>
    <t xml:space="preserve">rkina betonis arxis mowyoba (arxis sigane 0,4m  simaRle 0,4 m, saerTo sigrZe 431 metri  ) </t>
  </si>
  <si>
    <r>
      <t xml:space="preserve">armatura a-III </t>
    </r>
    <r>
      <rPr>
        <b/>
        <sz val="10"/>
        <rFont val="Arial"/>
        <family val="2"/>
      </rPr>
      <t>d</t>
    </r>
    <r>
      <rPr>
        <b/>
        <sz val="10"/>
        <rFont val="AcadNusx"/>
        <family val="0"/>
      </rPr>
      <t>=8  mm</t>
    </r>
  </si>
  <si>
    <r>
      <t xml:space="preserve">armatura a-III </t>
    </r>
    <r>
      <rPr>
        <b/>
        <sz val="10"/>
        <rFont val="Arial"/>
        <family val="2"/>
      </rPr>
      <t>d</t>
    </r>
    <r>
      <rPr>
        <b/>
        <sz val="10"/>
        <rFont val="AcadNusx"/>
        <family val="0"/>
      </rPr>
      <t>=10  mm</t>
    </r>
  </si>
  <si>
    <t>deformaciuli nakerebis mowyoba</t>
  </si>
  <si>
    <t>rkinis cxauras montaJi</t>
  </si>
  <si>
    <t>kuTxovana 80X80X7 mm</t>
  </si>
  <si>
    <t>Sveleri #6,5</t>
  </si>
  <si>
    <t>armatura d 22 a-III</t>
  </si>
  <si>
    <t>rkinis cxauras SeRebva anikoroziuli saRebaviT</t>
  </si>
  <si>
    <r>
      <t xml:space="preserve">rkina-betonis    milebis montaJi </t>
    </r>
    <r>
      <rPr>
        <b/>
        <i/>
        <u val="single"/>
        <sz val="10"/>
        <rFont val="Arial"/>
        <family val="2"/>
      </rPr>
      <t>d</t>
    </r>
    <r>
      <rPr>
        <b/>
        <i/>
        <u val="single"/>
        <sz val="10"/>
        <rFont val="AcadNusx"/>
        <family val="0"/>
      </rPr>
      <t xml:space="preserve">=500 mm  </t>
    </r>
  </si>
  <si>
    <t>rkina-betoni milebis hidroizoliacia orfeniani bitumis mastikiT</t>
  </si>
  <si>
    <t xml:space="preserve"> safuZveli saniaRvre kanalizaciis  Webis qveS b-20  klasis betonisagan </t>
  </si>
  <si>
    <t>wyalmimRebi  Webis mowyoba monoliTuri betoniT</t>
  </si>
  <si>
    <r>
      <t xml:space="preserve">betoni marka </t>
    </r>
    <r>
      <rPr>
        <b/>
        <sz val="10"/>
        <rFont val="Arial"/>
        <family val="2"/>
      </rPr>
      <t>B</t>
    </r>
    <r>
      <rPr>
        <b/>
        <sz val="10"/>
        <rFont val="AcadNusx"/>
        <family val="0"/>
      </rPr>
      <t>-22,5</t>
    </r>
  </si>
  <si>
    <t>a-III d=8 mm</t>
  </si>
  <si>
    <t>a-III d=12 mm</t>
  </si>
  <si>
    <t>a-III d= 25 mm</t>
  </si>
  <si>
    <t>c</t>
  </si>
  <si>
    <t>milsadenis CarTva  arsebul qselSi</t>
  </si>
  <si>
    <t xml:space="preserve"> safuZveli saniaRvre arxis  qveS qviSa- RorRovani narevisagan</t>
  </si>
  <si>
    <t>I kategoriis datvirTva eqskavatoriT   adgilze gadayriT</t>
  </si>
  <si>
    <t>safuZveli betonis safaris qveS qviSa RorRovani narevisagan</t>
  </si>
  <si>
    <t>mdinaris kalapotis gamagreba betoniT b22,5</t>
  </si>
  <si>
    <t>gataniTi samuSaoebis Catareba arsebuli miwisqveSa komunikaciebis gadatanis adgilas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</si>
  <si>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cali</t>
  </si>
  <si>
    <t>sayrden kedelSi sadrenaJo plastmasis milis gayvana _ diametriT 150 mm</t>
  </si>
  <si>
    <t>bitumis emulsiis  mosxma RorRisa safuZvelsa da asfaltbetonis safars  safuZvelze (0,5 litri 1 kvm-ze)</t>
  </si>
  <si>
    <t xml:space="preserve"> asfaltbetonis safaris mowyoba  zeda fenis mowyoba5    sm  sisqis wvrilmarcvlovani  asfaltbetonis narevisagan </t>
  </si>
  <si>
    <t xml:space="preserve"> safuZvlis mowyoba    sisqiT  20sm sisqis qviSa-RorRovani narevisagan  (fraqcia 0-40 mm)</t>
  </si>
  <si>
    <t>armatura a-III d=8 mm</t>
  </si>
  <si>
    <t>dRg</t>
  </si>
  <si>
    <t>საპროექტო მონაცემებze</t>
  </si>
  <si>
    <t xml:space="preserve"> ჯამი</t>
  </si>
  <si>
    <t>rezervi gauTvaliswinebel samuSaoebze</t>
  </si>
  <si>
    <t>qalaq baTumSi konceliZis quCa#1-is mimdebared სანიაღვრე არხისა და საყრდენი კედლის მოწყობა (ხარჯთაღრიცხვა N1)</t>
  </si>
  <si>
    <t>qalaq baTumSi konceliZis quCa #1-is   mimdebared saniaRvre arxisა და საყრდენი კედლის მოწყობა (ხარჯთაღრიცხვა N2)</t>
  </si>
  <si>
    <t>Tujis cxaura liukebis mowyoba ოთხკუთხა ჩარჩოთი 70X70</t>
  </si>
</sst>
</file>

<file path=xl/styles.xml><?xml version="1.0" encoding="utf-8"?>
<styleSheet xmlns="http://schemas.openxmlformats.org/spreadsheetml/2006/main">
  <numFmts count="58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_-;\-* #,##0_-;_-* &quot;-&quot;_-;_-@_-"/>
    <numFmt numFmtId="44" formatCode="_-* #,##0.00\ &quot;₾&quot;_-;\-* #,##0.00\ &quot;₾&quot;_-;_-* &quot;-&quot;??\ &quot;₾&quot;_-;_-@_-"/>
    <numFmt numFmtId="43" formatCode="_-* #,##0.00_-;\-* #,##0.00_-;_-* &quot;-&quot;??_-;_-@_-"/>
    <numFmt numFmtId="164" formatCode="_-* #,##0\ _₾_-;\-* #,##0\ _₾_-;_-* &quot;-&quot;\ _₾_-;_-@_-"/>
    <numFmt numFmtId="165" formatCode="_-* #,##0.00\ _₾_-;\-* #,##0.00\ _₾_-;_-* &quot;-&quot;??\ _₾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0.000"/>
    <numFmt numFmtId="191" formatCode="0.0"/>
    <numFmt numFmtId="192" formatCode="0.0000"/>
    <numFmt numFmtId="193" formatCode="0.000000"/>
    <numFmt numFmtId="194" formatCode="0.00000"/>
    <numFmt numFmtId="195" formatCode="[$-FC19]d\ mmmm\ yyyy\ &quot;г.&quot;"/>
    <numFmt numFmtId="196" formatCode="0.0000000"/>
    <numFmt numFmtId="197" formatCode="_-* #,##0.00_l_-;\-* #,##0.00_l_-;_-* &quot;-&quot;??_l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0"/>
    <numFmt numFmtId="203" formatCode="0.000000000"/>
    <numFmt numFmtId="204" formatCode="#,##0.0"/>
    <numFmt numFmtId="205" formatCode="0.0%"/>
    <numFmt numFmtId="206" formatCode="#,##0.000"/>
    <numFmt numFmtId="207" formatCode="#,##0.0000"/>
    <numFmt numFmtId="208" formatCode="#,##0.00000"/>
    <numFmt numFmtId="209" formatCode="#,##0.000000"/>
    <numFmt numFmtId="210" formatCode="0.000%"/>
    <numFmt numFmtId="211" formatCode="0.0000%"/>
    <numFmt numFmtId="212" formatCode="0.00000%"/>
    <numFmt numFmtId="213" formatCode="0.000000%"/>
  </numFmts>
  <fonts count="47">
    <font>
      <sz val="10"/>
      <name val="Arial"/>
      <family val="0"/>
    </font>
    <font>
      <sz val="11"/>
      <name val="AcadNusx"/>
      <family val="0"/>
    </font>
    <font>
      <sz val="10"/>
      <name val="AcadNusx"/>
      <family val="0"/>
    </font>
    <font>
      <b/>
      <sz val="10"/>
      <name val="AcadNusx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i/>
      <u val="single"/>
      <sz val="10"/>
      <name val="AcadNusx"/>
      <family val="0"/>
    </font>
    <font>
      <sz val="10"/>
      <name val="Arial Cyr"/>
      <family val="0"/>
    </font>
    <font>
      <b/>
      <sz val="12"/>
      <name val="AcadNusx"/>
      <family val="0"/>
    </font>
    <font>
      <b/>
      <i/>
      <u val="single"/>
      <sz val="12"/>
      <name val="AcadNusx"/>
      <family val="0"/>
    </font>
    <font>
      <b/>
      <u val="single"/>
      <sz val="10"/>
      <name val="AcadNusx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cadNusx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1" applyNumberFormat="0" applyAlignment="0" applyProtection="0"/>
    <xf numFmtId="0" fontId="35" fillId="2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7" borderId="1" applyNumberFormat="0" applyAlignment="0" applyProtection="0"/>
    <xf numFmtId="0" fontId="41" fillId="0" borderId="6" applyNumberFormat="0" applyFill="0" applyAlignment="0" applyProtection="0"/>
    <xf numFmtId="0" fontId="42" fillId="28" borderId="0" applyNumberFormat="0" applyBorder="0" applyAlignment="0" applyProtection="0"/>
    <xf numFmtId="0" fontId="0" fillId="29" borderId="7" applyNumberFormat="0" applyFont="0" applyAlignment="0" applyProtection="0"/>
    <xf numFmtId="0" fontId="43" fillId="24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</cellStyleXfs>
  <cellXfs count="13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91" fontId="3" fillId="0" borderId="10" xfId="0" applyNumberFormat="1" applyFont="1" applyBorder="1" applyAlignment="1">
      <alignment horizontal="center" vertical="center" wrapText="1"/>
    </xf>
    <xf numFmtId="190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91" fontId="3" fillId="30" borderId="10" xfId="0" applyNumberFormat="1" applyFont="1" applyFill="1" applyBorder="1" applyAlignment="1">
      <alignment horizontal="center" vertical="center" wrapText="1"/>
    </xf>
    <xf numFmtId="2" fontId="3" fillId="31" borderId="10" xfId="0" applyNumberFormat="1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 wrapText="1"/>
    </xf>
    <xf numFmtId="0" fontId="46" fillId="30" borderId="0" xfId="0" applyFont="1" applyFill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63" applyFont="1" applyBorder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3" fillId="0" borderId="0" xfId="63" applyFont="1">
      <alignment/>
      <protection/>
    </xf>
    <xf numFmtId="2" fontId="3" fillId="0" borderId="0" xfId="63" applyNumberFormat="1" applyFont="1" applyAlignment="1">
      <alignment horizontal="center" vertical="center" wrapText="1"/>
      <protection/>
    </xf>
    <xf numFmtId="2" fontId="3" fillId="0" borderId="0" xfId="63" applyNumberFormat="1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textRotation="90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2" fontId="3" fillId="0" borderId="10" xfId="63" applyNumberFormat="1" applyFont="1" applyBorder="1" applyAlignment="1">
      <alignment horizontal="center" vertical="center" wrapText="1"/>
      <protection/>
    </xf>
    <xf numFmtId="1" fontId="3" fillId="0" borderId="10" xfId="63" applyNumberFormat="1" applyFont="1" applyBorder="1" applyAlignment="1">
      <alignment horizontal="center" vertical="center" wrapText="1"/>
      <protection/>
    </xf>
    <xf numFmtId="0" fontId="10" fillId="0" borderId="13" xfId="63" applyFont="1" applyBorder="1" applyAlignment="1">
      <alignment horizontal="center" vertical="center" wrapText="1"/>
      <protection/>
    </xf>
    <xf numFmtId="1" fontId="10" fillId="0" borderId="10" xfId="63" applyNumberFormat="1" applyFont="1" applyFill="1" applyBorder="1" applyAlignment="1">
      <alignment horizontal="center" vertical="center" wrapText="1"/>
      <protection/>
    </xf>
    <xf numFmtId="2" fontId="11" fillId="31" borderId="10" xfId="63" applyNumberFormat="1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4" fontId="3" fillId="0" borderId="10" xfId="63" applyNumberFormat="1" applyFont="1" applyFill="1" applyBorder="1" applyAlignment="1">
      <alignment horizontal="center" vertical="center" wrapText="1"/>
      <protection/>
    </xf>
    <xf numFmtId="190" fontId="3" fillId="0" borderId="10" xfId="63" applyNumberFormat="1" applyFont="1" applyBorder="1" applyAlignment="1">
      <alignment horizontal="center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10" fillId="0" borderId="10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1" fontId="10" fillId="0" borderId="13" xfId="63" applyNumberFormat="1" applyFont="1" applyBorder="1" applyAlignment="1">
      <alignment horizontal="center" vertical="center" wrapText="1"/>
      <protection/>
    </xf>
    <xf numFmtId="2" fontId="11" fillId="31" borderId="14" xfId="63" applyNumberFormat="1" applyFont="1" applyFill="1" applyBorder="1" applyAlignment="1">
      <alignment horizontal="center" vertical="center" wrapText="1"/>
      <protection/>
    </xf>
    <xf numFmtId="1" fontId="9" fillId="0" borderId="13" xfId="63" applyNumberFormat="1" applyFont="1" applyBorder="1" applyAlignment="1">
      <alignment horizontal="center" vertical="center" wrapText="1"/>
      <protection/>
    </xf>
    <xf numFmtId="190" fontId="10" fillId="0" borderId="10" xfId="63" applyNumberFormat="1" applyFont="1" applyBorder="1" applyAlignment="1">
      <alignment horizontal="center" vertical="center" wrapText="1"/>
      <protection/>
    </xf>
    <xf numFmtId="0" fontId="3" fillId="0" borderId="15" xfId="63" applyFont="1" applyFill="1" applyBorder="1" applyAlignment="1">
      <alignment horizontal="center" vertical="center" wrapText="1"/>
      <protection/>
    </xf>
    <xf numFmtId="0" fontId="3" fillId="0" borderId="0" xfId="63" applyFont="1" applyFill="1" applyAlignment="1">
      <alignment horizontal="center" vertical="center" wrapText="1"/>
      <protection/>
    </xf>
    <xf numFmtId="2" fontId="3" fillId="0" borderId="10" xfId="63" applyNumberFormat="1" applyFont="1" applyFill="1" applyBorder="1" applyAlignment="1">
      <alignment horizontal="center" vertical="center" wrapText="1"/>
      <protection/>
    </xf>
    <xf numFmtId="2" fontId="11" fillId="0" borderId="10" xfId="63" applyNumberFormat="1" applyFont="1" applyFill="1" applyBorder="1" applyAlignment="1">
      <alignment horizontal="center" vertical="center" wrapText="1"/>
      <protection/>
    </xf>
    <xf numFmtId="2" fontId="3" fillId="0" borderId="10" xfId="63" applyNumberFormat="1" applyFont="1" applyBorder="1" applyAlignment="1">
      <alignment horizontal="center" vertical="center"/>
      <protection/>
    </xf>
    <xf numFmtId="9" fontId="3" fillId="0" borderId="10" xfId="63" applyNumberFormat="1" applyFont="1" applyBorder="1" applyAlignment="1">
      <alignment horizontal="center" vertical="center" wrapText="1"/>
      <protection/>
    </xf>
    <xf numFmtId="0" fontId="3" fillId="0" borderId="16" xfId="63" applyFont="1" applyBorder="1" applyAlignment="1">
      <alignment horizontal="center" vertical="center" wrapText="1"/>
      <protection/>
    </xf>
    <xf numFmtId="1" fontId="9" fillId="0" borderId="10" xfId="63" applyNumberFormat="1" applyFont="1" applyBorder="1" applyAlignment="1">
      <alignment horizontal="center" vertical="center" wrapText="1"/>
      <protection/>
    </xf>
    <xf numFmtId="2" fontId="10" fillId="0" borderId="10" xfId="63" applyNumberFormat="1" applyFont="1" applyBorder="1" applyAlignment="1">
      <alignment horizontal="center" vertical="center" wrapText="1"/>
      <protection/>
    </xf>
    <xf numFmtId="191" fontId="10" fillId="0" borderId="10" xfId="63" applyNumberFormat="1" applyFont="1" applyBorder="1" applyAlignment="1">
      <alignment horizontal="center" vertical="center" wrapText="1"/>
      <protection/>
    </xf>
    <xf numFmtId="2" fontId="3" fillId="0" borderId="12" xfId="63" applyNumberFormat="1" applyFont="1" applyBorder="1" applyAlignment="1">
      <alignment horizontal="center" vertical="center" wrapText="1"/>
      <protection/>
    </xf>
    <xf numFmtId="190" fontId="10" fillId="0" borderId="13" xfId="63" applyNumberFormat="1" applyFont="1" applyBorder="1" applyAlignment="1">
      <alignment horizontal="center" vertical="center" wrapText="1"/>
      <protection/>
    </xf>
    <xf numFmtId="0" fontId="3" fillId="0" borderId="17" xfId="63" applyFont="1" applyBorder="1" applyAlignment="1">
      <alignment horizontal="center" vertical="center" wrapText="1"/>
      <protection/>
    </xf>
    <xf numFmtId="2" fontId="10" fillId="0" borderId="13" xfId="63" applyNumberFormat="1" applyFont="1" applyBorder="1" applyAlignment="1">
      <alignment horizontal="center" vertical="center" wrapText="1"/>
      <protection/>
    </xf>
    <xf numFmtId="1" fontId="3" fillId="30" borderId="10" xfId="0" applyNumberFormat="1" applyFont="1" applyFill="1" applyBorder="1" applyAlignment="1">
      <alignment horizontal="center" vertical="center" wrapText="1"/>
    </xf>
    <xf numFmtId="2" fontId="3" fillId="30" borderId="10" xfId="0" applyNumberFormat="1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190" fontId="3" fillId="30" borderId="10" xfId="0" applyNumberFormat="1" applyFont="1" applyFill="1" applyBorder="1" applyAlignment="1">
      <alignment horizontal="center" vertical="center" wrapText="1"/>
    </xf>
    <xf numFmtId="0" fontId="2" fillId="30" borderId="0" xfId="0" applyFont="1" applyFill="1" applyAlignment="1">
      <alignment horizontal="center" vertical="center" wrapText="1"/>
    </xf>
    <xf numFmtId="0" fontId="3" fillId="0" borderId="13" xfId="63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1" fontId="9" fillId="32" borderId="13" xfId="63" applyNumberFormat="1" applyFont="1" applyFill="1" applyBorder="1" applyAlignment="1">
      <alignment horizontal="center" vertical="center" wrapText="1"/>
      <protection/>
    </xf>
    <xf numFmtId="1" fontId="3" fillId="32" borderId="10" xfId="0" applyNumberFormat="1" applyFont="1" applyFill="1" applyBorder="1" applyAlignment="1">
      <alignment horizontal="center" vertical="center" wrapText="1"/>
    </xf>
    <xf numFmtId="2" fontId="11" fillId="31" borderId="10" xfId="0" applyNumberFormat="1" applyFont="1" applyFill="1" applyBorder="1" applyAlignment="1">
      <alignment horizontal="center" vertical="center" wrapText="1"/>
    </xf>
    <xf numFmtId="0" fontId="7" fillId="0" borderId="10" xfId="63" applyFont="1" applyBorder="1" applyAlignment="1">
      <alignment horizontal="center" vertical="center" wrapText="1"/>
      <protection/>
    </xf>
    <xf numFmtId="191" fontId="11" fillId="31" borderId="14" xfId="63" applyNumberFormat="1" applyFont="1" applyFill="1" applyBorder="1" applyAlignment="1">
      <alignment horizontal="center" vertical="center" wrapText="1"/>
      <protection/>
    </xf>
    <xf numFmtId="1" fontId="7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06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3" fillId="30" borderId="0" xfId="63" applyFont="1" applyFill="1" applyBorder="1" applyAlignment="1">
      <alignment horizontal="center" vertical="center" wrapText="1"/>
      <protection/>
    </xf>
    <xf numFmtId="0" fontId="3" fillId="30" borderId="0" xfId="63" applyFont="1" applyFill="1" applyAlignment="1">
      <alignment horizontal="center" vertical="center" wrapText="1"/>
      <protection/>
    </xf>
    <xf numFmtId="0" fontId="3" fillId="30" borderId="0" xfId="63" applyFont="1" applyFill="1">
      <alignment/>
      <protection/>
    </xf>
    <xf numFmtId="0" fontId="3" fillId="30" borderId="11" xfId="63" applyFont="1" applyFill="1" applyBorder="1" applyAlignment="1">
      <alignment horizontal="center" vertical="center" wrapText="1"/>
      <protection/>
    </xf>
    <xf numFmtId="0" fontId="3" fillId="30" borderId="10" xfId="63" applyFont="1" applyFill="1" applyBorder="1" applyAlignment="1">
      <alignment horizontal="center" vertical="center" textRotation="90" wrapText="1"/>
      <protection/>
    </xf>
    <xf numFmtId="0" fontId="3" fillId="30" borderId="10" xfId="63" applyFont="1" applyFill="1" applyBorder="1" applyAlignment="1">
      <alignment horizontal="center" vertical="center" wrapText="1"/>
      <protection/>
    </xf>
    <xf numFmtId="2" fontId="3" fillId="30" borderId="10" xfId="63" applyNumberFormat="1" applyFont="1" applyFill="1" applyBorder="1" applyAlignment="1">
      <alignment horizontal="center" vertical="center" wrapText="1"/>
      <protection/>
    </xf>
    <xf numFmtId="2" fontId="3" fillId="30" borderId="0" xfId="63" applyNumberFormat="1" applyFont="1" applyFill="1" applyBorder="1" applyAlignment="1">
      <alignment horizontal="center" vertical="center" wrapText="1"/>
      <protection/>
    </xf>
    <xf numFmtId="1" fontId="3" fillId="30" borderId="10" xfId="63" applyNumberFormat="1" applyFont="1" applyFill="1" applyBorder="1" applyAlignment="1">
      <alignment horizontal="center" vertical="center" wrapText="1"/>
      <protection/>
    </xf>
    <xf numFmtId="1" fontId="3" fillId="30" borderId="0" xfId="63" applyNumberFormat="1" applyFont="1" applyFill="1" applyBorder="1" applyAlignment="1">
      <alignment horizontal="center" vertical="center" wrapText="1"/>
      <protection/>
    </xf>
    <xf numFmtId="0" fontId="9" fillId="30" borderId="10" xfId="63" applyFont="1" applyFill="1" applyBorder="1" applyAlignment="1">
      <alignment horizontal="center" vertical="center" wrapText="1"/>
      <protection/>
    </xf>
    <xf numFmtId="0" fontId="10" fillId="30" borderId="10" xfId="63" applyFont="1" applyFill="1" applyBorder="1" applyAlignment="1">
      <alignment horizontal="center" vertical="center" wrapText="1"/>
      <protection/>
    </xf>
    <xf numFmtId="1" fontId="11" fillId="30" borderId="10" xfId="0" applyNumberFormat="1" applyFont="1" applyFill="1" applyBorder="1" applyAlignment="1">
      <alignment horizontal="center" vertical="center" wrapText="1"/>
    </xf>
    <xf numFmtId="2" fontId="11" fillId="30" borderId="10" xfId="63" applyNumberFormat="1" applyFont="1" applyFill="1" applyBorder="1" applyAlignment="1">
      <alignment horizontal="center" vertical="center" wrapText="1"/>
      <protection/>
    </xf>
    <xf numFmtId="2" fontId="3" fillId="30" borderId="0" xfId="63" applyNumberFormat="1" applyFont="1" applyFill="1" applyAlignment="1">
      <alignment horizontal="center" vertical="center" wrapText="1"/>
      <protection/>
    </xf>
    <xf numFmtId="1" fontId="3" fillId="30" borderId="19" xfId="0" applyNumberFormat="1" applyFont="1" applyFill="1" applyBorder="1" applyAlignment="1">
      <alignment horizontal="center" vertical="center" wrapText="1"/>
    </xf>
    <xf numFmtId="0" fontId="3" fillId="30" borderId="15" xfId="0" applyFont="1" applyFill="1" applyBorder="1" applyAlignment="1">
      <alignment horizontal="center" vertical="center" wrapText="1"/>
    </xf>
    <xf numFmtId="0" fontId="3" fillId="30" borderId="20" xfId="0" applyFont="1" applyFill="1" applyBorder="1" applyAlignment="1">
      <alignment horizontal="center" vertical="center" wrapText="1"/>
    </xf>
    <xf numFmtId="4" fontId="3" fillId="30" borderId="21" xfId="0" applyNumberFormat="1" applyFont="1" applyFill="1" applyBorder="1" applyAlignment="1">
      <alignment horizontal="center" vertical="center" wrapText="1"/>
    </xf>
    <xf numFmtId="0" fontId="3" fillId="30" borderId="0" xfId="0" applyFont="1" applyFill="1" applyAlignment="1">
      <alignment horizontal="center" vertical="center" wrapText="1"/>
    </xf>
    <xf numFmtId="2" fontId="3" fillId="30" borderId="0" xfId="0" applyNumberFormat="1" applyFont="1" applyFill="1" applyAlignment="1">
      <alignment horizontal="center" vertical="center" wrapText="1"/>
    </xf>
    <xf numFmtId="1" fontId="9" fillId="30" borderId="10" xfId="63" applyNumberFormat="1" applyFont="1" applyFill="1" applyBorder="1" applyAlignment="1">
      <alignment horizontal="center" vertical="center" wrapText="1"/>
      <protection/>
    </xf>
    <xf numFmtId="1" fontId="9" fillId="30" borderId="13" xfId="63" applyNumberFormat="1" applyFont="1" applyFill="1" applyBorder="1" applyAlignment="1">
      <alignment horizontal="center" vertical="center" wrapText="1"/>
      <protection/>
    </xf>
    <xf numFmtId="1" fontId="11" fillId="30" borderId="10" xfId="63" applyNumberFormat="1" applyFont="1" applyFill="1" applyBorder="1" applyAlignment="1">
      <alignment horizontal="center" vertical="center" wrapText="1"/>
      <protection/>
    </xf>
    <xf numFmtId="4" fontId="3" fillId="30" borderId="10" xfId="63" applyNumberFormat="1" applyFont="1" applyFill="1" applyBorder="1" applyAlignment="1">
      <alignment horizontal="center" vertical="center" wrapText="1"/>
      <protection/>
    </xf>
    <xf numFmtId="0" fontId="10" fillId="30" borderId="13" xfId="63" applyFont="1" applyFill="1" applyBorder="1" applyAlignment="1">
      <alignment horizontal="center" vertical="center" wrapText="1"/>
      <protection/>
    </xf>
    <xf numFmtId="1" fontId="10" fillId="30" borderId="13" xfId="63" applyNumberFormat="1" applyFont="1" applyFill="1" applyBorder="1" applyAlignment="1">
      <alignment horizontal="center" vertical="center" wrapText="1"/>
      <protection/>
    </xf>
    <xf numFmtId="1" fontId="10" fillId="30" borderId="10" xfId="63" applyNumberFormat="1" applyFont="1" applyFill="1" applyBorder="1" applyAlignment="1">
      <alignment horizontal="center" vertical="center" wrapText="1"/>
      <protection/>
    </xf>
    <xf numFmtId="2" fontId="10" fillId="30" borderId="10" xfId="63" applyNumberFormat="1" applyFont="1" applyFill="1" applyBorder="1" applyAlignment="1">
      <alignment horizontal="center" vertical="center" wrapText="1"/>
      <protection/>
    </xf>
    <xf numFmtId="190" fontId="3" fillId="30" borderId="0" xfId="0" applyNumberFormat="1" applyFont="1" applyFill="1" applyAlignment="1">
      <alignment horizontal="center" vertical="center" wrapText="1"/>
    </xf>
    <xf numFmtId="192" fontId="3" fillId="30" borderId="0" xfId="0" applyNumberFormat="1" applyFont="1" applyFill="1" applyAlignment="1">
      <alignment horizontal="center" vertical="center" wrapText="1"/>
    </xf>
    <xf numFmtId="49" fontId="3" fillId="30" borderId="10" xfId="0" applyNumberFormat="1" applyFont="1" applyFill="1" applyBorder="1" applyAlignment="1">
      <alignment horizontal="center" vertical="center" wrapText="1"/>
    </xf>
    <xf numFmtId="1" fontId="3" fillId="30" borderId="0" xfId="0" applyNumberFormat="1" applyFont="1" applyFill="1" applyBorder="1" applyAlignment="1">
      <alignment horizontal="center" vertical="center" wrapText="1"/>
    </xf>
    <xf numFmtId="4" fontId="3" fillId="30" borderId="10" xfId="0" applyNumberFormat="1" applyFont="1" applyFill="1" applyBorder="1" applyAlignment="1">
      <alignment horizontal="center" vertical="center" wrapText="1"/>
    </xf>
    <xf numFmtId="1" fontId="2" fillId="30" borderId="0" xfId="0" applyNumberFormat="1" applyFont="1" applyFill="1" applyAlignment="1">
      <alignment horizontal="center" vertical="center" wrapText="1"/>
    </xf>
    <xf numFmtId="0" fontId="1" fillId="30" borderId="0" xfId="0" applyFont="1" applyFill="1" applyAlignment="1">
      <alignment horizontal="center" vertical="center" wrapText="1"/>
    </xf>
    <xf numFmtId="0" fontId="3" fillId="30" borderId="15" xfId="63" applyFont="1" applyFill="1" applyBorder="1" applyAlignment="1">
      <alignment horizontal="center" vertical="center" wrapText="1"/>
      <protection/>
    </xf>
    <xf numFmtId="1" fontId="11" fillId="30" borderId="14" xfId="63" applyNumberFormat="1" applyFont="1" applyFill="1" applyBorder="1" applyAlignment="1">
      <alignment horizontal="center" vertical="center" wrapText="1"/>
      <protection/>
    </xf>
    <xf numFmtId="2" fontId="11" fillId="30" borderId="14" xfId="63" applyNumberFormat="1" applyFont="1" applyFill="1" applyBorder="1" applyAlignment="1">
      <alignment horizontal="center" vertical="center" wrapText="1"/>
      <protection/>
    </xf>
    <xf numFmtId="191" fontId="11" fillId="30" borderId="10" xfId="63" applyNumberFormat="1" applyFont="1" applyFill="1" applyBorder="1" applyAlignment="1">
      <alignment horizontal="center" vertical="center" wrapText="1"/>
      <protection/>
    </xf>
    <xf numFmtId="191" fontId="11" fillId="30" borderId="14" xfId="63" applyNumberFormat="1" applyFont="1" applyFill="1" applyBorder="1" applyAlignment="1">
      <alignment horizontal="center" vertical="center" wrapText="1"/>
      <protection/>
    </xf>
    <xf numFmtId="2" fontId="3" fillId="30" borderId="10" xfId="63" applyNumberFormat="1" applyFont="1" applyFill="1" applyBorder="1" applyAlignment="1">
      <alignment horizontal="center" vertical="center"/>
      <protection/>
    </xf>
    <xf numFmtId="9" fontId="3" fillId="30" borderId="10" xfId="63" applyNumberFormat="1" applyFont="1" applyFill="1" applyBorder="1" applyAlignment="1">
      <alignment horizontal="center" vertical="center" wrapText="1"/>
      <protection/>
    </xf>
    <xf numFmtId="0" fontId="3" fillId="30" borderId="12" xfId="63" applyFont="1" applyFill="1" applyBorder="1" applyAlignment="1">
      <alignment horizontal="center" vertical="center" wrapText="1"/>
      <protection/>
    </xf>
    <xf numFmtId="0" fontId="3" fillId="30" borderId="16" xfId="63" applyFont="1" applyFill="1" applyBorder="1" applyAlignment="1">
      <alignment horizontal="center" vertical="center" wrapText="1"/>
      <protection/>
    </xf>
    <xf numFmtId="0" fontId="12" fillId="30" borderId="0" xfId="0" applyFont="1" applyFill="1" applyAlignment="1">
      <alignment/>
    </xf>
    <xf numFmtId="0" fontId="10" fillId="30" borderId="0" xfId="63" applyFont="1" applyFill="1" applyBorder="1" applyAlignment="1">
      <alignment horizontal="center" vertical="center" wrapText="1"/>
      <protection/>
    </xf>
    <xf numFmtId="0" fontId="3" fillId="30" borderId="12" xfId="63" applyFont="1" applyFill="1" applyBorder="1" applyAlignment="1">
      <alignment horizontal="center" vertical="center" wrapText="1"/>
      <protection/>
    </xf>
    <xf numFmtId="0" fontId="3" fillId="30" borderId="22" xfId="63" applyFont="1" applyFill="1" applyBorder="1" applyAlignment="1">
      <alignment horizontal="center" vertical="center" wrapText="1"/>
      <protection/>
    </xf>
    <xf numFmtId="0" fontId="3" fillId="30" borderId="11" xfId="63" applyFont="1" applyFill="1" applyBorder="1" applyAlignment="1">
      <alignment horizontal="center" vertical="center" wrapText="1"/>
      <protection/>
    </xf>
    <xf numFmtId="0" fontId="3" fillId="30" borderId="23" xfId="63" applyFont="1" applyFill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23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3" fillId="0" borderId="22" xfId="63" applyFont="1" applyBorder="1" applyAlignment="1">
      <alignment horizontal="center" vertical="center" wrapText="1"/>
      <protection/>
    </xf>
    <xf numFmtId="0" fontId="10" fillId="0" borderId="0" xfId="63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2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view="pageBreakPreview" zoomScale="124" zoomScaleSheetLayoutView="124" zoomScalePageLayoutView="0" workbookViewId="0" topLeftCell="A34">
      <selection activeCell="B55" sqref="B55"/>
    </sheetView>
  </sheetViews>
  <sheetFormatPr defaultColWidth="9.140625" defaultRowHeight="12.75"/>
  <cols>
    <col min="1" max="1" width="5.7109375" style="119" customWidth="1"/>
    <col min="2" max="2" width="43.421875" style="119" customWidth="1"/>
    <col min="3" max="3" width="8.57421875" style="119" customWidth="1"/>
    <col min="4" max="4" width="9.57421875" style="119" customWidth="1"/>
    <col min="5" max="5" width="8.00390625" style="119" customWidth="1"/>
    <col min="6" max="6" width="10.7109375" style="119" customWidth="1"/>
    <col min="7" max="7" width="10.28125" style="119" customWidth="1"/>
    <col min="8" max="8" width="11.421875" style="119" bestFit="1" customWidth="1"/>
    <col min="9" max="9" width="14.140625" style="119" bestFit="1" customWidth="1"/>
    <col min="10" max="10" width="11.57421875" style="119" bestFit="1" customWidth="1"/>
    <col min="11" max="16384" width="9.140625" style="119" customWidth="1"/>
  </cols>
  <sheetData>
    <row r="1" spans="1:7" s="76" customFormat="1" ht="57" customHeight="1">
      <c r="A1" s="120" t="s">
        <v>83</v>
      </c>
      <c r="B1" s="120"/>
      <c r="C1" s="120"/>
      <c r="D1" s="120"/>
      <c r="E1" s="120"/>
      <c r="F1" s="120"/>
      <c r="G1" s="75"/>
    </row>
    <row r="2" spans="1:7" s="75" customFormat="1" ht="47.25" customHeight="1">
      <c r="A2" s="121" t="s">
        <v>15</v>
      </c>
      <c r="B2" s="121" t="s">
        <v>16</v>
      </c>
      <c r="C2" s="121" t="s">
        <v>17</v>
      </c>
      <c r="D2" s="77" t="s">
        <v>18</v>
      </c>
      <c r="E2" s="123" t="s">
        <v>14</v>
      </c>
      <c r="F2" s="124"/>
      <c r="G2" s="74"/>
    </row>
    <row r="3" spans="1:7" s="75" customFormat="1" ht="76.5" customHeight="1">
      <c r="A3" s="122"/>
      <c r="B3" s="122"/>
      <c r="C3" s="122"/>
      <c r="D3" s="78" t="s">
        <v>80</v>
      </c>
      <c r="E3" s="78" t="s">
        <v>80</v>
      </c>
      <c r="F3" s="80" t="s">
        <v>21</v>
      </c>
      <c r="G3" s="81"/>
    </row>
    <row r="4" spans="1:7" s="75" customFormat="1" ht="13.5">
      <c r="A4" s="79">
        <v>1</v>
      </c>
      <c r="B4" s="79">
        <v>3</v>
      </c>
      <c r="C4" s="79">
        <v>4</v>
      </c>
      <c r="D4" s="79">
        <v>6</v>
      </c>
      <c r="E4" s="79">
        <v>7</v>
      </c>
      <c r="F4" s="82">
        <v>8</v>
      </c>
      <c r="G4" s="83"/>
    </row>
    <row r="5" spans="1:7" s="75" customFormat="1" ht="36" customHeight="1">
      <c r="A5" s="84">
        <v>1</v>
      </c>
      <c r="B5" s="85" t="s">
        <v>43</v>
      </c>
      <c r="C5" s="79" t="s">
        <v>23</v>
      </c>
      <c r="D5" s="86">
        <f>10*3*0.4</f>
        <v>12</v>
      </c>
      <c r="E5" s="79"/>
      <c r="F5" s="87"/>
      <c r="G5" s="81"/>
    </row>
    <row r="6" spans="1:9" s="75" customFormat="1" ht="55.5" customHeight="1">
      <c r="A6" s="84">
        <f aca="true" t="shared" si="0" ref="A6:A14">A5+1</f>
        <v>2</v>
      </c>
      <c r="B6" s="85" t="s">
        <v>44</v>
      </c>
      <c r="C6" s="79" t="s">
        <v>23</v>
      </c>
      <c r="D6" s="86">
        <f>D5</f>
        <v>12</v>
      </c>
      <c r="E6" s="79"/>
      <c r="F6" s="87"/>
      <c r="G6" s="81"/>
      <c r="I6" s="88"/>
    </row>
    <row r="7" spans="1:9" s="75" customFormat="1" ht="69.75" customHeight="1" thickBot="1">
      <c r="A7" s="84">
        <f t="shared" si="0"/>
        <v>3</v>
      </c>
      <c r="B7" s="85" t="s">
        <v>45</v>
      </c>
      <c r="C7" s="79" t="s">
        <v>23</v>
      </c>
      <c r="D7" s="86">
        <v>250</v>
      </c>
      <c r="E7" s="79"/>
      <c r="F7" s="87"/>
      <c r="G7" s="81"/>
      <c r="I7" s="88"/>
    </row>
    <row r="8" spans="1:9" s="93" customFormat="1" ht="56.25" customHeight="1">
      <c r="A8" s="89">
        <f t="shared" si="0"/>
        <v>4</v>
      </c>
      <c r="B8" s="85" t="s">
        <v>69</v>
      </c>
      <c r="C8" s="90" t="s">
        <v>8</v>
      </c>
      <c r="D8" s="86">
        <v>60</v>
      </c>
      <c r="E8" s="91"/>
      <c r="F8" s="92"/>
      <c r="G8" s="81"/>
      <c r="I8" s="94"/>
    </row>
    <row r="9" spans="1:9" s="75" customFormat="1" ht="39" customHeight="1" thickBot="1">
      <c r="A9" s="95">
        <f t="shared" si="0"/>
        <v>5</v>
      </c>
      <c r="B9" s="85" t="s">
        <v>47</v>
      </c>
      <c r="C9" s="79" t="s">
        <v>24</v>
      </c>
      <c r="D9" s="55">
        <v>17</v>
      </c>
      <c r="E9" s="79"/>
      <c r="F9" s="87"/>
      <c r="G9" s="81"/>
      <c r="I9" s="88"/>
    </row>
    <row r="10" spans="1:7" s="75" customFormat="1" ht="45.75" customHeight="1" thickBot="1">
      <c r="A10" s="96">
        <f t="shared" si="0"/>
        <v>6</v>
      </c>
      <c r="B10" s="85" t="s">
        <v>70</v>
      </c>
      <c r="C10" s="79" t="s">
        <v>26</v>
      </c>
      <c r="D10" s="97">
        <f>30*3*0.2</f>
        <v>18</v>
      </c>
      <c r="E10" s="79"/>
      <c r="F10" s="87"/>
      <c r="G10" s="81"/>
    </row>
    <row r="11" spans="1:7" s="75" customFormat="1" ht="81.75" customHeight="1" thickBot="1">
      <c r="A11" s="96">
        <f t="shared" si="0"/>
        <v>7</v>
      </c>
      <c r="B11" s="99" t="s">
        <v>46</v>
      </c>
      <c r="C11" s="79" t="s">
        <v>2</v>
      </c>
      <c r="D11" s="100">
        <v>49</v>
      </c>
      <c r="E11" s="79"/>
      <c r="F11" s="87"/>
      <c r="G11" s="81"/>
    </row>
    <row r="12" spans="1:7" s="75" customFormat="1" ht="63" customHeight="1">
      <c r="A12" s="96">
        <f t="shared" si="0"/>
        <v>8</v>
      </c>
      <c r="B12" s="99" t="s">
        <v>39</v>
      </c>
      <c r="C12" s="79" t="s">
        <v>40</v>
      </c>
      <c r="D12" s="100">
        <v>160</v>
      </c>
      <c r="E12" s="79"/>
      <c r="F12" s="87"/>
      <c r="G12" s="81"/>
    </row>
    <row r="13" spans="1:7" s="75" customFormat="1" ht="60.75" customHeight="1" thickBot="1">
      <c r="A13" s="95">
        <f t="shared" si="0"/>
        <v>9</v>
      </c>
      <c r="B13" s="85" t="s">
        <v>41</v>
      </c>
      <c r="C13" s="79" t="s">
        <v>2</v>
      </c>
      <c r="D13" s="101">
        <v>80</v>
      </c>
      <c r="E13" s="79"/>
      <c r="F13" s="87"/>
      <c r="G13" s="81"/>
    </row>
    <row r="14" spans="1:9" s="93" customFormat="1" ht="49.5" customHeight="1">
      <c r="A14" s="55">
        <f t="shared" si="0"/>
        <v>10</v>
      </c>
      <c r="B14" s="99" t="s">
        <v>32</v>
      </c>
      <c r="C14" s="13" t="s">
        <v>2</v>
      </c>
      <c r="D14" s="102">
        <v>34.43</v>
      </c>
      <c r="E14" s="13"/>
      <c r="F14" s="56"/>
      <c r="G14" s="81"/>
      <c r="I14" s="103"/>
    </row>
    <row r="15" spans="1:7" s="93" customFormat="1" ht="24.75" customHeight="1">
      <c r="A15" s="11">
        <v>10.1</v>
      </c>
      <c r="B15" s="13" t="s">
        <v>33</v>
      </c>
      <c r="C15" s="13" t="s">
        <v>2</v>
      </c>
      <c r="D15" s="56">
        <v>35.12</v>
      </c>
      <c r="E15" s="11"/>
      <c r="F15" s="56"/>
      <c r="G15" s="81"/>
    </row>
    <row r="16" spans="1:8" s="93" customFormat="1" ht="24.75" customHeight="1">
      <c r="A16" s="11">
        <f>A15+0.1</f>
        <v>10.2</v>
      </c>
      <c r="B16" s="13" t="s">
        <v>34</v>
      </c>
      <c r="C16" s="13" t="s">
        <v>1</v>
      </c>
      <c r="D16" s="58">
        <v>0.423</v>
      </c>
      <c r="E16" s="13"/>
      <c r="F16" s="56"/>
      <c r="G16" s="81"/>
      <c r="H16" s="103"/>
    </row>
    <row r="17" spans="1:8" s="93" customFormat="1" ht="24.75" customHeight="1">
      <c r="A17" s="11">
        <f>A16+0.1</f>
        <v>10.3</v>
      </c>
      <c r="B17" s="13" t="s">
        <v>35</v>
      </c>
      <c r="C17" s="13" t="s">
        <v>1</v>
      </c>
      <c r="D17" s="58">
        <v>0.675</v>
      </c>
      <c r="E17" s="13"/>
      <c r="F17" s="56"/>
      <c r="G17" s="81"/>
      <c r="H17" s="103"/>
    </row>
    <row r="18" spans="1:7" s="93" customFormat="1" ht="24.75" customHeight="1" thickBot="1">
      <c r="A18" s="11">
        <f>A17+0.1</f>
        <v>10.4</v>
      </c>
      <c r="B18" s="13" t="s">
        <v>42</v>
      </c>
      <c r="C18" s="13" t="s">
        <v>1</v>
      </c>
      <c r="D18" s="58">
        <v>0.464</v>
      </c>
      <c r="E18" s="13"/>
      <c r="F18" s="56"/>
      <c r="G18" s="81"/>
    </row>
    <row r="19" spans="1:9" s="93" customFormat="1" ht="40.5" customHeight="1">
      <c r="A19" s="55">
        <f>A14+1</f>
        <v>11</v>
      </c>
      <c r="B19" s="99" t="s">
        <v>37</v>
      </c>
      <c r="C19" s="13" t="s">
        <v>2</v>
      </c>
      <c r="D19" s="56">
        <v>54.24</v>
      </c>
      <c r="E19" s="13"/>
      <c r="F19" s="56"/>
      <c r="G19" s="81"/>
      <c r="I19" s="104"/>
    </row>
    <row r="20" spans="1:8" s="93" customFormat="1" ht="19.5" customHeight="1">
      <c r="A20" s="11">
        <f aca="true" t="shared" si="1" ref="A20:A25">A19+0.1</f>
        <v>11.1</v>
      </c>
      <c r="B20" s="13" t="s">
        <v>33</v>
      </c>
      <c r="C20" s="13" t="s">
        <v>2</v>
      </c>
      <c r="D20" s="56">
        <v>55.05</v>
      </c>
      <c r="E20" s="13"/>
      <c r="F20" s="56"/>
      <c r="G20" s="81"/>
      <c r="H20" s="103"/>
    </row>
    <row r="21" spans="1:8" s="93" customFormat="1" ht="19.5" customHeight="1">
      <c r="A21" s="11">
        <f t="shared" si="1"/>
        <v>11.2</v>
      </c>
      <c r="B21" s="13" t="s">
        <v>78</v>
      </c>
      <c r="C21" s="13" t="s">
        <v>1</v>
      </c>
      <c r="D21" s="58">
        <v>0.244</v>
      </c>
      <c r="E21" s="13"/>
      <c r="F21" s="56"/>
      <c r="G21" s="81"/>
      <c r="H21" s="103"/>
    </row>
    <row r="22" spans="1:9" s="93" customFormat="1" ht="19.5" customHeight="1">
      <c r="A22" s="11">
        <f t="shared" si="1"/>
        <v>11.3</v>
      </c>
      <c r="B22" s="13" t="s">
        <v>34</v>
      </c>
      <c r="C22" s="13" t="s">
        <v>1</v>
      </c>
      <c r="D22" s="58">
        <v>0.756</v>
      </c>
      <c r="E22" s="13"/>
      <c r="F22" s="56"/>
      <c r="G22" s="81"/>
      <c r="H22" s="103"/>
      <c r="I22" s="103"/>
    </row>
    <row r="23" spans="1:7" s="93" customFormat="1" ht="24.75" customHeight="1">
      <c r="A23" s="11">
        <f t="shared" si="1"/>
        <v>11.4</v>
      </c>
      <c r="B23" s="13" t="s">
        <v>35</v>
      </c>
      <c r="C23" s="13" t="s">
        <v>1</v>
      </c>
      <c r="D23" s="58">
        <v>0.649</v>
      </c>
      <c r="E23" s="13"/>
      <c r="F23" s="56"/>
      <c r="G23" s="81"/>
    </row>
    <row r="24" spans="1:7" s="93" customFormat="1" ht="24.75" customHeight="1">
      <c r="A24" s="11">
        <f t="shared" si="1"/>
        <v>11.5</v>
      </c>
      <c r="B24" s="13" t="s">
        <v>36</v>
      </c>
      <c r="C24" s="13" t="s">
        <v>1</v>
      </c>
      <c r="D24" s="58">
        <v>1.194</v>
      </c>
      <c r="E24" s="13"/>
      <c r="F24" s="56"/>
      <c r="G24" s="81"/>
    </row>
    <row r="25" spans="1:7" s="93" customFormat="1" ht="24.75" customHeight="1" thickBot="1">
      <c r="A25" s="11">
        <f t="shared" si="1"/>
        <v>11.6</v>
      </c>
      <c r="B25" s="13" t="s">
        <v>42</v>
      </c>
      <c r="C25" s="13" t="s">
        <v>1</v>
      </c>
      <c r="D25" s="58">
        <v>1.794</v>
      </c>
      <c r="E25" s="13"/>
      <c r="F25" s="56"/>
      <c r="G25" s="81"/>
    </row>
    <row r="26" spans="1:8" s="93" customFormat="1" ht="82.5" customHeight="1">
      <c r="A26" s="105" t="s">
        <v>10</v>
      </c>
      <c r="B26" s="99" t="s">
        <v>13</v>
      </c>
      <c r="C26" s="13" t="s">
        <v>0</v>
      </c>
      <c r="D26" s="55">
        <v>9</v>
      </c>
      <c r="E26" s="13"/>
      <c r="F26" s="56"/>
      <c r="G26" s="81"/>
      <c r="H26" s="106"/>
    </row>
    <row r="27" spans="1:8" s="93" customFormat="1" ht="24.75" customHeight="1" thickBot="1">
      <c r="A27" s="105" t="s">
        <v>11</v>
      </c>
      <c r="B27" s="13" t="s">
        <v>9</v>
      </c>
      <c r="C27" s="13" t="s">
        <v>7</v>
      </c>
      <c r="D27" s="55">
        <v>6</v>
      </c>
      <c r="E27" s="56"/>
      <c r="F27" s="107"/>
      <c r="G27" s="81"/>
      <c r="H27" s="106"/>
    </row>
    <row r="28" spans="1:13" s="109" customFormat="1" ht="50.25" customHeight="1" thickBot="1">
      <c r="A28" s="105" t="s">
        <v>12</v>
      </c>
      <c r="B28" s="99" t="s">
        <v>74</v>
      </c>
      <c r="C28" s="13" t="s">
        <v>6</v>
      </c>
      <c r="D28" s="55">
        <v>15</v>
      </c>
      <c r="E28" s="13"/>
      <c r="F28" s="107"/>
      <c r="G28" s="81"/>
      <c r="H28" s="108"/>
      <c r="M28" s="14"/>
    </row>
    <row r="29" spans="1:7" s="75" customFormat="1" ht="36.75" customHeight="1" thickBot="1">
      <c r="A29" s="96">
        <f>A28+1</f>
        <v>17</v>
      </c>
      <c r="B29" s="13" t="s">
        <v>25</v>
      </c>
      <c r="C29" s="110" t="s">
        <v>26</v>
      </c>
      <c r="D29" s="111">
        <v>196</v>
      </c>
      <c r="E29" s="110"/>
      <c r="F29" s="112"/>
      <c r="G29" s="81"/>
    </row>
    <row r="30" spans="1:7" s="75" customFormat="1" ht="23.25" customHeight="1" thickBot="1">
      <c r="A30" s="96">
        <f>A29+1</f>
        <v>18</v>
      </c>
      <c r="B30" s="99" t="s">
        <v>38</v>
      </c>
      <c r="C30" s="79" t="s">
        <v>26</v>
      </c>
      <c r="D30" s="97">
        <v>60</v>
      </c>
      <c r="E30" s="79"/>
      <c r="F30" s="87"/>
      <c r="G30" s="81"/>
    </row>
    <row r="31" spans="1:7" s="75" customFormat="1" ht="58.5" customHeight="1" thickBot="1">
      <c r="A31" s="96">
        <f>A30+1</f>
        <v>19</v>
      </c>
      <c r="B31" s="85" t="s">
        <v>70</v>
      </c>
      <c r="C31" s="79" t="s">
        <v>26</v>
      </c>
      <c r="D31" s="113">
        <v>12</v>
      </c>
      <c r="E31" s="79"/>
      <c r="F31" s="87"/>
      <c r="G31" s="81"/>
    </row>
    <row r="32" spans="1:9" s="75" customFormat="1" ht="44.25" customHeight="1" thickBot="1">
      <c r="A32" s="96">
        <f>A31+1</f>
        <v>20</v>
      </c>
      <c r="B32" s="85" t="s">
        <v>71</v>
      </c>
      <c r="C32" s="110" t="s">
        <v>26</v>
      </c>
      <c r="D32" s="114">
        <v>47.5</v>
      </c>
      <c r="E32" s="110"/>
      <c r="F32" s="112"/>
      <c r="G32" s="81"/>
      <c r="I32" s="88"/>
    </row>
    <row r="33" spans="1:9" s="75" customFormat="1" ht="72.75" customHeight="1" thickBot="1">
      <c r="A33" s="96">
        <f>A32+1</f>
        <v>21</v>
      </c>
      <c r="B33" s="99" t="s">
        <v>72</v>
      </c>
      <c r="C33" s="110" t="s">
        <v>73</v>
      </c>
      <c r="D33" s="111">
        <v>1</v>
      </c>
      <c r="E33" s="110"/>
      <c r="F33" s="112"/>
      <c r="G33" s="81"/>
      <c r="I33" s="88"/>
    </row>
    <row r="34" spans="1:7" s="75" customFormat="1" ht="37.5" customHeight="1">
      <c r="A34" s="96">
        <v>22</v>
      </c>
      <c r="B34" s="99" t="s">
        <v>27</v>
      </c>
      <c r="C34" s="79" t="s">
        <v>1</v>
      </c>
      <c r="D34" s="100">
        <f>D6*1.4+D7*1.7</f>
        <v>442</v>
      </c>
      <c r="E34" s="79"/>
      <c r="F34" s="87"/>
      <c r="G34" s="81"/>
    </row>
    <row r="35" spans="1:7" s="75" customFormat="1" ht="16.5" customHeight="1">
      <c r="A35" s="79"/>
      <c r="B35" s="79"/>
      <c r="C35" s="98"/>
      <c r="D35" s="98"/>
      <c r="E35" s="79"/>
      <c r="F35" s="80"/>
      <c r="G35" s="81"/>
    </row>
    <row r="36" spans="1:7" s="75" customFormat="1" ht="27.75" customHeight="1">
      <c r="A36" s="79"/>
      <c r="B36" s="79" t="s">
        <v>81</v>
      </c>
      <c r="C36" s="79"/>
      <c r="D36" s="79"/>
      <c r="E36" s="115"/>
      <c r="F36" s="80"/>
      <c r="G36" s="74"/>
    </row>
    <row r="37" spans="1:7" s="75" customFormat="1" ht="24.75" customHeight="1">
      <c r="A37" s="79"/>
      <c r="B37" s="79" t="s">
        <v>29</v>
      </c>
      <c r="C37" s="116">
        <v>0.1</v>
      </c>
      <c r="D37" s="79"/>
      <c r="E37" s="115"/>
      <c r="F37" s="80"/>
      <c r="G37" s="83"/>
    </row>
    <row r="38" spans="1:7" s="75" customFormat="1" ht="19.5" customHeight="1">
      <c r="A38" s="79"/>
      <c r="B38" s="79" t="s">
        <v>30</v>
      </c>
      <c r="C38" s="79"/>
      <c r="D38" s="79"/>
      <c r="E38" s="115"/>
      <c r="F38" s="80"/>
      <c r="G38" s="83"/>
    </row>
    <row r="39" spans="1:7" s="75" customFormat="1" ht="25.5" customHeight="1" thickBot="1">
      <c r="A39" s="117"/>
      <c r="B39" s="79" t="s">
        <v>31</v>
      </c>
      <c r="C39" s="116">
        <v>0.08</v>
      </c>
      <c r="D39" s="79"/>
      <c r="E39" s="115"/>
      <c r="F39" s="80"/>
      <c r="G39" s="83"/>
    </row>
    <row r="40" spans="1:7" s="75" customFormat="1" ht="21" customHeight="1" thickBot="1">
      <c r="A40" s="118"/>
      <c r="B40" s="79" t="s">
        <v>30</v>
      </c>
      <c r="C40" s="79"/>
      <c r="D40" s="80"/>
      <c r="E40" s="79"/>
      <c r="F40" s="80"/>
      <c r="G40" s="81"/>
    </row>
    <row r="41" spans="1:7" s="75" customFormat="1" ht="42.75" customHeight="1" thickBot="1">
      <c r="A41" s="117"/>
      <c r="B41" s="79" t="s">
        <v>82</v>
      </c>
      <c r="C41" s="116">
        <v>0.03</v>
      </c>
      <c r="D41" s="79"/>
      <c r="E41" s="115"/>
      <c r="F41" s="80"/>
      <c r="G41" s="83"/>
    </row>
    <row r="42" spans="1:7" s="75" customFormat="1" ht="21" customHeight="1" thickBot="1">
      <c r="A42" s="118"/>
      <c r="B42" s="79" t="s">
        <v>30</v>
      </c>
      <c r="C42" s="79"/>
      <c r="D42" s="80"/>
      <c r="E42" s="79"/>
      <c r="F42" s="80"/>
      <c r="G42" s="81"/>
    </row>
    <row r="43" spans="1:7" s="75" customFormat="1" ht="23.25" customHeight="1" thickBot="1">
      <c r="A43" s="117"/>
      <c r="B43" s="79" t="s">
        <v>79</v>
      </c>
      <c r="C43" s="116">
        <v>0.18</v>
      </c>
      <c r="D43" s="79"/>
      <c r="E43" s="115"/>
      <c r="F43" s="80"/>
      <c r="G43" s="83"/>
    </row>
    <row r="44" spans="1:7" s="75" customFormat="1" ht="21" customHeight="1" thickBot="1">
      <c r="A44" s="118"/>
      <c r="B44" s="79" t="s">
        <v>21</v>
      </c>
      <c r="C44" s="79" t="s">
        <v>28</v>
      </c>
      <c r="D44" s="80"/>
      <c r="E44" s="79"/>
      <c r="F44" s="80"/>
      <c r="G44" s="81"/>
    </row>
    <row r="45" spans="1:7" s="75" customFormat="1" ht="23.25" customHeight="1">
      <c r="A45" s="74"/>
      <c r="B45" s="74"/>
      <c r="C45" s="74"/>
      <c r="D45" s="81"/>
      <c r="E45" s="74"/>
      <c r="F45" s="81"/>
      <c r="G45" s="81"/>
    </row>
    <row r="46" spans="6:7" s="75" customFormat="1" ht="13.5">
      <c r="F46" s="88"/>
      <c r="G46" s="88"/>
    </row>
    <row r="47" spans="6:7" s="75" customFormat="1" ht="13.5">
      <c r="F47" s="88"/>
      <c r="G47" s="88"/>
    </row>
    <row r="48" spans="6:7" s="75" customFormat="1" ht="13.5">
      <c r="F48" s="88"/>
      <c r="G48" s="88"/>
    </row>
    <row r="49" spans="6:7" s="75" customFormat="1" ht="13.5">
      <c r="F49" s="88"/>
      <c r="G49" s="88"/>
    </row>
    <row r="50" spans="6:7" s="75" customFormat="1" ht="13.5">
      <c r="F50" s="88"/>
      <c r="G50" s="88"/>
    </row>
    <row r="51" spans="6:7" s="75" customFormat="1" ht="13.5">
      <c r="F51" s="88"/>
      <c r="G51" s="88"/>
    </row>
  </sheetData>
  <sheetProtection/>
  <mergeCells count="5">
    <mergeCell ref="A1:F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BreakPreview" zoomScaleSheetLayoutView="100" zoomScalePageLayoutView="0" workbookViewId="0" topLeftCell="A32">
      <selection activeCell="C41" sqref="C41"/>
    </sheetView>
  </sheetViews>
  <sheetFormatPr defaultColWidth="9.140625" defaultRowHeight="12.75"/>
  <cols>
    <col min="1" max="1" width="5.140625" style="0" customWidth="1"/>
    <col min="2" max="2" width="46.7109375" style="0" customWidth="1"/>
  </cols>
  <sheetData>
    <row r="1" spans="1:6" s="18" customFormat="1" ht="96.75" customHeight="1">
      <c r="A1" s="129" t="s">
        <v>84</v>
      </c>
      <c r="B1" s="129"/>
      <c r="C1" s="129"/>
      <c r="D1" s="129"/>
      <c r="E1" s="129"/>
      <c r="F1" s="129"/>
    </row>
    <row r="2" spans="1:6" s="17" customFormat="1" ht="47.25" customHeight="1">
      <c r="A2" s="127" t="s">
        <v>15</v>
      </c>
      <c r="B2" s="127" t="s">
        <v>16</v>
      </c>
      <c r="C2" s="127" t="s">
        <v>17</v>
      </c>
      <c r="D2" s="22" t="s">
        <v>18</v>
      </c>
      <c r="E2" s="125" t="s">
        <v>14</v>
      </c>
      <c r="F2" s="126"/>
    </row>
    <row r="3" spans="1:6" s="17" customFormat="1" ht="76.5" customHeight="1">
      <c r="A3" s="128"/>
      <c r="B3" s="128"/>
      <c r="C3" s="128"/>
      <c r="D3" s="23" t="s">
        <v>19</v>
      </c>
      <c r="E3" s="24" t="s">
        <v>20</v>
      </c>
      <c r="F3" s="25" t="s">
        <v>21</v>
      </c>
    </row>
    <row r="4" spans="1:6" s="17" customFormat="1" ht="14.25" thickBot="1">
      <c r="A4" s="24">
        <v>1</v>
      </c>
      <c r="B4" s="24">
        <v>3</v>
      </c>
      <c r="C4" s="24">
        <v>4</v>
      </c>
      <c r="D4" s="24">
        <v>6</v>
      </c>
      <c r="E4" s="24">
        <v>7</v>
      </c>
      <c r="F4" s="26">
        <v>8</v>
      </c>
    </row>
    <row r="5" spans="1:6" s="17" customFormat="1" ht="34.5" customHeight="1">
      <c r="A5" s="53"/>
      <c r="B5" s="27" t="s">
        <v>48</v>
      </c>
      <c r="C5" s="24"/>
      <c r="D5" s="24"/>
      <c r="E5" s="24"/>
      <c r="F5" s="26"/>
    </row>
    <row r="6" spans="1:6" s="17" customFormat="1" ht="71.25" customHeight="1">
      <c r="A6" s="33">
        <v>1</v>
      </c>
      <c r="B6" s="34" t="s">
        <v>22</v>
      </c>
      <c r="C6" s="24" t="s">
        <v>23</v>
      </c>
      <c r="D6" s="28">
        <v>30</v>
      </c>
      <c r="E6" s="24"/>
      <c r="F6" s="29"/>
    </row>
    <row r="7" spans="1:6" s="17" customFormat="1" ht="33.75" customHeight="1">
      <c r="A7" s="33">
        <f>A6+1</f>
        <v>2</v>
      </c>
      <c r="B7" s="34" t="s">
        <v>5</v>
      </c>
      <c r="C7" s="24" t="s">
        <v>24</v>
      </c>
      <c r="D7" s="28">
        <v>3</v>
      </c>
      <c r="E7" s="24"/>
      <c r="F7" s="29"/>
    </row>
    <row r="8" spans="1:6" s="36" customFormat="1" ht="48" customHeight="1" thickBot="1">
      <c r="A8" s="33">
        <f>A7+1</f>
        <v>3</v>
      </c>
      <c r="B8" s="34" t="s">
        <v>68</v>
      </c>
      <c r="C8" s="24" t="s">
        <v>2</v>
      </c>
      <c r="D8" s="50">
        <v>3.4</v>
      </c>
      <c r="E8" s="35"/>
      <c r="F8" s="29"/>
    </row>
    <row r="9" spans="1:6" s="1" customFormat="1" ht="67.5" customHeight="1">
      <c r="A9" s="39">
        <f>A8+1</f>
        <v>4</v>
      </c>
      <c r="B9" s="27" t="s">
        <v>49</v>
      </c>
      <c r="C9" s="5" t="s">
        <v>2</v>
      </c>
      <c r="D9" s="54">
        <v>2.7</v>
      </c>
      <c r="E9" s="5"/>
      <c r="F9" s="12"/>
    </row>
    <row r="10" spans="1:6" s="1" customFormat="1" ht="15.75" customHeight="1">
      <c r="A10" s="7">
        <v>4.1</v>
      </c>
      <c r="B10" s="5" t="s">
        <v>33</v>
      </c>
      <c r="C10" s="5" t="s">
        <v>2</v>
      </c>
      <c r="D10" s="9">
        <v>2.74</v>
      </c>
      <c r="E10" s="6"/>
      <c r="F10" s="9"/>
    </row>
    <row r="11" spans="1:6" s="59" customFormat="1" ht="24.75" customHeight="1">
      <c r="A11" s="7">
        <f>A10+0.1</f>
        <v>4.2</v>
      </c>
      <c r="B11" s="57" t="s">
        <v>50</v>
      </c>
      <c r="C11" s="13" t="s">
        <v>1</v>
      </c>
      <c r="D11" s="58">
        <v>0.052</v>
      </c>
      <c r="E11" s="13"/>
      <c r="F11" s="56"/>
    </row>
    <row r="12" spans="1:6" s="59" customFormat="1" ht="24.75" customHeight="1" thickBot="1">
      <c r="A12" s="7">
        <f>A11+0.1</f>
        <v>4.3</v>
      </c>
      <c r="B12" s="57" t="s">
        <v>51</v>
      </c>
      <c r="C12" s="13" t="s">
        <v>1</v>
      </c>
      <c r="D12" s="58">
        <v>0.063</v>
      </c>
      <c r="E12" s="13"/>
      <c r="F12" s="56"/>
    </row>
    <row r="13" spans="1:6" s="1" customFormat="1" ht="34.5" customHeight="1" thickBot="1">
      <c r="A13" s="39">
        <v>5</v>
      </c>
      <c r="B13" s="27" t="s">
        <v>52</v>
      </c>
      <c r="C13" s="5" t="s">
        <v>4</v>
      </c>
      <c r="D13" s="37">
        <v>2</v>
      </c>
      <c r="E13" s="5"/>
      <c r="F13" s="12"/>
    </row>
    <row r="14" spans="1:6" s="36" customFormat="1" ht="24" customHeight="1" thickBot="1">
      <c r="A14" s="39">
        <f>A13+1</f>
        <v>6</v>
      </c>
      <c r="B14" s="27" t="s">
        <v>53</v>
      </c>
      <c r="C14" s="24" t="s">
        <v>1</v>
      </c>
      <c r="D14" s="52">
        <v>0.232</v>
      </c>
      <c r="E14" s="35"/>
      <c r="F14" s="38"/>
    </row>
    <row r="15" spans="1:6" s="1" customFormat="1" ht="24.75" customHeight="1" thickBot="1">
      <c r="A15" s="60">
        <v>6.1</v>
      </c>
      <c r="B15" s="15" t="s">
        <v>54</v>
      </c>
      <c r="C15" s="5" t="s">
        <v>4</v>
      </c>
      <c r="D15" s="26">
        <v>24</v>
      </c>
      <c r="E15" s="5"/>
      <c r="F15" s="9"/>
    </row>
    <row r="16" spans="1:6" s="1" customFormat="1" ht="24.75" customHeight="1" thickBot="1">
      <c r="A16" s="60">
        <f>A15+0.1</f>
        <v>6.2</v>
      </c>
      <c r="B16" s="62" t="s">
        <v>55</v>
      </c>
      <c r="C16" s="61" t="s">
        <v>4</v>
      </c>
      <c r="D16" s="51">
        <v>21.6</v>
      </c>
      <c r="E16" s="61"/>
      <c r="F16" s="63"/>
    </row>
    <row r="17" spans="1:6" s="1" customFormat="1" ht="32.25" customHeight="1">
      <c r="A17" s="60">
        <f>A16+0.1</f>
        <v>6.3</v>
      </c>
      <c r="B17" s="5" t="s">
        <v>56</v>
      </c>
      <c r="C17" s="5" t="s">
        <v>1</v>
      </c>
      <c r="D17" s="32">
        <v>0.215</v>
      </c>
      <c r="E17" s="5"/>
      <c r="F17" s="9"/>
    </row>
    <row r="18" spans="1:6" s="36" customFormat="1" ht="48.75" customHeight="1" thickBot="1">
      <c r="A18" s="48">
        <f>A14+1</f>
        <v>7</v>
      </c>
      <c r="B18" s="34" t="s">
        <v>57</v>
      </c>
      <c r="C18" s="24" t="s">
        <v>3</v>
      </c>
      <c r="D18" s="50">
        <v>7.8</v>
      </c>
      <c r="E18" s="35"/>
      <c r="F18" s="29"/>
    </row>
    <row r="19" spans="1:6" s="36" customFormat="1" ht="41.25" customHeight="1" thickBot="1">
      <c r="A19" s="64">
        <f>A18+1</f>
        <v>8</v>
      </c>
      <c r="B19" s="27" t="s">
        <v>58</v>
      </c>
      <c r="C19" s="24" t="s">
        <v>4</v>
      </c>
      <c r="D19" s="37">
        <v>30</v>
      </c>
      <c r="E19" s="35"/>
      <c r="F19" s="38"/>
    </row>
    <row r="20" spans="1:6" s="36" customFormat="1" ht="50.25" customHeight="1" thickBot="1">
      <c r="A20" s="39">
        <f>A19+1</f>
        <v>9</v>
      </c>
      <c r="B20" s="27" t="s">
        <v>59</v>
      </c>
      <c r="C20" s="24" t="s">
        <v>3</v>
      </c>
      <c r="D20" s="37">
        <v>72</v>
      </c>
      <c r="E20" s="24"/>
      <c r="F20" s="38"/>
    </row>
    <row r="21" spans="1:6" s="36" customFormat="1" ht="55.5" customHeight="1" thickBot="1">
      <c r="A21" s="64">
        <f>A20+1</f>
        <v>10</v>
      </c>
      <c r="B21" s="34" t="s">
        <v>60</v>
      </c>
      <c r="C21" s="24" t="s">
        <v>2</v>
      </c>
      <c r="D21" s="49">
        <v>0.24</v>
      </c>
      <c r="E21" s="35"/>
      <c r="F21" s="29"/>
    </row>
    <row r="22" spans="1:6" s="2" customFormat="1" ht="42.75" customHeight="1">
      <c r="A22" s="65">
        <f>A21+1</f>
        <v>11</v>
      </c>
      <c r="B22" s="27" t="s">
        <v>61</v>
      </c>
      <c r="C22" s="5" t="s">
        <v>2</v>
      </c>
      <c r="D22" s="40">
        <v>2.02</v>
      </c>
      <c r="E22" s="5"/>
      <c r="F22" s="66"/>
    </row>
    <row r="23" spans="1:6" s="2" customFormat="1" ht="25.5" customHeight="1">
      <c r="A23" s="5">
        <v>11.1</v>
      </c>
      <c r="B23" s="5" t="s">
        <v>62</v>
      </c>
      <c r="C23" s="5" t="s">
        <v>2</v>
      </c>
      <c r="D23" s="9">
        <v>2.06</v>
      </c>
      <c r="E23" s="5"/>
      <c r="F23" s="9"/>
    </row>
    <row r="24" spans="1:6" s="2" customFormat="1" ht="25.5" customHeight="1">
      <c r="A24" s="5">
        <f>A23+0.1</f>
        <v>11.2</v>
      </c>
      <c r="B24" s="67" t="s">
        <v>63</v>
      </c>
      <c r="C24" s="5" t="s">
        <v>1</v>
      </c>
      <c r="D24" s="8">
        <v>0.051</v>
      </c>
      <c r="E24" s="5"/>
      <c r="F24" s="9"/>
    </row>
    <row r="25" spans="1:6" s="2" customFormat="1" ht="25.5" customHeight="1">
      <c r="A25" s="5">
        <f>A24+0.1</f>
        <v>11.3</v>
      </c>
      <c r="B25" s="67" t="s">
        <v>64</v>
      </c>
      <c r="C25" s="5" t="s">
        <v>1</v>
      </c>
      <c r="D25" s="8">
        <v>0.203</v>
      </c>
      <c r="E25" s="5"/>
      <c r="F25" s="9"/>
    </row>
    <row r="26" spans="1:6" s="2" customFormat="1" ht="25.5" customHeight="1" thickBot="1">
      <c r="A26" s="5">
        <f>A25+0.1</f>
        <v>11.4</v>
      </c>
      <c r="B26" s="67" t="s">
        <v>65</v>
      </c>
      <c r="C26" s="5" t="s">
        <v>1</v>
      </c>
      <c r="D26" s="8">
        <v>0.016</v>
      </c>
      <c r="E26" s="5"/>
      <c r="F26" s="9"/>
    </row>
    <row r="27" spans="1:6" s="36" customFormat="1" ht="41.25" customHeight="1" thickBot="1">
      <c r="A27" s="39">
        <f>A22+1</f>
        <v>12</v>
      </c>
      <c r="B27" s="27" t="s">
        <v>85</v>
      </c>
      <c r="C27" s="24" t="s">
        <v>66</v>
      </c>
      <c r="D27" s="37">
        <v>2</v>
      </c>
      <c r="E27" s="24"/>
      <c r="F27" s="38"/>
    </row>
    <row r="28" spans="1:6" s="36" customFormat="1" ht="41.25" customHeight="1" thickBot="1">
      <c r="A28" s="39">
        <f>A27+1</f>
        <v>13</v>
      </c>
      <c r="B28" s="27" t="s">
        <v>67</v>
      </c>
      <c r="C28" s="24" t="s">
        <v>66</v>
      </c>
      <c r="D28" s="37">
        <v>1</v>
      </c>
      <c r="E28" s="24"/>
      <c r="F28" s="38"/>
    </row>
    <row r="29" spans="1:6" s="42" customFormat="1" ht="80.25" customHeight="1" thickBot="1">
      <c r="A29" s="39">
        <f>A28+1</f>
        <v>14</v>
      </c>
      <c r="B29" s="27" t="s">
        <v>25</v>
      </c>
      <c r="C29" s="41" t="s">
        <v>26</v>
      </c>
      <c r="D29" s="68">
        <v>14.9</v>
      </c>
      <c r="E29" s="41"/>
      <c r="F29" s="38"/>
    </row>
    <row r="30" spans="1:6" s="17" customFormat="1" ht="39" customHeight="1">
      <c r="A30" s="39">
        <f>A29+1</f>
        <v>15</v>
      </c>
      <c r="B30" s="27" t="s">
        <v>27</v>
      </c>
      <c r="C30" s="24" t="s">
        <v>1</v>
      </c>
      <c r="D30" s="37">
        <v>60</v>
      </c>
      <c r="E30" s="24"/>
      <c r="F30" s="29"/>
    </row>
    <row r="31" spans="1:6" s="17" customFormat="1" ht="10.5" customHeight="1" hidden="1">
      <c r="A31" s="24"/>
      <c r="B31" s="30"/>
      <c r="C31" s="31"/>
      <c r="D31" s="31"/>
      <c r="E31" s="24"/>
      <c r="F31" s="25"/>
    </row>
    <row r="32" spans="1:6" s="10" customFormat="1" ht="70.5" customHeight="1" thickBot="1">
      <c r="A32" s="69">
        <f>A30+1</f>
        <v>16</v>
      </c>
      <c r="B32" s="34" t="s">
        <v>77</v>
      </c>
      <c r="C32" s="4" t="s">
        <v>3</v>
      </c>
      <c r="D32" s="70">
        <v>24</v>
      </c>
      <c r="E32" s="4"/>
      <c r="F32" s="71"/>
    </row>
    <row r="33" spans="1:6" s="10" customFormat="1" ht="81" customHeight="1" thickBot="1">
      <c r="A33" s="69">
        <f>A32+1</f>
        <v>17</v>
      </c>
      <c r="B33" s="27" t="s">
        <v>75</v>
      </c>
      <c r="C33" s="4" t="s">
        <v>1</v>
      </c>
      <c r="D33" s="72">
        <v>0.012</v>
      </c>
      <c r="E33" s="4"/>
      <c r="F33" s="71"/>
    </row>
    <row r="34" spans="1:6" s="3" customFormat="1" ht="85.5" customHeight="1">
      <c r="A34" s="69">
        <f>A33+1</f>
        <v>18</v>
      </c>
      <c r="B34" s="27" t="s">
        <v>76</v>
      </c>
      <c r="C34" s="4" t="s">
        <v>3</v>
      </c>
      <c r="D34" s="73">
        <v>24</v>
      </c>
      <c r="E34" s="4"/>
      <c r="F34" s="71"/>
    </row>
    <row r="35" spans="2:6" s="16" customFormat="1" ht="25.5" customHeight="1">
      <c r="B35" s="24" t="s">
        <v>81</v>
      </c>
      <c r="C35" s="24"/>
      <c r="D35" s="25"/>
      <c r="E35" s="24"/>
      <c r="F35" s="44"/>
    </row>
    <row r="36" spans="1:6" s="17" customFormat="1" ht="24.75" customHeight="1">
      <c r="A36" s="24"/>
      <c r="B36" s="24" t="s">
        <v>29</v>
      </c>
      <c r="C36" s="46">
        <v>0.1</v>
      </c>
      <c r="D36" s="24"/>
      <c r="E36" s="45"/>
      <c r="F36" s="43"/>
    </row>
    <row r="37" spans="1:6" s="17" customFormat="1" ht="19.5" customHeight="1">
      <c r="A37" s="24"/>
      <c r="B37" s="24" t="s">
        <v>30</v>
      </c>
      <c r="C37" s="24" t="s">
        <v>28</v>
      </c>
      <c r="D37" s="24"/>
      <c r="E37" s="45"/>
      <c r="F37" s="43"/>
    </row>
    <row r="38" spans="1:6" s="17" customFormat="1" ht="25.5" customHeight="1" thickBot="1">
      <c r="A38" s="21"/>
      <c r="B38" s="24" t="s">
        <v>31</v>
      </c>
      <c r="C38" s="46">
        <v>0.08</v>
      </c>
      <c r="D38" s="24"/>
      <c r="E38" s="45"/>
      <c r="F38" s="43"/>
    </row>
    <row r="39" spans="1:6" s="17" customFormat="1" ht="21" customHeight="1" thickBot="1">
      <c r="A39" s="47"/>
      <c r="B39" s="24" t="s">
        <v>21</v>
      </c>
      <c r="C39" s="24" t="s">
        <v>28</v>
      </c>
      <c r="D39" s="25"/>
      <c r="E39" s="24"/>
      <c r="F39" s="25"/>
    </row>
    <row r="40" spans="1:6" s="75" customFormat="1" ht="27.75" customHeight="1" thickBot="1">
      <c r="A40" s="117"/>
      <c r="B40" s="24" t="s">
        <v>82</v>
      </c>
      <c r="C40" s="116">
        <v>0.03</v>
      </c>
      <c r="D40" s="115"/>
      <c r="E40" s="80"/>
      <c r="F40" s="82"/>
    </row>
    <row r="41" spans="1:6" s="75" customFormat="1" ht="21" customHeight="1" thickBot="1">
      <c r="A41" s="118"/>
      <c r="B41" s="79" t="s">
        <v>21</v>
      </c>
      <c r="C41" s="79"/>
      <c r="D41" s="79"/>
      <c r="E41" s="80"/>
      <c r="F41" s="80"/>
    </row>
    <row r="42" spans="1:6" s="75" customFormat="1" ht="26.25" customHeight="1" thickBot="1">
      <c r="A42" s="117"/>
      <c r="B42" s="79" t="s">
        <v>79</v>
      </c>
      <c r="C42" s="116">
        <v>0.18</v>
      </c>
      <c r="D42" s="115"/>
      <c r="E42" s="80"/>
      <c r="F42" s="82"/>
    </row>
    <row r="43" spans="1:6" s="75" customFormat="1" ht="21" customHeight="1" thickBot="1">
      <c r="A43" s="118"/>
      <c r="B43" s="79" t="s">
        <v>21</v>
      </c>
      <c r="C43" s="79" t="s">
        <v>28</v>
      </c>
      <c r="D43" s="79"/>
      <c r="E43" s="80"/>
      <c r="F43" s="80"/>
    </row>
    <row r="44" spans="1:6" s="17" customFormat="1" ht="23.25" customHeight="1">
      <c r="A44" s="16"/>
      <c r="B44" s="16"/>
      <c r="C44" s="16"/>
      <c r="D44" s="20"/>
      <c r="E44" s="16"/>
      <c r="F44" s="20"/>
    </row>
    <row r="45" s="17" customFormat="1" ht="13.5">
      <c r="F45" s="19"/>
    </row>
  </sheetData>
  <sheetProtection/>
  <mergeCells count="5">
    <mergeCell ref="E2:F2"/>
    <mergeCell ref="A2:A3"/>
    <mergeCell ref="B2:B3"/>
    <mergeCell ref="C2:C3"/>
    <mergeCell ref="A1:F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Nugzar Shervashidze</cp:lastModifiedBy>
  <cp:lastPrinted>2018-10-22T10:35:47Z</cp:lastPrinted>
  <dcterms:created xsi:type="dcterms:W3CDTF">1996-10-14T23:33:28Z</dcterms:created>
  <dcterms:modified xsi:type="dcterms:W3CDTF">2021-06-26T08:15:52Z</dcterms:modified>
  <cp:category/>
  <cp:version/>
  <cp:contentType/>
  <cp:contentStatus/>
</cp:coreProperties>
</file>