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x.a." sheetId="1" r:id="rId1"/>
  </sheets>
  <definedNames>
    <definedName name="_xlnm.Print_Area" localSheetId="0">'x.a.'!$A$1:$F$56</definedName>
    <definedName name="_xlnm.Print_Titles" localSheetId="0">'x.a.'!$6:$6</definedName>
  </definedNames>
  <calcPr fullCalcOnLoad="1"/>
</workbook>
</file>

<file path=xl/sharedStrings.xml><?xml version="1.0" encoding="utf-8"?>
<sst xmlns="http://schemas.openxmlformats.org/spreadsheetml/2006/main" count="98" uniqueCount="65">
  <si>
    <t>sul</t>
  </si>
  <si>
    <t>1'</t>
  </si>
  <si>
    <r>
      <t>m</t>
    </r>
    <r>
      <rPr>
        <vertAlign val="superscript"/>
        <sz val="11"/>
        <rFont val="Arachveulebrivi Thin"/>
        <family val="2"/>
      </rPr>
      <t>3</t>
    </r>
  </si>
  <si>
    <t>t</t>
  </si>
  <si>
    <t xml:space="preserve">zednadebi xarjebi  10% </t>
  </si>
  <si>
    <t xml:space="preserve">gegmiuri mogeba   8% </t>
  </si>
  <si>
    <t>gauTvaliswinebeli xarjebi 3%</t>
  </si>
  <si>
    <t>dRg 18%</t>
  </si>
  <si>
    <t>kg</t>
  </si>
  <si>
    <t xml:space="preserve">nayarSi muSaoba </t>
  </si>
  <si>
    <t>g.m.</t>
  </si>
  <si>
    <t>mosamzadebeli samuSaoebi</t>
  </si>
  <si>
    <t>asfaltobetonis safaris mowyoba</t>
  </si>
  <si>
    <t>nawiburebis damuSaveba xerxiT</t>
  </si>
  <si>
    <t xml:space="preserve"> Txevadi biTumis mosxma nawiburebze  0,35 l/g.m.- ze</t>
  </si>
  <si>
    <t>5</t>
  </si>
  <si>
    <t>jamuri Rirebuleba</t>
  </si>
  <si>
    <r>
      <t>m</t>
    </r>
    <r>
      <rPr>
        <b/>
        <i/>
        <vertAlign val="superscript"/>
        <sz val="11"/>
        <rFont val="Arachveulebrivi Thin"/>
        <family val="2"/>
      </rPr>
      <t>3</t>
    </r>
  </si>
  <si>
    <t>safaris zeda fenis mowyoba wvrilmarcvlovani cxeli a/betoniT,  sisqiT 5 sm.</t>
  </si>
  <si>
    <t>safuZvlis zeda fenis mowyoba fr.RorRiT (0-40mm), datkepniT, sisqiT 15 sm.</t>
  </si>
  <si>
    <t>safuZvlis qveda fenis mowyoba qviSa-xreSovani nareviT, datkepniT, fr.maqsimaluri zoma 0-70mm, sisqiT 20sm.</t>
  </si>
  <si>
    <t>6</t>
  </si>
  <si>
    <t>III kat. gruntis damuSaveba  meqanizmebiT  da datvirTva  a/TviTmclelze (farTis 90% saS. sisqiT 37 sm)</t>
  </si>
  <si>
    <t>axali saproeqto liTonis milis mowyoba</t>
  </si>
  <si>
    <t>Txrilis damuSaveba III jgufis gruntSi  meqanizmebiT  a/TviTmclelebze datvirTviT</t>
  </si>
  <si>
    <t>qviSa-xreSovani sagebis mowyoba, sisqiT 10 sm</t>
  </si>
  <si>
    <t>wasacxebi hidroizolaciis mowyoba, 2 jer</t>
  </si>
  <si>
    <t>tranSeas darCenili nawilis Sevseba qviSa-xreSovani nareviT, fenebad datkepna</t>
  </si>
  <si>
    <t xml:space="preserve">fenebad datkepna vibraciuli satkepniT </t>
  </si>
  <si>
    <t>kiuvetisTvis qvesagebi fenis mowyoba qviSa-xreSovani nareviT, sisqiT 10 sm.</t>
  </si>
  <si>
    <t>betoni</t>
  </si>
  <si>
    <t>At</t>
  </si>
  <si>
    <t>rkinabetonis  kiuvetis gadaxurva liTonis cxauriT</t>
  </si>
  <si>
    <t>foladis zolovana 60X6</t>
  </si>
  <si>
    <t>foladis kvadrati 8X8</t>
  </si>
  <si>
    <t>kuTxovana 50X50X5</t>
  </si>
  <si>
    <t>18</t>
  </si>
  <si>
    <r>
      <t>m</t>
    </r>
    <r>
      <rPr>
        <b/>
        <i/>
        <vertAlign val="superscript"/>
        <sz val="10"/>
        <color indexed="8"/>
        <rFont val="Arachveulebrivi Thin"/>
        <family val="2"/>
      </rPr>
      <t>3</t>
    </r>
  </si>
  <si>
    <r>
      <t>m</t>
    </r>
    <r>
      <rPr>
        <b/>
        <i/>
        <vertAlign val="superscript"/>
        <sz val="11"/>
        <color indexed="8"/>
        <rFont val="Arachveulebrivi Thin"/>
        <family val="2"/>
      </rPr>
      <t>3</t>
    </r>
  </si>
  <si>
    <r>
      <t xml:space="preserve"> Txevadi biTumis an  biTumis emulsiis mosxma safuZvlis zeda fenaze  0,70 l/m</t>
    </r>
    <r>
      <rPr>
        <b/>
        <i/>
        <vertAlign val="superscript"/>
        <sz val="11"/>
        <color indexed="8"/>
        <rFont val="Arachveulebrivi Thin"/>
        <family val="2"/>
      </rPr>
      <t>2</t>
    </r>
    <r>
      <rPr>
        <b/>
        <i/>
        <sz val="11"/>
        <color indexed="8"/>
        <rFont val="Arachveulebrivi Thin"/>
        <family val="2"/>
      </rPr>
      <t>- ze</t>
    </r>
  </si>
  <si>
    <r>
      <t>m</t>
    </r>
    <r>
      <rPr>
        <b/>
        <i/>
        <vertAlign val="superscript"/>
        <sz val="11"/>
        <color indexed="8"/>
        <rFont val="Arachveulebrivi Thin"/>
        <family val="2"/>
      </rPr>
      <t>2</t>
    </r>
  </si>
  <si>
    <r>
      <t xml:space="preserve">liTonis milis </t>
    </r>
    <r>
      <rPr>
        <b/>
        <i/>
        <sz val="11"/>
        <color indexed="8"/>
        <rFont val="Arial Cyr"/>
        <family val="0"/>
      </rPr>
      <t>Ǿ</t>
    </r>
    <r>
      <rPr>
        <b/>
        <i/>
        <sz val="11"/>
        <color indexed="8"/>
        <rFont val="Arachveulebrivi Thin"/>
        <family val="2"/>
      </rPr>
      <t>426 mm, kedlis sisqiT 9 mm, Cawyoba TxrilSi</t>
    </r>
  </si>
  <si>
    <r>
      <t xml:space="preserve">kiuvetis mowyoba </t>
    </r>
    <r>
      <rPr>
        <b/>
        <i/>
        <sz val="11"/>
        <color indexed="8"/>
        <rFont val="Arial"/>
        <family val="2"/>
      </rPr>
      <t>B</t>
    </r>
    <r>
      <rPr>
        <b/>
        <i/>
        <sz val="11"/>
        <color indexed="8"/>
        <rFont val="Arachveulebrivi Thin"/>
        <family val="2"/>
      </rPr>
      <t>25 markis monoliTuri betoniT</t>
    </r>
  </si>
  <si>
    <r>
      <t>kiuvetis tanis armireba 
AA</t>
    </r>
    <r>
      <rPr>
        <b/>
        <i/>
        <sz val="11"/>
        <color indexed="8"/>
        <rFont val="Arial"/>
        <family val="2"/>
      </rPr>
      <t>A</t>
    </r>
    <r>
      <rPr>
        <b/>
        <i/>
        <sz val="11"/>
        <color indexed="8"/>
        <rFont val="Arachveulebrivi Thin"/>
        <family val="2"/>
      </rPr>
      <t xml:space="preserve">-III;  Ǿ-8mm armaturiT </t>
    </r>
  </si>
  <si>
    <r>
      <t xml:space="preserve">armatura </t>
    </r>
    <r>
      <rPr>
        <sz val="11"/>
        <color indexed="8"/>
        <rFont val="Arial"/>
        <family val="2"/>
      </rPr>
      <t>A-</t>
    </r>
    <r>
      <rPr>
        <sz val="11"/>
        <color indexed="8"/>
        <rFont val="Arachveulebrivi Thin"/>
        <family val="2"/>
      </rPr>
      <t>I  Ǿ8 mm</t>
    </r>
  </si>
  <si>
    <r>
      <t xml:space="preserve">filis mowyoba </t>
    </r>
    <r>
      <rPr>
        <b/>
        <i/>
        <sz val="11"/>
        <rFont val="Arial"/>
        <family val="2"/>
      </rPr>
      <t>B</t>
    </r>
    <r>
      <rPr>
        <b/>
        <i/>
        <sz val="11"/>
        <rFont val="Arachveulebrivi Thin"/>
        <family val="2"/>
      </rPr>
      <t>25 markis monoliTuri rkina-betoniT</t>
    </r>
  </si>
  <si>
    <r>
      <t xml:space="preserve">armireba </t>
    </r>
    <r>
      <rPr>
        <sz val="11"/>
        <rFont val="Arial"/>
        <family val="2"/>
      </rPr>
      <t>A</t>
    </r>
    <r>
      <rPr>
        <sz val="11"/>
        <rFont val="Arachveulebrivi Thin"/>
        <family val="2"/>
      </rPr>
      <t xml:space="preserve"> AA-III  AAǾ-12mm armaturiT</t>
    </r>
  </si>
  <si>
    <t>rk.betonis (zomiT 60X50) kiuvetis mowyoba, tipi I, sigrZiT 290m.</t>
  </si>
  <si>
    <t>rk.betonis kiuvetis gadaxurva rk. betonis filiT, tipim I  sigrZiT 11m.</t>
  </si>
  <si>
    <t>rk.betonis kiuvetis gadaxurva liTonis cxauriT, tipi I  sigrZiT 279 m</t>
  </si>
  <si>
    <t>Caqvis quCis  კეთილმოწყობა (ხარჯთაღრიცხვა N1)</t>
  </si>
  <si>
    <t>ჯამი</t>
  </si>
  <si>
    <t>სახარჯთაღრიცხვო ღირებულება</t>
  </si>
  <si>
    <t>განზომიკლების ერთეულზე</t>
  </si>
  <si>
    <t>ganz.ერთ.</t>
  </si>
  <si>
    <t>საპრ. მონაცემებზე</t>
  </si>
  <si>
    <t>რაოდენობა</t>
  </si>
  <si>
    <t>სამუშაოების და დანახარჯების დასახელება</t>
  </si>
  <si>
    <t>III kat. gruntis gruntis damuSaveba  xeliT  da datvirTva  a/TviTmclelze (farTis 10% saS. sisqiT 37 sm) და ნაყარში გატანა 10 კმ მანძილზე</t>
  </si>
  <si>
    <t>Txrilis damuSaveba III jgufis gruntSi xeliT a/TviTmclelebze datvirTviT და ნაყარში გატანა 10 კმ მანძილზე</t>
  </si>
  <si>
    <t>2</t>
  </si>
  <si>
    <t>3</t>
  </si>
  <si>
    <t>4</t>
  </si>
  <si>
    <t>Txrilis damuSaveba III jgufis gruntSi (an naSalis masalis)  meqanizmebiT a/TviTmclelebze datvirTviT და ნაყარში გატანა 10 კმ მანძილზე</t>
  </si>
  <si>
    <t>Txrilis damuSaveba III jgufis   gruntSi  xeliT a/TviTmclelebze datvirTviT და ნაყარში გატანა 10 კმ მანძილზე</t>
  </si>
</sst>
</file>

<file path=xl/styles.xml><?xml version="1.0" encoding="utf-8"?>
<styleSheet xmlns="http://schemas.openxmlformats.org/spreadsheetml/2006/main">
  <numFmts count="5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_-;\-* #,##0_-;_-* &quot;-&quot;_-;_-@_-"/>
    <numFmt numFmtId="165" formatCode="_-* #,##0.00_-;\-* #,##0.00_-;_-* &quot;-&quot;??_-;_-@_-"/>
    <numFmt numFmtId="166" formatCode="#,##0\ &quot;Lari&quot;;\-#,##0\ &quot;Lari&quot;"/>
    <numFmt numFmtId="167" formatCode="#,##0\ &quot;Lari&quot;;[Red]\-#,##0\ &quot;Lari&quot;"/>
    <numFmt numFmtId="168" formatCode="#,##0.00\ &quot;Lari&quot;;\-#,##0.00\ &quot;Lari&quot;"/>
    <numFmt numFmtId="169" formatCode="#,##0.00\ &quot;Lari&quot;;[Red]\-#,##0.00\ &quot;Lari&quot;"/>
    <numFmt numFmtId="170" formatCode="_-* #,##0\ &quot;Lari&quot;_-;\-* #,##0\ &quot;Lari&quot;_-;_-* &quot;-&quot;\ &quot;Lari&quot;_-;_-@_-"/>
    <numFmt numFmtId="171" formatCode="_-* #,##0\ _L_a_r_i_-;\-* #,##0\ _L_a_r_i_-;_-* &quot;-&quot;\ _L_a_r_i_-;_-@_-"/>
    <numFmt numFmtId="172" formatCode="_-* #,##0.00\ &quot;Lari&quot;_-;\-* #,##0.00\ &quot;Lari&quot;_-;_-* &quot;-&quot;??\ &quot;Lari&quot;_-;_-@_-"/>
    <numFmt numFmtId="173" formatCode="_-* #,##0.00\ _L_a_r_i_-;\-* #,##0.00\ _L_a_r_i_-;_-* &quot;-&quot;??\ _L_a_r_i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\ _₽_-;\-* #,##0\ _₽_-;_-* &quot;-&quot;\ _₽_-;_-@_-"/>
    <numFmt numFmtId="183" formatCode="_-* #,##0.00\ _₽_-;\-* #,##0.00\ _₽_-;_-* &quot;-&quot;??\ _₽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70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2"/>
    </font>
    <font>
      <sz val="11"/>
      <color indexed="8"/>
      <name val="Calibri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b/>
      <i/>
      <sz val="11"/>
      <name val="Arachveulebrivi Thin"/>
      <family val="2"/>
    </font>
    <font>
      <sz val="10"/>
      <name val="Arachveulebrivi Thin"/>
      <family val="2"/>
    </font>
    <font>
      <b/>
      <i/>
      <vertAlign val="superscript"/>
      <sz val="11"/>
      <name val="Arachveulebrivi Thin"/>
      <family val="2"/>
    </font>
    <font>
      <b/>
      <i/>
      <u val="single"/>
      <sz val="11"/>
      <name val="Arachveulebrivi Thin"/>
      <family val="2"/>
    </font>
    <font>
      <b/>
      <i/>
      <sz val="11"/>
      <color indexed="8"/>
      <name val="Arachveulebrivi Thin"/>
      <family val="2"/>
    </font>
    <font>
      <sz val="11"/>
      <color indexed="8"/>
      <name val="Arachveulebrivi Thin"/>
      <family val="2"/>
    </font>
    <font>
      <b/>
      <i/>
      <vertAlign val="superscript"/>
      <sz val="10"/>
      <color indexed="8"/>
      <name val="Arachveulebrivi Thin"/>
      <family val="2"/>
    </font>
    <font>
      <b/>
      <i/>
      <vertAlign val="superscript"/>
      <sz val="11"/>
      <color indexed="8"/>
      <name val="Arachveulebrivi Thin"/>
      <family val="2"/>
    </font>
    <font>
      <b/>
      <i/>
      <sz val="11"/>
      <color indexed="8"/>
      <name val="Arial Cyr"/>
      <family val="0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achveulebrivi Thin"/>
      <family val="2"/>
    </font>
    <font>
      <b/>
      <sz val="10"/>
      <color indexed="10"/>
      <name val="Arachveulebrivi Thin"/>
      <family val="2"/>
    </font>
    <font>
      <b/>
      <sz val="11"/>
      <color indexed="8"/>
      <name val="Arachveulebrivi Thin"/>
      <family val="2"/>
    </font>
    <font>
      <b/>
      <i/>
      <u val="single"/>
      <sz val="11"/>
      <color indexed="8"/>
      <name val="Arachveulebrivi Thin"/>
      <family val="2"/>
    </font>
    <font>
      <b/>
      <sz val="10"/>
      <color indexed="8"/>
      <name val="Arachveulebrivi Thin"/>
      <family val="2"/>
    </font>
    <font>
      <sz val="10"/>
      <color indexed="8"/>
      <name val="Arachveulebrivi Thin"/>
      <family val="2"/>
    </font>
    <font>
      <b/>
      <i/>
      <sz val="10"/>
      <color indexed="8"/>
      <name val="Arachveulebrivi Thin"/>
      <family val="2"/>
    </font>
    <font>
      <b/>
      <i/>
      <u val="single"/>
      <sz val="10"/>
      <color indexed="8"/>
      <name val="Arachveulebrivi Thi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achveulebrivi Thin"/>
      <family val="2"/>
    </font>
    <font>
      <b/>
      <sz val="10"/>
      <color rgb="FFFF0000"/>
      <name val="Arachveulebrivi Thin"/>
      <family val="2"/>
    </font>
    <font>
      <b/>
      <sz val="11"/>
      <color theme="1"/>
      <name val="Arachveulebrivi Thin"/>
      <family val="2"/>
    </font>
    <font>
      <b/>
      <i/>
      <sz val="11"/>
      <color theme="1"/>
      <name val="Arachveulebrivi Thin"/>
      <family val="2"/>
    </font>
    <font>
      <b/>
      <i/>
      <u val="single"/>
      <sz val="11"/>
      <color theme="1"/>
      <name val="Arachveulebrivi Thin"/>
      <family val="2"/>
    </font>
    <font>
      <b/>
      <sz val="10"/>
      <color theme="1"/>
      <name val="Arachveulebrivi Thin"/>
      <family val="2"/>
    </font>
    <font>
      <sz val="10"/>
      <color theme="1"/>
      <name val="Arachveulebrivi Thin"/>
      <family val="2"/>
    </font>
    <font>
      <b/>
      <i/>
      <sz val="10"/>
      <color theme="1"/>
      <name val="Arachveulebrivi Thin"/>
      <family val="2"/>
    </font>
    <font>
      <b/>
      <i/>
      <u val="single"/>
      <sz val="10"/>
      <color theme="1"/>
      <name val="Arachveulebrivi Thin"/>
      <family val="2"/>
    </font>
    <font>
      <sz val="11"/>
      <color theme="1"/>
      <name val="Arachveulebrivi Thi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63" applyFont="1" applyBorder="1" applyAlignment="1">
      <alignment horizontal="center" vertical="center"/>
      <protection/>
    </xf>
    <xf numFmtId="0" fontId="1" fillId="32" borderId="11" xfId="63" applyFont="1" applyFill="1" applyBorder="1" applyAlignment="1">
      <alignment horizontal="center" vertical="center"/>
      <protection/>
    </xf>
    <xf numFmtId="0" fontId="1" fillId="32" borderId="12" xfId="63" applyFont="1" applyFill="1" applyBorder="1" applyAlignment="1">
      <alignment horizontal="center" vertical="center" wrapText="1"/>
      <protection/>
    </xf>
    <xf numFmtId="2" fontId="1" fillId="32" borderId="11" xfId="63" applyNumberFormat="1" applyFont="1" applyFill="1" applyBorder="1" applyAlignment="1">
      <alignment horizontal="center" vertical="center"/>
      <protection/>
    </xf>
    <xf numFmtId="2" fontId="1" fillId="32" borderId="13" xfId="63" applyNumberFormat="1" applyFont="1" applyFill="1" applyBorder="1" applyAlignment="1">
      <alignment horizontal="center" vertical="center"/>
      <protection/>
    </xf>
    <xf numFmtId="2" fontId="1" fillId="32" borderId="12" xfId="63" applyNumberFormat="1" applyFont="1" applyFill="1" applyBorder="1" applyAlignment="1">
      <alignment horizontal="center" vertical="center"/>
      <protection/>
    </xf>
    <xf numFmtId="0" fontId="60" fillId="0" borderId="0" xfId="0" applyFont="1" applyBorder="1" applyAlignment="1">
      <alignment/>
    </xf>
    <xf numFmtId="2" fontId="60" fillId="0" borderId="0" xfId="0" applyNumberFormat="1" applyFont="1" applyBorder="1" applyAlignment="1">
      <alignment/>
    </xf>
    <xf numFmtId="49" fontId="61" fillId="0" borderId="13" xfId="0" applyNumberFormat="1" applyFont="1" applyBorder="1" applyAlignment="1">
      <alignment horizontal="center" vertical="center"/>
    </xf>
    <xf numFmtId="0" fontId="61" fillId="0" borderId="13" xfId="55" applyFont="1" applyBorder="1" applyAlignment="1">
      <alignment horizontal="center" vertical="center" wrapText="1"/>
      <protection/>
    </xf>
    <xf numFmtId="0" fontId="61" fillId="0" borderId="13" xfId="55" applyFont="1" applyBorder="1" applyAlignment="1">
      <alignment horizontal="center" vertical="center"/>
      <protection/>
    </xf>
    <xf numFmtId="0" fontId="62" fillId="0" borderId="11" xfId="63" applyFont="1" applyBorder="1" applyAlignment="1">
      <alignment horizontal="center" vertical="center"/>
      <protection/>
    </xf>
    <xf numFmtId="0" fontId="63" fillId="0" borderId="12" xfId="63" applyFont="1" applyBorder="1" applyAlignment="1">
      <alignment horizontal="center" vertical="center" wrapText="1"/>
      <protection/>
    </xf>
    <xf numFmtId="2" fontId="63" fillId="0" borderId="11" xfId="63" applyNumberFormat="1" applyFont="1" applyBorder="1" applyAlignment="1">
      <alignment horizontal="center" vertical="center"/>
      <protection/>
    </xf>
    <xf numFmtId="2" fontId="63" fillId="0" borderId="13" xfId="63" applyNumberFormat="1" applyFont="1" applyBorder="1" applyAlignment="1">
      <alignment horizontal="center" vertical="center"/>
      <protection/>
    </xf>
    <xf numFmtId="2" fontId="64" fillId="0" borderId="12" xfId="63" applyNumberFormat="1" applyFont="1" applyBorder="1" applyAlignment="1">
      <alignment horizontal="center" vertical="center"/>
      <protection/>
    </xf>
    <xf numFmtId="49" fontId="62" fillId="0" borderId="14" xfId="0" applyNumberFormat="1" applyFont="1" applyBorder="1" applyAlignment="1">
      <alignment horizontal="center" vertical="center"/>
    </xf>
    <xf numFmtId="2" fontId="63" fillId="0" borderId="15" xfId="0" applyNumberFormat="1" applyFont="1" applyBorder="1" applyAlignment="1">
      <alignment horizontal="center" vertical="center"/>
    </xf>
    <xf numFmtId="49" fontId="65" fillId="0" borderId="14" xfId="0" applyNumberFormat="1" applyFont="1" applyBorder="1" applyAlignment="1">
      <alignment horizontal="center" vertical="center"/>
    </xf>
    <xf numFmtId="0" fontId="63" fillId="0" borderId="10" xfId="63" applyFont="1" applyBorder="1" applyAlignment="1">
      <alignment horizontal="center" vertical="center"/>
      <protection/>
    </xf>
    <xf numFmtId="2" fontId="64" fillId="0" borderId="15" xfId="0" applyNumberFormat="1" applyFont="1" applyBorder="1" applyAlignment="1">
      <alignment horizontal="center" vertical="center"/>
    </xf>
    <xf numFmtId="0" fontId="63" fillId="0" borderId="10" xfId="63" applyFont="1" applyBorder="1" applyAlignment="1">
      <alignment horizontal="center" vertical="center"/>
      <protection/>
    </xf>
    <xf numFmtId="0" fontId="66" fillId="0" borderId="13" xfId="55" applyFont="1" applyBorder="1" applyAlignment="1">
      <alignment horizontal="center"/>
      <protection/>
    </xf>
    <xf numFmtId="9" fontId="66" fillId="0" borderId="13" xfId="67" applyFont="1" applyBorder="1" applyAlignment="1">
      <alignment horizontal="center" vertical="center"/>
    </xf>
    <xf numFmtId="2" fontId="66" fillId="0" borderId="13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2" fontId="66" fillId="0" borderId="13" xfId="55" applyNumberFormat="1" applyFont="1" applyBorder="1" applyAlignment="1">
      <alignment horizontal="center" vertical="center" wrapText="1"/>
      <protection/>
    </xf>
    <xf numFmtId="199" fontId="66" fillId="0" borderId="13" xfId="55" applyNumberFormat="1" applyFont="1" applyBorder="1" applyAlignment="1">
      <alignment horizontal="center" wrapText="1"/>
      <protection/>
    </xf>
    <xf numFmtId="2" fontId="66" fillId="0" borderId="13" xfId="55" applyNumberFormat="1" applyFont="1" applyBorder="1" applyAlignment="1">
      <alignment horizontal="center" vertical="center"/>
      <protection/>
    </xf>
    <xf numFmtId="199" fontId="66" fillId="0" borderId="13" xfId="55" applyNumberFormat="1" applyFont="1" applyBorder="1" applyAlignment="1">
      <alignment horizontal="center" vertical="center" wrapText="1"/>
      <protection/>
    </xf>
    <xf numFmtId="2" fontId="66" fillId="0" borderId="13" xfId="55" applyNumberFormat="1" applyFont="1" applyBorder="1" applyAlignment="1">
      <alignment horizontal="center"/>
      <protection/>
    </xf>
    <xf numFmtId="0" fontId="65" fillId="0" borderId="13" xfId="0" applyFont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 wrapText="1"/>
      <protection/>
    </xf>
    <xf numFmtId="2" fontId="6" fillId="0" borderId="13" xfId="0" applyNumberFormat="1" applyFont="1" applyBorder="1" applyAlignment="1">
      <alignment horizontal="center" vertical="center"/>
    </xf>
    <xf numFmtId="2" fontId="9" fillId="0" borderId="13" xfId="63" applyNumberFormat="1" applyFont="1" applyBorder="1" applyAlignment="1">
      <alignment horizontal="center" vertical="center"/>
      <protection/>
    </xf>
    <xf numFmtId="2" fontId="6" fillId="0" borderId="13" xfId="63" applyNumberFormat="1" applyFont="1" applyBorder="1" applyAlignment="1">
      <alignment horizontal="center" vertical="center"/>
      <protection/>
    </xf>
    <xf numFmtId="0" fontId="63" fillId="0" borderId="13" xfId="0" applyFont="1" applyBorder="1" applyAlignment="1">
      <alignment horizontal="center" vertical="center" wrapText="1"/>
    </xf>
    <xf numFmtId="2" fontId="63" fillId="0" borderId="13" xfId="0" applyNumberFormat="1" applyFont="1" applyBorder="1" applyAlignment="1">
      <alignment horizontal="center" vertical="center"/>
    </xf>
    <xf numFmtId="199" fontId="64" fillId="0" borderId="13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49" fontId="67" fillId="0" borderId="13" xfId="0" applyNumberFormat="1" applyFont="1" applyBorder="1" applyAlignment="1">
      <alignment horizontal="center" vertical="center" wrapText="1"/>
    </xf>
    <xf numFmtId="2" fontId="67" fillId="0" borderId="13" xfId="0" applyNumberFormat="1" applyFont="1" applyBorder="1" applyAlignment="1">
      <alignment horizontal="center" vertical="center"/>
    </xf>
    <xf numFmtId="2" fontId="68" fillId="0" borderId="13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 wrapText="1"/>
    </xf>
    <xf numFmtId="2" fontId="64" fillId="0" borderId="13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/>
    </xf>
    <xf numFmtId="0" fontId="63" fillId="0" borderId="13" xfId="63" applyFont="1" applyBorder="1" applyAlignment="1">
      <alignment horizontal="center" vertical="center"/>
      <protection/>
    </xf>
    <xf numFmtId="0" fontId="63" fillId="0" borderId="13" xfId="63" applyFont="1" applyBorder="1" applyAlignment="1">
      <alignment horizontal="center" vertical="center" wrapText="1"/>
      <protection/>
    </xf>
    <xf numFmtId="2" fontId="64" fillId="0" borderId="13" xfId="63" applyNumberFormat="1" applyFont="1" applyBorder="1" applyAlignment="1">
      <alignment horizontal="center" vertical="center"/>
      <protection/>
    </xf>
    <xf numFmtId="0" fontId="63" fillId="0" borderId="16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3" xfId="63" applyFont="1" applyBorder="1" applyAlignment="1">
      <alignment horizontal="center" vertical="center" wrapText="1"/>
      <protection/>
    </xf>
    <xf numFmtId="2" fontId="63" fillId="0" borderId="13" xfId="63" applyNumberFormat="1" applyFont="1" applyBorder="1" applyAlignment="1">
      <alignment horizontal="center" vertical="center"/>
      <protection/>
    </xf>
    <xf numFmtId="2" fontId="64" fillId="0" borderId="13" xfId="63" applyNumberFormat="1" applyFont="1" applyBorder="1" applyAlignment="1">
      <alignment horizontal="center" vertical="center"/>
      <protection/>
    </xf>
    <xf numFmtId="2" fontId="63" fillId="0" borderId="13" xfId="0" applyNumberFormat="1" applyFont="1" applyBorder="1" applyAlignment="1">
      <alignment horizontal="center" vertical="center" wrapText="1"/>
    </xf>
    <xf numFmtId="2" fontId="63" fillId="0" borderId="13" xfId="0" applyNumberFormat="1" applyFont="1" applyBorder="1" applyAlignment="1">
      <alignment horizontal="center" vertical="center"/>
    </xf>
    <xf numFmtId="2" fontId="64" fillId="0" borderId="13" xfId="0" applyNumberFormat="1" applyFont="1" applyFill="1" applyBorder="1" applyAlignment="1">
      <alignment horizontal="center" vertical="center"/>
    </xf>
    <xf numFmtId="2" fontId="63" fillId="0" borderId="13" xfId="0" applyNumberFormat="1" applyFont="1" applyFill="1" applyBorder="1" applyAlignment="1">
      <alignment horizontal="center" vertical="center"/>
    </xf>
    <xf numFmtId="2" fontId="63" fillId="0" borderId="13" xfId="0" applyNumberFormat="1" applyFont="1" applyBorder="1" applyAlignment="1">
      <alignment horizontal="center" vertical="center" wrapText="1"/>
    </xf>
    <xf numFmtId="0" fontId="63" fillId="0" borderId="13" xfId="63" applyFont="1" applyBorder="1" applyAlignment="1">
      <alignment horizontal="center" vertical="center"/>
      <protection/>
    </xf>
    <xf numFmtId="0" fontId="63" fillId="0" borderId="13" xfId="0" applyFont="1" applyBorder="1" applyAlignment="1">
      <alignment horizontal="center" vertical="center" wrapText="1"/>
    </xf>
    <xf numFmtId="2" fontId="64" fillId="0" borderId="13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199" fontId="64" fillId="0" borderId="13" xfId="63" applyNumberFormat="1" applyFont="1" applyBorder="1" applyAlignment="1">
      <alignment horizontal="center" vertical="center"/>
      <protection/>
    </xf>
    <xf numFmtId="49" fontId="69" fillId="0" borderId="13" xfId="0" applyNumberFormat="1" applyFont="1" applyBorder="1" applyAlignment="1">
      <alignment horizontal="center" vertical="center"/>
    </xf>
    <xf numFmtId="2" fontId="69" fillId="0" borderId="13" xfId="0" applyNumberFormat="1" applyFont="1" applyBorder="1" applyAlignment="1">
      <alignment horizontal="center" vertical="center" wrapText="1"/>
    </xf>
    <xf numFmtId="2" fontId="69" fillId="0" borderId="13" xfId="0" applyNumberFormat="1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5" fillId="0" borderId="13" xfId="55" applyFont="1" applyBorder="1" applyAlignment="1">
      <alignment horizontal="center"/>
      <protection/>
    </xf>
    <xf numFmtId="0" fontId="65" fillId="0" borderId="13" xfId="55" applyFont="1" applyBorder="1" applyAlignment="1">
      <alignment horizont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2" fontId="1" fillId="0" borderId="13" xfId="63" applyNumberFormat="1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 wrapText="1"/>
      <protection/>
    </xf>
    <xf numFmtId="2" fontId="63" fillId="6" borderId="13" xfId="0" applyNumberFormat="1" applyFont="1" applyFill="1" applyBorder="1" applyAlignment="1">
      <alignment horizontal="center" vertical="center" wrapText="1"/>
    </xf>
    <xf numFmtId="2" fontId="6" fillId="6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1" fillId="0" borderId="15" xfId="63" applyNumberFormat="1" applyFont="1" applyBorder="1" applyAlignment="1">
      <alignment horizontal="center" vertical="center" textRotation="90"/>
      <protection/>
    </xf>
    <xf numFmtId="2" fontId="1" fillId="0" borderId="14" xfId="63" applyNumberFormat="1" applyFont="1" applyBorder="1" applyAlignment="1">
      <alignment horizontal="center" vertical="center" textRotation="90"/>
      <protection/>
    </xf>
    <xf numFmtId="2" fontId="1" fillId="0" borderId="17" xfId="63" applyNumberFormat="1" applyFont="1" applyBorder="1" applyAlignment="1">
      <alignment horizontal="center" vertical="center" textRotation="90"/>
      <protection/>
    </xf>
    <xf numFmtId="2" fontId="1" fillId="0" borderId="15" xfId="63" applyNumberFormat="1" applyFont="1" applyBorder="1" applyAlignment="1">
      <alignment horizontal="center" vertical="center" textRotation="88" wrapText="1"/>
      <protection/>
    </xf>
    <xf numFmtId="2" fontId="1" fillId="0" borderId="17" xfId="63" applyNumberFormat="1" applyFont="1" applyBorder="1" applyAlignment="1">
      <alignment horizontal="center" vertical="center" textRotation="88" wrapText="1"/>
      <protection/>
    </xf>
    <xf numFmtId="2" fontId="1" fillId="0" borderId="15" xfId="63" applyNumberFormat="1" applyFont="1" applyBorder="1" applyAlignment="1">
      <alignment horizontal="center" vertical="center" textRotation="88"/>
      <protection/>
    </xf>
    <xf numFmtId="2" fontId="1" fillId="0" borderId="17" xfId="63" applyNumberFormat="1" applyFont="1" applyBorder="1" applyAlignment="1">
      <alignment horizontal="center" vertical="center" textRotation="88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1" xfId="63" applyNumberFormat="1" applyFont="1" applyBorder="1" applyAlignment="1">
      <alignment horizontal="center" vertical="center"/>
      <protection/>
    </xf>
    <xf numFmtId="2" fontId="1" fillId="0" borderId="12" xfId="63" applyNumberFormat="1" applyFont="1" applyBorder="1" applyAlignment="1">
      <alignment horizontal="center" vertical="center"/>
      <protection/>
    </xf>
    <xf numFmtId="0" fontId="61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" fillId="6" borderId="11" xfId="63" applyFont="1" applyFill="1" applyBorder="1" applyAlignment="1">
      <alignment horizontal="center" vertical="center" wrapText="1"/>
      <protection/>
    </xf>
    <xf numFmtId="0" fontId="6" fillId="6" borderId="18" xfId="63" applyFont="1" applyFill="1" applyBorder="1" applyAlignment="1">
      <alignment horizontal="center" vertical="center" wrapText="1"/>
      <protection/>
    </xf>
    <xf numFmtId="2" fontId="63" fillId="6" borderId="13" xfId="0" applyNumberFormat="1" applyFont="1" applyFill="1" applyBorder="1" applyAlignment="1">
      <alignment horizontal="center" vertical="center" wrapText="1"/>
    </xf>
    <xf numFmtId="2" fontId="67" fillId="0" borderId="13" xfId="0" applyNumberFormat="1" applyFont="1" applyBorder="1" applyAlignment="1">
      <alignment horizontal="center" vertical="center" wrapText="1"/>
    </xf>
    <xf numFmtId="0" fontId="63" fillId="6" borderId="11" xfId="63" applyFont="1" applyFill="1" applyBorder="1" applyAlignment="1">
      <alignment horizontal="center" vertical="center" wrapText="1"/>
      <protection/>
    </xf>
    <xf numFmtId="0" fontId="63" fillId="6" borderId="18" xfId="63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gare wyalsadfenigagarini 2_SMSH2008-IIkv .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  <cellStyle name="Обычный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6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3.8515625" style="7" customWidth="1"/>
    <col min="2" max="2" width="45.7109375" style="1" customWidth="1"/>
    <col min="3" max="3" width="10.8515625" style="2" customWidth="1"/>
    <col min="4" max="4" width="17.57421875" style="2" customWidth="1"/>
    <col min="5" max="5" width="20.7109375" style="2" customWidth="1"/>
    <col min="6" max="6" width="16.8515625" style="2" customWidth="1"/>
    <col min="7" max="7" width="10.7109375" style="3" bestFit="1" customWidth="1"/>
    <col min="8" max="9" width="9.57421875" style="3" bestFit="1" customWidth="1"/>
    <col min="10" max="16384" width="9.00390625" style="3" customWidth="1"/>
  </cols>
  <sheetData>
    <row r="1" spans="1:6" ht="15">
      <c r="A1" s="101" t="s">
        <v>50</v>
      </c>
      <c r="B1" s="101"/>
      <c r="C1" s="101"/>
      <c r="D1" s="101"/>
      <c r="E1" s="101"/>
      <c r="F1" s="101"/>
    </row>
    <row r="2" spans="1:6" ht="16.5" customHeight="1">
      <c r="A2" s="101"/>
      <c r="B2" s="101"/>
      <c r="C2" s="101"/>
      <c r="D2" s="101"/>
      <c r="E2" s="101"/>
      <c r="F2" s="101"/>
    </row>
    <row r="3" spans="1:6" ht="22.5" customHeight="1">
      <c r="A3" s="96"/>
      <c r="B3" s="109" t="s">
        <v>57</v>
      </c>
      <c r="C3" s="102" t="s">
        <v>54</v>
      </c>
      <c r="D3" s="97" t="s">
        <v>56</v>
      </c>
      <c r="E3" s="112" t="s">
        <v>52</v>
      </c>
      <c r="F3" s="113"/>
    </row>
    <row r="4" spans="1:6" ht="14.25">
      <c r="A4" s="96"/>
      <c r="B4" s="110"/>
      <c r="C4" s="103"/>
      <c r="D4" s="105" t="s">
        <v>55</v>
      </c>
      <c r="E4" s="105" t="s">
        <v>53</v>
      </c>
      <c r="F4" s="107" t="s">
        <v>0</v>
      </c>
    </row>
    <row r="5" spans="1:6" ht="57.75" customHeight="1">
      <c r="A5" s="96"/>
      <c r="B5" s="111"/>
      <c r="C5" s="104"/>
      <c r="D5" s="106"/>
      <c r="E5" s="106"/>
      <c r="F5" s="108"/>
    </row>
    <row r="6" spans="1:6" ht="14.25">
      <c r="A6" s="9" t="s">
        <v>1</v>
      </c>
      <c r="B6" s="10">
        <v>2</v>
      </c>
      <c r="C6" s="11">
        <v>3</v>
      </c>
      <c r="D6" s="13">
        <v>4</v>
      </c>
      <c r="E6" s="12">
        <v>5</v>
      </c>
      <c r="F6" s="11">
        <v>6</v>
      </c>
    </row>
    <row r="7" spans="1:6" ht="14.25">
      <c r="A7" s="116" t="s">
        <v>11</v>
      </c>
      <c r="B7" s="117"/>
      <c r="C7" s="117"/>
      <c r="D7" s="117"/>
      <c r="E7" s="117"/>
      <c r="F7" s="117"/>
    </row>
    <row r="8" spans="1:7" ht="66.75" customHeight="1">
      <c r="A8" s="45">
        <v>1</v>
      </c>
      <c r="B8" s="46" t="s">
        <v>22</v>
      </c>
      <c r="C8" s="47" t="s">
        <v>17</v>
      </c>
      <c r="D8" s="48">
        <v>850.365</v>
      </c>
      <c r="E8" s="49"/>
      <c r="F8" s="49"/>
      <c r="G8" s="6" t="e">
        <f>#REF!</f>
        <v>#REF!</v>
      </c>
    </row>
    <row r="9" spans="1:6" ht="57">
      <c r="A9" s="45">
        <v>2</v>
      </c>
      <c r="B9" s="98" t="s">
        <v>58</v>
      </c>
      <c r="C9" s="47" t="s">
        <v>17</v>
      </c>
      <c r="D9" s="48">
        <v>97.5</v>
      </c>
      <c r="E9" s="49"/>
      <c r="F9" s="49"/>
    </row>
    <row r="10" spans="1:6" ht="15.75">
      <c r="A10" s="8">
        <v>3</v>
      </c>
      <c r="B10" s="41" t="s">
        <v>9</v>
      </c>
      <c r="C10" s="42" t="s">
        <v>17</v>
      </c>
      <c r="D10" s="43">
        <f>D8+D9</f>
        <v>947.865</v>
      </c>
      <c r="E10" s="44"/>
      <c r="F10" s="44"/>
    </row>
    <row r="11" spans="1:6" ht="14.25">
      <c r="A11" s="116" t="s">
        <v>12</v>
      </c>
      <c r="B11" s="117"/>
      <c r="C11" s="117"/>
      <c r="D11" s="117"/>
      <c r="E11" s="117"/>
      <c r="F11" s="117"/>
    </row>
    <row r="12" spans="1:6" ht="15">
      <c r="A12" s="19">
        <v>1</v>
      </c>
      <c r="B12" s="20" t="s">
        <v>13</v>
      </c>
      <c r="C12" s="21" t="s">
        <v>10</v>
      </c>
      <c r="D12" s="23">
        <v>20</v>
      </c>
      <c r="E12" s="22"/>
      <c r="F12" s="21"/>
    </row>
    <row r="13" spans="1:6" ht="28.5">
      <c r="A13" s="24" t="s">
        <v>60</v>
      </c>
      <c r="B13" s="50" t="s">
        <v>14</v>
      </c>
      <c r="C13" s="51" t="s">
        <v>3</v>
      </c>
      <c r="D13" s="52">
        <f>7/1000</f>
        <v>0.007</v>
      </c>
      <c r="E13" s="53"/>
      <c r="F13" s="53"/>
    </row>
    <row r="14" spans="1:6" s="4" customFormat="1" ht="44.25" customHeight="1">
      <c r="A14" s="26" t="s">
        <v>61</v>
      </c>
      <c r="B14" s="54" t="s">
        <v>20</v>
      </c>
      <c r="C14" s="55" t="s">
        <v>37</v>
      </c>
      <c r="D14" s="56">
        <v>642.94</v>
      </c>
      <c r="E14" s="55"/>
      <c r="F14" s="55"/>
    </row>
    <row r="15" spans="1:6" ht="28.5">
      <c r="A15" s="24" t="s">
        <v>62</v>
      </c>
      <c r="B15" s="59" t="s">
        <v>19</v>
      </c>
      <c r="C15" s="25" t="s">
        <v>38</v>
      </c>
      <c r="D15" s="28">
        <v>498</v>
      </c>
      <c r="E15" s="25"/>
      <c r="F15" s="25"/>
    </row>
    <row r="16" spans="1:6" ht="44.25">
      <c r="A16" s="60" t="s">
        <v>15</v>
      </c>
      <c r="B16" s="50" t="s">
        <v>39</v>
      </c>
      <c r="C16" s="51" t="s">
        <v>3</v>
      </c>
      <c r="D16" s="52">
        <f>1844.5/1000</f>
        <v>1.8445</v>
      </c>
      <c r="E16" s="53"/>
      <c r="F16" s="53"/>
    </row>
    <row r="17" spans="1:6" ht="42.75">
      <c r="A17" s="60" t="s">
        <v>21</v>
      </c>
      <c r="B17" s="57" t="s">
        <v>18</v>
      </c>
      <c r="C17" s="51" t="s">
        <v>40</v>
      </c>
      <c r="D17" s="58">
        <v>2635</v>
      </c>
      <c r="E17" s="51"/>
      <c r="F17" s="51"/>
    </row>
    <row r="18" spans="1:7" s="14" customFormat="1" ht="14.25">
      <c r="A18" s="118" t="s">
        <v>23</v>
      </c>
      <c r="B18" s="118"/>
      <c r="C18" s="118"/>
      <c r="D18" s="118"/>
      <c r="E18" s="118"/>
      <c r="F18" s="118"/>
      <c r="G18" s="15"/>
    </row>
    <row r="19" spans="1:6" s="14" customFormat="1" ht="42.75">
      <c r="A19" s="61">
        <v>7</v>
      </c>
      <c r="B19" s="62" t="s">
        <v>24</v>
      </c>
      <c r="C19" s="22" t="s">
        <v>38</v>
      </c>
      <c r="D19" s="63">
        <v>4.8</v>
      </c>
      <c r="E19" s="22"/>
      <c r="F19" s="22"/>
    </row>
    <row r="20" spans="1:6" s="14" customFormat="1" ht="42.75">
      <c r="A20" s="61">
        <v>8</v>
      </c>
      <c r="B20" s="62" t="s">
        <v>59</v>
      </c>
      <c r="C20" s="51" t="s">
        <v>38</v>
      </c>
      <c r="D20" s="63">
        <v>0.48</v>
      </c>
      <c r="E20" s="22"/>
      <c r="F20" s="22"/>
    </row>
    <row r="21" spans="1:6" s="14" customFormat="1" ht="15.75">
      <c r="A21" s="64">
        <v>21</v>
      </c>
      <c r="B21" s="50" t="s">
        <v>9</v>
      </c>
      <c r="C21" s="51" t="s">
        <v>38</v>
      </c>
      <c r="D21" s="58">
        <f>D19+D20</f>
        <v>5.279999999999999</v>
      </c>
      <c r="E21" s="53"/>
      <c r="F21" s="53"/>
    </row>
    <row r="22" spans="1:6" s="14" customFormat="1" ht="28.5">
      <c r="A22" s="27">
        <v>22</v>
      </c>
      <c r="B22" s="62" t="s">
        <v>25</v>
      </c>
      <c r="C22" s="51" t="s">
        <v>38</v>
      </c>
      <c r="D22" s="63">
        <v>0.9</v>
      </c>
      <c r="E22" s="22"/>
      <c r="F22" s="22"/>
    </row>
    <row r="23" spans="1:6" s="14" customFormat="1" ht="28.5">
      <c r="A23" s="29">
        <v>23</v>
      </c>
      <c r="B23" s="66" t="s">
        <v>41</v>
      </c>
      <c r="C23" s="67" t="s">
        <v>10</v>
      </c>
      <c r="D23" s="68">
        <v>9</v>
      </c>
      <c r="E23" s="67"/>
      <c r="F23" s="67"/>
    </row>
    <row r="24" spans="1:6" s="14" customFormat="1" ht="15.75">
      <c r="A24" s="65">
        <v>24</v>
      </c>
      <c r="B24" s="69" t="s">
        <v>26</v>
      </c>
      <c r="C24" s="70" t="s">
        <v>40</v>
      </c>
      <c r="D24" s="71">
        <v>12.6</v>
      </c>
      <c r="E24" s="72"/>
      <c r="F24" s="72"/>
    </row>
    <row r="25" spans="1:6" s="14" customFormat="1" ht="28.5">
      <c r="A25" s="27">
        <v>25</v>
      </c>
      <c r="B25" s="62" t="s">
        <v>27</v>
      </c>
      <c r="C25" s="51" t="s">
        <v>38</v>
      </c>
      <c r="D25" s="63">
        <v>1.32</v>
      </c>
      <c r="E25" s="22"/>
      <c r="F25" s="22"/>
    </row>
    <row r="26" spans="1:6" s="14" customFormat="1" ht="15.75">
      <c r="A26" s="27">
        <v>26</v>
      </c>
      <c r="B26" s="73" t="s">
        <v>28</v>
      </c>
      <c r="C26" s="51" t="s">
        <v>38</v>
      </c>
      <c r="D26" s="63">
        <f>D25</f>
        <v>1.32</v>
      </c>
      <c r="E26" s="22"/>
      <c r="F26" s="22"/>
    </row>
    <row r="27" spans="1:6" ht="14.25">
      <c r="A27" s="120" t="s">
        <v>47</v>
      </c>
      <c r="B27" s="121"/>
      <c r="C27" s="121"/>
      <c r="D27" s="121"/>
      <c r="E27" s="121"/>
      <c r="F27" s="121"/>
    </row>
    <row r="28" spans="1:6" ht="57">
      <c r="A28" s="61">
        <v>9</v>
      </c>
      <c r="B28" s="62" t="s">
        <v>63</v>
      </c>
      <c r="C28" s="22" t="s">
        <v>38</v>
      </c>
      <c r="D28" s="63">
        <v>119</v>
      </c>
      <c r="E28" s="22"/>
      <c r="F28" s="22"/>
    </row>
    <row r="29" spans="1:6" ht="66" customHeight="1">
      <c r="A29" s="61">
        <v>10</v>
      </c>
      <c r="B29" s="62" t="s">
        <v>64</v>
      </c>
      <c r="C29" s="51" t="s">
        <v>38</v>
      </c>
      <c r="D29" s="63">
        <v>12.5</v>
      </c>
      <c r="E29" s="22"/>
      <c r="F29" s="22"/>
    </row>
    <row r="30" spans="1:6" ht="15.75">
      <c r="A30" s="74">
        <v>11</v>
      </c>
      <c r="B30" s="75" t="s">
        <v>9</v>
      </c>
      <c r="C30" s="70" t="s">
        <v>38</v>
      </c>
      <c r="D30" s="76">
        <f>D28+D29</f>
        <v>131.5</v>
      </c>
      <c r="E30" s="77"/>
      <c r="F30" s="77"/>
    </row>
    <row r="31" spans="1:6" ht="28.5">
      <c r="A31" s="74">
        <v>12</v>
      </c>
      <c r="B31" s="66" t="s">
        <v>29</v>
      </c>
      <c r="C31" s="70" t="s">
        <v>38</v>
      </c>
      <c r="D31" s="68">
        <v>23.9</v>
      </c>
      <c r="E31" s="67"/>
      <c r="F31" s="67"/>
    </row>
    <row r="32" spans="1:6" ht="28.5">
      <c r="A32" s="74">
        <v>13</v>
      </c>
      <c r="B32" s="66" t="s">
        <v>42</v>
      </c>
      <c r="C32" s="70" t="s">
        <v>38</v>
      </c>
      <c r="D32" s="68">
        <v>35.2</v>
      </c>
      <c r="E32" s="67"/>
      <c r="F32" s="67"/>
    </row>
    <row r="33" spans="1:6" ht="28.5">
      <c r="A33" s="74">
        <v>14</v>
      </c>
      <c r="B33" s="66" t="s">
        <v>43</v>
      </c>
      <c r="C33" s="67" t="s">
        <v>31</v>
      </c>
      <c r="D33" s="78">
        <f>1711.2/1000</f>
        <v>1.7112</v>
      </c>
      <c r="E33" s="67"/>
      <c r="F33" s="67"/>
    </row>
    <row r="34" spans="1:6" ht="28.5">
      <c r="A34" s="61">
        <v>15</v>
      </c>
      <c r="B34" s="62" t="s">
        <v>27</v>
      </c>
      <c r="C34" s="51" t="s">
        <v>38</v>
      </c>
      <c r="D34" s="63">
        <v>51</v>
      </c>
      <c r="E34" s="22"/>
      <c r="F34" s="22"/>
    </row>
    <row r="35" spans="1:6" ht="15.75">
      <c r="A35" s="61">
        <v>16</v>
      </c>
      <c r="B35" s="73" t="s">
        <v>28</v>
      </c>
      <c r="C35" s="51" t="s">
        <v>38</v>
      </c>
      <c r="D35" s="63">
        <f>D34</f>
        <v>51</v>
      </c>
      <c r="E35" s="22"/>
      <c r="F35" s="22"/>
    </row>
    <row r="36" spans="1:6" ht="14.25">
      <c r="A36" s="99" t="s">
        <v>49</v>
      </c>
      <c r="B36" s="99"/>
      <c r="C36" s="99"/>
      <c r="D36" s="99"/>
      <c r="E36" s="99"/>
      <c r="F36" s="99"/>
    </row>
    <row r="37" spans="1:6" ht="28.5">
      <c r="A37" s="77">
        <v>17</v>
      </c>
      <c r="B37" s="75" t="s">
        <v>32</v>
      </c>
      <c r="C37" s="70" t="s">
        <v>3</v>
      </c>
      <c r="D37" s="76">
        <f>(D38+D39+D40+D41+D42)/1000</f>
        <v>16.027099999999997</v>
      </c>
      <c r="E37" s="70"/>
      <c r="F37" s="70"/>
    </row>
    <row r="38" spans="1:6" ht="14.25">
      <c r="A38" s="79"/>
      <c r="B38" s="80" t="s">
        <v>44</v>
      </c>
      <c r="C38" s="81" t="s">
        <v>8</v>
      </c>
      <c r="D38" s="81">
        <v>116.4</v>
      </c>
      <c r="E38" s="81"/>
      <c r="F38" s="81"/>
    </row>
    <row r="39" spans="1:6" ht="14.25">
      <c r="A39" s="79"/>
      <c r="B39" s="80" t="s">
        <v>33</v>
      </c>
      <c r="C39" s="81" t="s">
        <v>8</v>
      </c>
      <c r="D39" s="81">
        <v>11605.4</v>
      </c>
      <c r="E39" s="82"/>
      <c r="F39" s="81"/>
    </row>
    <row r="40" spans="1:6" ht="14.25">
      <c r="A40" s="79"/>
      <c r="B40" s="80" t="s">
        <v>34</v>
      </c>
      <c r="C40" s="81" t="s">
        <v>8</v>
      </c>
      <c r="D40" s="81">
        <v>569.6</v>
      </c>
      <c r="E40" s="82"/>
      <c r="F40" s="81"/>
    </row>
    <row r="41" spans="1:6" ht="14.25">
      <c r="A41" s="79"/>
      <c r="B41" s="80" t="s">
        <v>33</v>
      </c>
      <c r="C41" s="81" t="s">
        <v>8</v>
      </c>
      <c r="D41" s="81">
        <v>1600</v>
      </c>
      <c r="E41" s="82"/>
      <c r="F41" s="81"/>
    </row>
    <row r="42" spans="1:6" ht="14.25">
      <c r="A42" s="79"/>
      <c r="B42" s="80" t="s">
        <v>35</v>
      </c>
      <c r="C42" s="81" t="s">
        <v>8</v>
      </c>
      <c r="D42" s="81">
        <v>2135.7</v>
      </c>
      <c r="E42" s="82"/>
      <c r="F42" s="81"/>
    </row>
    <row r="43" spans="1:6" ht="14.25">
      <c r="A43" s="100" t="s">
        <v>48</v>
      </c>
      <c r="B43" s="100"/>
      <c r="C43" s="100"/>
      <c r="D43" s="100"/>
      <c r="E43" s="100"/>
      <c r="F43" s="100"/>
    </row>
    <row r="44" spans="1:6" ht="28.5">
      <c r="A44" s="83" t="s">
        <v>36</v>
      </c>
      <c r="B44" s="84" t="s">
        <v>45</v>
      </c>
      <c r="C44" s="85" t="s">
        <v>17</v>
      </c>
      <c r="D44" s="86">
        <v>0.7</v>
      </c>
      <c r="E44" s="87"/>
      <c r="F44" s="85"/>
    </row>
    <row r="45" spans="1:6" ht="16.5">
      <c r="A45" s="88"/>
      <c r="B45" s="89" t="s">
        <v>30</v>
      </c>
      <c r="C45" s="90" t="s">
        <v>2</v>
      </c>
      <c r="D45" s="90">
        <v>0.71</v>
      </c>
      <c r="E45" s="91"/>
      <c r="F45" s="90"/>
    </row>
    <row r="46" spans="1:6" ht="14.25">
      <c r="A46" s="88"/>
      <c r="B46" s="89" t="s">
        <v>46</v>
      </c>
      <c r="C46" s="90" t="s">
        <v>8</v>
      </c>
      <c r="D46" s="90">
        <v>69</v>
      </c>
      <c r="E46" s="91"/>
      <c r="F46" s="90"/>
    </row>
    <row r="47" spans="1:9" s="4" customFormat="1" ht="18" customHeight="1">
      <c r="A47" s="16"/>
      <c r="B47" s="92" t="s">
        <v>51</v>
      </c>
      <c r="C47" s="31"/>
      <c r="D47" s="32"/>
      <c r="E47" s="33"/>
      <c r="F47" s="32"/>
      <c r="G47" s="5"/>
      <c r="I47" s="5"/>
    </row>
    <row r="48" spans="1:6" s="4" customFormat="1" ht="18" customHeight="1">
      <c r="A48" s="17"/>
      <c r="B48" s="93" t="s">
        <v>4</v>
      </c>
      <c r="C48" s="31"/>
      <c r="D48" s="35"/>
      <c r="E48" s="34"/>
      <c r="F48" s="34"/>
    </row>
    <row r="49" spans="1:6" s="4" customFormat="1" ht="18" customHeight="1">
      <c r="A49" s="18"/>
      <c r="B49" s="92" t="s">
        <v>51</v>
      </c>
      <c r="C49" s="31"/>
      <c r="D49" s="30"/>
      <c r="E49" s="36"/>
      <c r="F49" s="36"/>
    </row>
    <row r="50" spans="1:6" s="4" customFormat="1" ht="18" customHeight="1">
      <c r="A50" s="17"/>
      <c r="B50" s="94" t="s">
        <v>5</v>
      </c>
      <c r="C50" s="31"/>
      <c r="D50" s="37"/>
      <c r="E50" s="34"/>
      <c r="F50" s="34"/>
    </row>
    <row r="51" spans="1:6" s="4" customFormat="1" ht="26.25" customHeight="1">
      <c r="A51" s="18"/>
      <c r="B51" s="92" t="s">
        <v>51</v>
      </c>
      <c r="C51" s="31"/>
      <c r="D51" s="30"/>
      <c r="E51" s="38"/>
      <c r="F51" s="38"/>
    </row>
    <row r="52" spans="1:6" s="4" customFormat="1" ht="27.75" customHeight="1">
      <c r="A52" s="40"/>
      <c r="B52" s="95" t="s">
        <v>6</v>
      </c>
      <c r="C52" s="33"/>
      <c r="D52" s="33"/>
      <c r="E52" s="32"/>
      <c r="F52" s="32"/>
    </row>
    <row r="53" spans="1:6" s="4" customFormat="1" ht="18" customHeight="1">
      <c r="A53" s="40"/>
      <c r="B53" s="92" t="s">
        <v>51</v>
      </c>
      <c r="C53" s="39"/>
      <c r="D53" s="39"/>
      <c r="E53" s="32"/>
      <c r="F53" s="32"/>
    </row>
    <row r="54" spans="1:6" s="4" customFormat="1" ht="18" customHeight="1">
      <c r="A54" s="40"/>
      <c r="B54" s="95" t="s">
        <v>7</v>
      </c>
      <c r="C54" s="33"/>
      <c r="D54" s="33"/>
      <c r="E54" s="32"/>
      <c r="F54" s="32"/>
    </row>
    <row r="55" spans="1:6" s="4" customFormat="1" ht="15.75" customHeight="1">
      <c r="A55" s="114"/>
      <c r="B55" s="115" t="s">
        <v>16</v>
      </c>
      <c r="C55" s="115"/>
      <c r="D55" s="115"/>
      <c r="E55" s="119"/>
      <c r="F55" s="119"/>
    </row>
    <row r="56" spans="1:6" s="4" customFormat="1" ht="24" customHeight="1">
      <c r="A56" s="114"/>
      <c r="B56" s="115"/>
      <c r="C56" s="115"/>
      <c r="D56" s="115"/>
      <c r="E56" s="119"/>
      <c r="F56" s="119"/>
    </row>
  </sheetData>
  <sheetProtection/>
  <mergeCells count="20">
    <mergeCell ref="A55:A56"/>
    <mergeCell ref="B55:B56"/>
    <mergeCell ref="C55:C56"/>
    <mergeCell ref="D55:D56"/>
    <mergeCell ref="A7:F7"/>
    <mergeCell ref="A11:F11"/>
    <mergeCell ref="A18:F18"/>
    <mergeCell ref="E55:E56"/>
    <mergeCell ref="F55:F56"/>
    <mergeCell ref="A27:F27"/>
    <mergeCell ref="A36:F36"/>
    <mergeCell ref="A43:F43"/>
    <mergeCell ref="A1:F1"/>
    <mergeCell ref="A2:F2"/>
    <mergeCell ref="C3:C5"/>
    <mergeCell ref="D4:D5"/>
    <mergeCell ref="E4:E5"/>
    <mergeCell ref="F4:F5"/>
    <mergeCell ref="B3:B5"/>
    <mergeCell ref="E3:F3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2017-07-03T05:09:31Z</cp:lastPrinted>
  <dcterms:created xsi:type="dcterms:W3CDTF">1996-10-08T23:32:33Z</dcterms:created>
  <dcterms:modified xsi:type="dcterms:W3CDTF">2021-07-23T14:37:35Z</dcterms:modified>
  <cp:category/>
  <cp:version/>
  <cp:contentType/>
  <cp:contentStatus/>
</cp:coreProperties>
</file>