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1" sheetId="30" r:id="rId1"/>
  </sheets>
  <definedNames>
    <definedName name="_xlnm.Print_Area" localSheetId="0">'1'!$A$1:$N$35</definedName>
  </definedNames>
  <calcPr calcId="162913"/>
</workbook>
</file>

<file path=xl/calcChain.xml><?xml version="1.0" encoding="utf-8"?>
<calcChain xmlns="http://schemas.openxmlformats.org/spreadsheetml/2006/main">
  <c r="D28" i="30" l="1"/>
  <c r="G23" i="30"/>
  <c r="H23" i="30"/>
  <c r="J23" i="30"/>
  <c r="L23" i="30" s="1"/>
  <c r="M23" i="30"/>
  <c r="G24" i="30"/>
  <c r="H24" i="30"/>
  <c r="J24" i="30"/>
  <c r="L24" i="30" s="1"/>
  <c r="M24" i="30"/>
  <c r="G25" i="30"/>
  <c r="H25" i="30"/>
  <c r="J25" i="30"/>
  <c r="I25" i="30" s="1"/>
  <c r="M25" i="30"/>
  <c r="G26" i="30"/>
  <c r="H26" i="30"/>
  <c r="J26" i="30"/>
  <c r="L26" i="30" s="1"/>
  <c r="M26" i="30"/>
  <c r="G27" i="30"/>
  <c r="H27" i="30"/>
  <c r="J27" i="30"/>
  <c r="I27" i="30" s="1"/>
  <c r="M27" i="30"/>
  <c r="K26" i="30" l="1"/>
  <c r="K24" i="30"/>
  <c r="I26" i="30"/>
  <c r="L25" i="30"/>
  <c r="K25" i="30"/>
  <c r="K23" i="30"/>
  <c r="K27" i="30"/>
  <c r="I23" i="30"/>
  <c r="L27" i="30"/>
  <c r="I24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9" i="30"/>
  <c r="H28" i="30" s="1"/>
  <c r="M10" i="30" l="1"/>
  <c r="M11" i="30"/>
  <c r="M12" i="30"/>
  <c r="M13" i="30"/>
  <c r="M14" i="30"/>
  <c r="M15" i="30"/>
  <c r="M16" i="30"/>
  <c r="M17" i="30"/>
  <c r="M18" i="30"/>
  <c r="M19" i="30"/>
  <c r="M20" i="30"/>
  <c r="M21" i="30"/>
  <c r="M22" i="30"/>
  <c r="M9" i="30"/>
  <c r="M28" i="30" s="1"/>
  <c r="J22" i="30" l="1"/>
  <c r="G22" i="30"/>
  <c r="J21" i="30"/>
  <c r="G21" i="30"/>
  <c r="J20" i="30"/>
  <c r="G20" i="30"/>
  <c r="J19" i="30"/>
  <c r="G19" i="30"/>
  <c r="J18" i="30"/>
  <c r="G18" i="30"/>
  <c r="J17" i="30"/>
  <c r="G17" i="30"/>
  <c r="J16" i="30"/>
  <c r="G16" i="30"/>
  <c r="J15" i="30"/>
  <c r="G15" i="30"/>
  <c r="J14" i="30"/>
  <c r="G14" i="30"/>
  <c r="J13" i="30"/>
  <c r="G13" i="30"/>
  <c r="J12" i="30"/>
  <c r="G12" i="30"/>
  <c r="J11" i="30"/>
  <c r="G11" i="30"/>
  <c r="J10" i="30"/>
  <c r="G10" i="30"/>
  <c r="J9" i="30"/>
  <c r="J28" i="30" s="1"/>
  <c r="G9" i="30"/>
  <c r="G28" i="30" s="1"/>
  <c r="I11" i="30" l="1"/>
  <c r="K11" i="30"/>
  <c r="I13" i="30"/>
  <c r="K13" i="30"/>
  <c r="I15" i="30"/>
  <c r="K15" i="30"/>
  <c r="I17" i="30"/>
  <c r="K17" i="30"/>
  <c r="I19" i="30"/>
  <c r="K19" i="30"/>
  <c r="I21" i="30"/>
  <c r="K21" i="30"/>
  <c r="I10" i="30"/>
  <c r="K10" i="30"/>
  <c r="I12" i="30"/>
  <c r="K12" i="30"/>
  <c r="I14" i="30"/>
  <c r="K14" i="30"/>
  <c r="I16" i="30"/>
  <c r="K16" i="30"/>
  <c r="I18" i="30"/>
  <c r="K18" i="30"/>
  <c r="I20" i="30"/>
  <c r="K20" i="30"/>
  <c r="I22" i="30"/>
  <c r="K22" i="30"/>
  <c r="I9" i="30"/>
  <c r="I28" i="30" s="1"/>
  <c r="K9" i="30"/>
  <c r="K28" i="30" s="1"/>
  <c r="L16" i="30"/>
  <c r="L18" i="30"/>
  <c r="L20" i="30"/>
  <c r="L22" i="30"/>
  <c r="L19" i="30"/>
  <c r="L17" i="30"/>
  <c r="L21" i="30"/>
  <c r="L9" i="30"/>
  <c r="L10" i="30"/>
  <c r="L11" i="30"/>
  <c r="L12" i="30"/>
  <c r="L13" i="30"/>
  <c r="L14" i="30"/>
  <c r="L15" i="30"/>
  <c r="L28" i="30" l="1"/>
</calcChain>
</file>

<file path=xl/sharedStrings.xml><?xml version="1.0" encoding="utf-8"?>
<sst xmlns="http://schemas.openxmlformats.org/spreadsheetml/2006/main" count="66" uniqueCount="46">
  <si>
    <t>adgilmdebareoba</t>
  </si>
  <si>
    <t>saproeqto kilometri</t>
  </si>
  <si>
    <t>pk +                    dan</t>
  </si>
  <si>
    <t>safari</t>
  </si>
  <si>
    <t xml:space="preserve">monakveTis sigrZe                                                           m                         </t>
  </si>
  <si>
    <t>savali nawilis sigane                                          m</t>
  </si>
  <si>
    <t>sul</t>
  </si>
  <si>
    <t>misayreli gverdulebi</t>
  </si>
  <si>
    <t>SeniSvna</t>
  </si>
  <si>
    <r>
      <t xml:space="preserve">bitumi                                           </t>
    </r>
    <r>
      <rPr>
        <b/>
        <sz val="18"/>
        <color theme="1"/>
        <rFont val="AcadNusx"/>
      </rPr>
      <t xml:space="preserve">t                                                    </t>
    </r>
  </si>
  <si>
    <t>miwis vakisis sigane                          m</t>
  </si>
  <si>
    <t>0+00</t>
  </si>
  <si>
    <t>1+00</t>
  </si>
  <si>
    <t>2+00</t>
  </si>
  <si>
    <t>arsebuli safaris moyvana profilze greideriT Semotanili qviSa-xreSis damatebiT                                              m2</t>
  </si>
  <si>
    <t>safuZveli</t>
  </si>
  <si>
    <t>qviSa-xreSi                                   m2</t>
  </si>
  <si>
    <t>sagzao samosis mowyobis samuSaoTa moculobebis uwyisi</t>
  </si>
  <si>
    <t>3+00</t>
  </si>
  <si>
    <t xml:space="preserve">ვანის მუნიციპალიტეტი
</t>
  </si>
  <si>
    <t>cent gza</t>
  </si>
  <si>
    <t>4+00</t>
  </si>
  <si>
    <t>5+00</t>
  </si>
  <si>
    <t>6+00</t>
  </si>
  <si>
    <t>7+00</t>
  </si>
  <si>
    <t>8+00</t>
  </si>
  <si>
    <t>9+00</t>
  </si>
  <si>
    <t>10+00</t>
  </si>
  <si>
    <t>11+00</t>
  </si>
  <si>
    <t>12+00</t>
  </si>
  <si>
    <t>13+00</t>
  </si>
  <si>
    <t>14+00</t>
  </si>
  <si>
    <t>msxvilmarcvlovani, forovani, RorRovani asfaltobetonis cxeli narevi,marka II, sisqiT 5 sm                                            m2</t>
  </si>
  <si>
    <t>wvrilmarcvlovani, forovani, RorRovani asfaltobetonis cxeli narevi,marka II, sisqiT 4 sm                                            m2</t>
  </si>
  <si>
    <t>შეადგინა</t>
  </si>
  <si>
    <t>ლ. სიჭინავა</t>
  </si>
  <si>
    <t>შეამოწმა</t>
  </si>
  <si>
    <t>მ. ადამია</t>
  </si>
  <si>
    <t>RorRi 10 sm sisqiT                          m2</t>
  </si>
  <si>
    <t>15+00</t>
  </si>
  <si>
    <t>16+00</t>
  </si>
  <si>
    <t>17+00</t>
  </si>
  <si>
    <t>18+00</t>
  </si>
  <si>
    <t>18+02601</t>
  </si>
  <si>
    <t xml:space="preserve">SuamTa-mTisZiris administraciuli erTeulebis damakavSirebeli saavtomobilo gzis (WyviSi-WaganWyviSi) reabilitacia
</t>
  </si>
  <si>
    <r>
      <rPr>
        <sz val="18"/>
        <color theme="1"/>
        <rFont val="Calibri"/>
        <family val="2"/>
        <charset val="204"/>
        <scheme val="minor"/>
      </rPr>
      <t xml:space="preserve">  </t>
    </r>
    <r>
      <rPr>
        <b/>
        <sz val="18"/>
        <color theme="1"/>
        <rFont val="AcadNusx"/>
      </rPr>
      <t xml:space="preserve">1) </t>
    </r>
    <r>
      <rPr>
        <sz val="18"/>
        <color theme="1"/>
        <rFont val="AcadNusx"/>
      </rPr>
      <t xml:space="preserve">d-800 mm 6 metriani milxidis mowyoba saTavisebiT </t>
    </r>
    <r>
      <rPr>
        <b/>
        <sz val="18"/>
        <color theme="1"/>
        <rFont val="AcadNusx"/>
      </rPr>
      <t xml:space="preserve"> 2) </t>
    </r>
    <r>
      <rPr>
        <sz val="18"/>
        <color theme="1"/>
        <rFont val="AcadNusx"/>
      </rPr>
      <t xml:space="preserve">d-1400 mm  arsebul milxidze saTavisebis mowyoba  </t>
    </r>
    <r>
      <rPr>
        <b/>
        <sz val="18"/>
        <color theme="1"/>
        <rFont val="AcadNusx"/>
      </rPr>
      <t xml:space="preserve">3) </t>
    </r>
    <r>
      <rPr>
        <sz val="18"/>
        <color theme="1"/>
        <rFont val="AcadNusx"/>
      </rPr>
      <t>mierTebis mowyoba 100m2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</si>
</sst>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cadNusx"/>
    </font>
    <font>
      <sz val="18"/>
      <color theme="1"/>
      <name val="Calibri"/>
      <family val="2"/>
      <scheme val="minor"/>
    </font>
    <font>
      <sz val="18"/>
      <color theme="1"/>
      <name val="AcadNusx"/>
    </font>
    <font>
      <b/>
      <sz val="18"/>
      <color theme="1"/>
      <name val="AcadNusx"/>
    </font>
    <font>
      <b/>
      <sz val="24"/>
      <color theme="1"/>
      <name val="AcadNusx"/>
    </font>
    <font>
      <sz val="20"/>
      <color theme="1"/>
      <name val="AcadNusx"/>
    </font>
    <font>
      <sz val="24"/>
      <color theme="1"/>
      <name val="Calibri"/>
      <family val="2"/>
      <scheme val="minor"/>
    </font>
    <font>
      <b/>
      <sz val="22"/>
      <color rgb="FFFF0000"/>
      <name val="AcadNusx"/>
    </font>
    <font>
      <sz val="10"/>
      <name val="Arial Cyr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2" applyFont="1" applyFill="1" applyAlignment="1">
      <alignment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center"/>
    </xf>
    <xf numFmtId="0" fontId="16" fillId="2" borderId="0" xfId="2" applyFont="1" applyFill="1" applyAlignment="1">
      <alignment vertical="center"/>
    </xf>
    <xf numFmtId="2" fontId="6" fillId="3" borderId="13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abSelected="1" view="pageBreakPreview" topLeftCell="A13" zoomScale="40" zoomScaleNormal="40" zoomScaleSheetLayoutView="40" workbookViewId="0">
      <selection activeCell="M28" sqref="M28"/>
    </sheetView>
  </sheetViews>
  <sheetFormatPr defaultRowHeight="23.25" x14ac:dyDescent="0.35"/>
  <cols>
    <col min="1" max="1" width="8.28515625" style="2" customWidth="1"/>
    <col min="2" max="3" width="26.140625" style="2" customWidth="1"/>
    <col min="4" max="4" width="22.5703125" style="2" customWidth="1"/>
    <col min="5" max="5" width="23.5703125" style="2" customWidth="1"/>
    <col min="6" max="6" width="25.140625" style="2" customWidth="1"/>
    <col min="7" max="7" width="25.5703125" style="3" customWidth="1"/>
    <col min="8" max="8" width="27.28515625" style="2" customWidth="1"/>
    <col min="9" max="9" width="24.42578125" style="2" customWidth="1"/>
    <col min="10" max="10" width="28.7109375" style="2" customWidth="1"/>
    <col min="11" max="11" width="24.42578125" style="2" customWidth="1"/>
    <col min="12" max="12" width="27.5703125" style="2" customWidth="1"/>
    <col min="13" max="13" width="33" style="3" customWidth="1"/>
    <col min="14" max="14" width="30.7109375" style="2" customWidth="1"/>
    <col min="15" max="15" width="9.42578125" style="1" bestFit="1" customWidth="1"/>
    <col min="16" max="16" width="9.140625" style="1"/>
    <col min="17" max="17" width="9.42578125" style="1" bestFit="1" customWidth="1"/>
    <col min="18" max="16384" width="9.140625" style="1"/>
  </cols>
  <sheetData>
    <row r="1" spans="1:15" s="20" customFormat="1" ht="57.75" customHeight="1" x14ac:dyDescent="0.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s="20" customFormat="1" ht="57.75" customHeight="1" x14ac:dyDescent="0.5">
      <c r="A2" s="43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57.75" customHeight="1" thickBot="1" x14ac:dyDescent="0.4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s="5" customFormat="1" ht="77.25" customHeight="1" thickTop="1" x14ac:dyDescent="0.35">
      <c r="A4" s="46" t="s">
        <v>1</v>
      </c>
      <c r="B4" s="48" t="s">
        <v>0</v>
      </c>
      <c r="C4" s="48"/>
      <c r="D4" s="48" t="s">
        <v>4</v>
      </c>
      <c r="E4" s="48" t="s">
        <v>10</v>
      </c>
      <c r="F4" s="48" t="s">
        <v>5</v>
      </c>
      <c r="G4" s="48" t="s">
        <v>14</v>
      </c>
      <c r="H4" s="12" t="s">
        <v>15</v>
      </c>
      <c r="I4" s="51" t="s">
        <v>3</v>
      </c>
      <c r="J4" s="52"/>
      <c r="K4" s="52"/>
      <c r="L4" s="52"/>
      <c r="M4" s="7" t="s">
        <v>7</v>
      </c>
      <c r="N4" s="49" t="s">
        <v>8</v>
      </c>
      <c r="O4" s="4"/>
    </row>
    <row r="5" spans="1:15" s="5" customFormat="1" ht="77.25" customHeight="1" x14ac:dyDescent="0.35">
      <c r="A5" s="47"/>
      <c r="B5" s="40" t="s">
        <v>2</v>
      </c>
      <c r="C5" s="40" t="s">
        <v>2</v>
      </c>
      <c r="D5" s="40"/>
      <c r="E5" s="40"/>
      <c r="F5" s="40"/>
      <c r="G5" s="40"/>
      <c r="H5" s="40" t="s">
        <v>38</v>
      </c>
      <c r="I5" s="40" t="s">
        <v>9</v>
      </c>
      <c r="J5" s="41" t="s">
        <v>32</v>
      </c>
      <c r="K5" s="40" t="s">
        <v>9</v>
      </c>
      <c r="L5" s="40" t="s">
        <v>33</v>
      </c>
      <c r="M5" s="40" t="s">
        <v>16</v>
      </c>
      <c r="N5" s="50"/>
      <c r="O5" s="4"/>
    </row>
    <row r="6" spans="1:15" s="5" customFormat="1" ht="249" customHeight="1" x14ac:dyDescent="0.35">
      <c r="A6" s="47"/>
      <c r="B6" s="40"/>
      <c r="C6" s="40"/>
      <c r="D6" s="40"/>
      <c r="E6" s="40"/>
      <c r="F6" s="40"/>
      <c r="G6" s="40"/>
      <c r="H6" s="40"/>
      <c r="I6" s="40"/>
      <c r="J6" s="42"/>
      <c r="K6" s="40"/>
      <c r="L6" s="40"/>
      <c r="M6" s="40"/>
      <c r="N6" s="50"/>
      <c r="O6" s="4"/>
    </row>
    <row r="7" spans="1:15" ht="33.75" customHeight="1" x14ac:dyDescent="0.35">
      <c r="A7" s="8">
        <v>1</v>
      </c>
      <c r="B7" s="6">
        <v>2</v>
      </c>
      <c r="C7" s="6">
        <v>3</v>
      </c>
      <c r="D7" s="8">
        <v>4</v>
      </c>
      <c r="E7" s="6">
        <v>5</v>
      </c>
      <c r="F7" s="6">
        <v>6</v>
      </c>
      <c r="G7" s="8">
        <v>7</v>
      </c>
      <c r="H7" s="6">
        <v>9</v>
      </c>
      <c r="I7" s="8">
        <v>10</v>
      </c>
      <c r="J7" s="6">
        <v>11</v>
      </c>
      <c r="K7" s="6">
        <v>12</v>
      </c>
      <c r="L7" s="8">
        <v>13</v>
      </c>
      <c r="M7" s="6">
        <v>14</v>
      </c>
      <c r="N7" s="6">
        <v>15</v>
      </c>
    </row>
    <row r="8" spans="1:15" ht="33.75" customHeight="1" x14ac:dyDescent="0.35">
      <c r="A8" s="38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ht="43.5" customHeight="1" x14ac:dyDescent="0.35">
      <c r="A9" s="9"/>
      <c r="B9" s="13" t="s">
        <v>11</v>
      </c>
      <c r="C9" s="13" t="s">
        <v>12</v>
      </c>
      <c r="D9" s="16">
        <v>100</v>
      </c>
      <c r="E9" s="14">
        <v>5</v>
      </c>
      <c r="F9" s="17">
        <v>4</v>
      </c>
      <c r="G9" s="18">
        <f>D9*E9</f>
        <v>500</v>
      </c>
      <c r="H9" s="15">
        <f>D9*4.7</f>
        <v>470</v>
      </c>
      <c r="I9" s="17">
        <f>J9*0.0006</f>
        <v>0.24</v>
      </c>
      <c r="J9" s="16">
        <f t="shared" ref="J9:J22" si="0">F9*D9</f>
        <v>400</v>
      </c>
      <c r="K9" s="17">
        <f t="shared" ref="K9:K27" si="1">J9*0.0003</f>
        <v>0.12</v>
      </c>
      <c r="L9" s="16">
        <f>J9</f>
        <v>400</v>
      </c>
      <c r="M9" s="19">
        <f t="shared" ref="M9:M22" si="2">D9</f>
        <v>100</v>
      </c>
      <c r="N9" s="36" t="s">
        <v>45</v>
      </c>
    </row>
    <row r="10" spans="1:15" ht="43.5" customHeight="1" x14ac:dyDescent="0.35">
      <c r="A10" s="9"/>
      <c r="B10" s="13" t="s">
        <v>12</v>
      </c>
      <c r="C10" s="13" t="s">
        <v>13</v>
      </c>
      <c r="D10" s="16">
        <v>100</v>
      </c>
      <c r="E10" s="14">
        <v>5</v>
      </c>
      <c r="F10" s="17">
        <v>4</v>
      </c>
      <c r="G10" s="18">
        <f t="shared" ref="G10:G22" si="3">D10*E10</f>
        <v>500</v>
      </c>
      <c r="H10" s="15">
        <f t="shared" ref="H10:H22" si="4">D10*4.7</f>
        <v>470</v>
      </c>
      <c r="I10" s="15">
        <f t="shared" ref="I10:I22" si="5">J10*0.0006</f>
        <v>0.24</v>
      </c>
      <c r="J10" s="16">
        <f t="shared" si="0"/>
        <v>400</v>
      </c>
      <c r="K10" s="17">
        <f t="shared" si="1"/>
        <v>0.12</v>
      </c>
      <c r="L10" s="16">
        <f t="shared" ref="L10:L22" si="6">J10</f>
        <v>400</v>
      </c>
      <c r="M10" s="19">
        <f t="shared" si="2"/>
        <v>100</v>
      </c>
      <c r="N10" s="37"/>
    </row>
    <row r="11" spans="1:15" ht="43.5" customHeight="1" x14ac:dyDescent="0.35">
      <c r="A11" s="9"/>
      <c r="B11" s="13" t="s">
        <v>13</v>
      </c>
      <c r="C11" s="13" t="s">
        <v>18</v>
      </c>
      <c r="D11" s="16">
        <v>100</v>
      </c>
      <c r="E11" s="14">
        <v>5</v>
      </c>
      <c r="F11" s="17">
        <v>4</v>
      </c>
      <c r="G11" s="18">
        <f t="shared" si="3"/>
        <v>500</v>
      </c>
      <c r="H11" s="15">
        <f t="shared" si="4"/>
        <v>470</v>
      </c>
      <c r="I11" s="15">
        <f t="shared" si="5"/>
        <v>0.24</v>
      </c>
      <c r="J11" s="16">
        <f t="shared" si="0"/>
        <v>400</v>
      </c>
      <c r="K11" s="17">
        <f t="shared" si="1"/>
        <v>0.12</v>
      </c>
      <c r="L11" s="16">
        <f t="shared" si="6"/>
        <v>400</v>
      </c>
      <c r="M11" s="19">
        <f t="shared" si="2"/>
        <v>100</v>
      </c>
      <c r="N11" s="37"/>
    </row>
    <row r="12" spans="1:15" ht="43.5" customHeight="1" x14ac:dyDescent="0.35">
      <c r="A12" s="9"/>
      <c r="B12" s="13" t="s">
        <v>18</v>
      </c>
      <c r="C12" s="13" t="s">
        <v>21</v>
      </c>
      <c r="D12" s="16">
        <v>100</v>
      </c>
      <c r="E12" s="14">
        <v>5</v>
      </c>
      <c r="F12" s="17">
        <v>4</v>
      </c>
      <c r="G12" s="18">
        <f t="shared" si="3"/>
        <v>500</v>
      </c>
      <c r="H12" s="15">
        <f t="shared" si="4"/>
        <v>470</v>
      </c>
      <c r="I12" s="15">
        <f t="shared" si="5"/>
        <v>0.24</v>
      </c>
      <c r="J12" s="16">
        <f t="shared" si="0"/>
        <v>400</v>
      </c>
      <c r="K12" s="17">
        <f t="shared" si="1"/>
        <v>0.12</v>
      </c>
      <c r="L12" s="16">
        <f t="shared" si="6"/>
        <v>400</v>
      </c>
      <c r="M12" s="19">
        <f t="shared" si="2"/>
        <v>100</v>
      </c>
      <c r="N12" s="37"/>
    </row>
    <row r="13" spans="1:15" ht="43.5" customHeight="1" x14ac:dyDescent="0.35">
      <c r="A13" s="9"/>
      <c r="B13" s="13" t="s">
        <v>21</v>
      </c>
      <c r="C13" s="13" t="s">
        <v>22</v>
      </c>
      <c r="D13" s="16">
        <v>100</v>
      </c>
      <c r="E13" s="14">
        <v>5</v>
      </c>
      <c r="F13" s="17">
        <v>4</v>
      </c>
      <c r="G13" s="18">
        <f t="shared" si="3"/>
        <v>500</v>
      </c>
      <c r="H13" s="15">
        <f t="shared" si="4"/>
        <v>470</v>
      </c>
      <c r="I13" s="15">
        <f t="shared" si="5"/>
        <v>0.24</v>
      </c>
      <c r="J13" s="16">
        <f t="shared" si="0"/>
        <v>400</v>
      </c>
      <c r="K13" s="17">
        <f t="shared" si="1"/>
        <v>0.12</v>
      </c>
      <c r="L13" s="16">
        <f t="shared" si="6"/>
        <v>400</v>
      </c>
      <c r="M13" s="19">
        <f t="shared" si="2"/>
        <v>100</v>
      </c>
      <c r="N13" s="37"/>
    </row>
    <row r="14" spans="1:15" ht="43.5" customHeight="1" x14ac:dyDescent="0.35">
      <c r="A14" s="9"/>
      <c r="B14" s="13" t="s">
        <v>22</v>
      </c>
      <c r="C14" s="13" t="s">
        <v>23</v>
      </c>
      <c r="D14" s="16">
        <v>100</v>
      </c>
      <c r="E14" s="14">
        <v>5</v>
      </c>
      <c r="F14" s="17">
        <v>4</v>
      </c>
      <c r="G14" s="18">
        <f t="shared" si="3"/>
        <v>500</v>
      </c>
      <c r="H14" s="15">
        <f t="shared" si="4"/>
        <v>470</v>
      </c>
      <c r="I14" s="15">
        <f t="shared" si="5"/>
        <v>0.24</v>
      </c>
      <c r="J14" s="16">
        <f t="shared" si="0"/>
        <v>400</v>
      </c>
      <c r="K14" s="17">
        <f t="shared" si="1"/>
        <v>0.12</v>
      </c>
      <c r="L14" s="16">
        <f t="shared" si="6"/>
        <v>400</v>
      </c>
      <c r="M14" s="19">
        <f t="shared" si="2"/>
        <v>100</v>
      </c>
      <c r="N14" s="37"/>
    </row>
    <row r="15" spans="1:15" ht="43.5" customHeight="1" x14ac:dyDescent="0.35">
      <c r="A15" s="9"/>
      <c r="B15" s="13" t="s">
        <v>23</v>
      </c>
      <c r="C15" s="13" t="s">
        <v>24</v>
      </c>
      <c r="D15" s="16">
        <v>100</v>
      </c>
      <c r="E15" s="14">
        <v>5</v>
      </c>
      <c r="F15" s="17">
        <v>4</v>
      </c>
      <c r="G15" s="18">
        <f t="shared" si="3"/>
        <v>500</v>
      </c>
      <c r="H15" s="15">
        <f t="shared" si="4"/>
        <v>470</v>
      </c>
      <c r="I15" s="15">
        <f t="shared" si="5"/>
        <v>0.24</v>
      </c>
      <c r="J15" s="16">
        <f t="shared" si="0"/>
        <v>400</v>
      </c>
      <c r="K15" s="17">
        <f t="shared" si="1"/>
        <v>0.12</v>
      </c>
      <c r="L15" s="16">
        <f t="shared" si="6"/>
        <v>400</v>
      </c>
      <c r="M15" s="19">
        <f t="shared" si="2"/>
        <v>100</v>
      </c>
      <c r="N15" s="37"/>
    </row>
    <row r="16" spans="1:15" ht="43.5" customHeight="1" x14ac:dyDescent="0.35">
      <c r="A16" s="9"/>
      <c r="B16" s="13" t="s">
        <v>24</v>
      </c>
      <c r="C16" s="13" t="s">
        <v>25</v>
      </c>
      <c r="D16" s="16">
        <v>100</v>
      </c>
      <c r="E16" s="14">
        <v>5</v>
      </c>
      <c r="F16" s="17">
        <v>4</v>
      </c>
      <c r="G16" s="18">
        <f t="shared" si="3"/>
        <v>500</v>
      </c>
      <c r="H16" s="15">
        <f t="shared" si="4"/>
        <v>470</v>
      </c>
      <c r="I16" s="15">
        <f t="shared" si="5"/>
        <v>0.24</v>
      </c>
      <c r="J16" s="16">
        <f t="shared" si="0"/>
        <v>400</v>
      </c>
      <c r="K16" s="17">
        <f t="shared" si="1"/>
        <v>0.12</v>
      </c>
      <c r="L16" s="16">
        <f t="shared" si="6"/>
        <v>400</v>
      </c>
      <c r="M16" s="19">
        <f t="shared" si="2"/>
        <v>100</v>
      </c>
      <c r="N16" s="37"/>
    </row>
    <row r="17" spans="1:14" ht="43.5" customHeight="1" x14ac:dyDescent="0.35">
      <c r="A17" s="9"/>
      <c r="B17" s="13" t="s">
        <v>25</v>
      </c>
      <c r="C17" s="13" t="s">
        <v>26</v>
      </c>
      <c r="D17" s="16">
        <v>100</v>
      </c>
      <c r="E17" s="14">
        <v>5</v>
      </c>
      <c r="F17" s="17">
        <v>4</v>
      </c>
      <c r="G17" s="18">
        <f t="shared" si="3"/>
        <v>500</v>
      </c>
      <c r="H17" s="15">
        <f t="shared" si="4"/>
        <v>470</v>
      </c>
      <c r="I17" s="15">
        <f t="shared" si="5"/>
        <v>0.24</v>
      </c>
      <c r="J17" s="16">
        <f t="shared" si="0"/>
        <v>400</v>
      </c>
      <c r="K17" s="17">
        <f t="shared" si="1"/>
        <v>0.12</v>
      </c>
      <c r="L17" s="16">
        <f t="shared" si="6"/>
        <v>400</v>
      </c>
      <c r="M17" s="19">
        <f t="shared" si="2"/>
        <v>100</v>
      </c>
      <c r="N17" s="37"/>
    </row>
    <row r="18" spans="1:14" ht="43.5" customHeight="1" x14ac:dyDescent="0.35">
      <c r="A18" s="9"/>
      <c r="B18" s="13" t="s">
        <v>26</v>
      </c>
      <c r="C18" s="13" t="s">
        <v>27</v>
      </c>
      <c r="D18" s="16">
        <v>100</v>
      </c>
      <c r="E18" s="14">
        <v>5</v>
      </c>
      <c r="F18" s="17">
        <v>4</v>
      </c>
      <c r="G18" s="18">
        <f t="shared" si="3"/>
        <v>500</v>
      </c>
      <c r="H18" s="15">
        <f t="shared" si="4"/>
        <v>470</v>
      </c>
      <c r="I18" s="15">
        <f t="shared" si="5"/>
        <v>0.24</v>
      </c>
      <c r="J18" s="16">
        <f t="shared" si="0"/>
        <v>400</v>
      </c>
      <c r="K18" s="17">
        <f t="shared" si="1"/>
        <v>0.12</v>
      </c>
      <c r="L18" s="16">
        <f t="shared" si="6"/>
        <v>400</v>
      </c>
      <c r="M18" s="19">
        <f t="shared" si="2"/>
        <v>100</v>
      </c>
      <c r="N18" s="37"/>
    </row>
    <row r="19" spans="1:14" ht="43.5" customHeight="1" x14ac:dyDescent="0.35">
      <c r="A19" s="9"/>
      <c r="B19" s="13" t="s">
        <v>27</v>
      </c>
      <c r="C19" s="13" t="s">
        <v>28</v>
      </c>
      <c r="D19" s="16">
        <v>100</v>
      </c>
      <c r="E19" s="14">
        <v>5</v>
      </c>
      <c r="F19" s="17">
        <v>4</v>
      </c>
      <c r="G19" s="18">
        <f t="shared" si="3"/>
        <v>500</v>
      </c>
      <c r="H19" s="15">
        <f t="shared" si="4"/>
        <v>470</v>
      </c>
      <c r="I19" s="15">
        <f t="shared" si="5"/>
        <v>0.24</v>
      </c>
      <c r="J19" s="16">
        <f t="shared" si="0"/>
        <v>400</v>
      </c>
      <c r="K19" s="17">
        <f t="shared" si="1"/>
        <v>0.12</v>
      </c>
      <c r="L19" s="16">
        <f t="shared" si="6"/>
        <v>400</v>
      </c>
      <c r="M19" s="19">
        <f t="shared" si="2"/>
        <v>100</v>
      </c>
      <c r="N19" s="37"/>
    </row>
    <row r="20" spans="1:14" ht="43.5" customHeight="1" x14ac:dyDescent="0.35">
      <c r="A20" s="9"/>
      <c r="B20" s="13" t="s">
        <v>28</v>
      </c>
      <c r="C20" s="13" t="s">
        <v>29</v>
      </c>
      <c r="D20" s="16">
        <v>100</v>
      </c>
      <c r="E20" s="14">
        <v>5</v>
      </c>
      <c r="F20" s="17">
        <v>4</v>
      </c>
      <c r="G20" s="18">
        <f t="shared" si="3"/>
        <v>500</v>
      </c>
      <c r="H20" s="15">
        <f t="shared" si="4"/>
        <v>470</v>
      </c>
      <c r="I20" s="15">
        <f t="shared" si="5"/>
        <v>0.24</v>
      </c>
      <c r="J20" s="16">
        <f t="shared" si="0"/>
        <v>400</v>
      </c>
      <c r="K20" s="17">
        <f t="shared" si="1"/>
        <v>0.12</v>
      </c>
      <c r="L20" s="16">
        <f t="shared" si="6"/>
        <v>400</v>
      </c>
      <c r="M20" s="19">
        <f t="shared" si="2"/>
        <v>100</v>
      </c>
      <c r="N20" s="37"/>
    </row>
    <row r="21" spans="1:14" ht="43.5" customHeight="1" x14ac:dyDescent="0.35">
      <c r="A21" s="9"/>
      <c r="B21" s="13" t="s">
        <v>29</v>
      </c>
      <c r="C21" s="13" t="s">
        <v>30</v>
      </c>
      <c r="D21" s="16">
        <v>100</v>
      </c>
      <c r="E21" s="14">
        <v>5</v>
      </c>
      <c r="F21" s="17">
        <v>4</v>
      </c>
      <c r="G21" s="18">
        <f t="shared" si="3"/>
        <v>500</v>
      </c>
      <c r="H21" s="15">
        <f t="shared" si="4"/>
        <v>470</v>
      </c>
      <c r="I21" s="15">
        <f t="shared" si="5"/>
        <v>0.24</v>
      </c>
      <c r="J21" s="16">
        <f t="shared" si="0"/>
        <v>400</v>
      </c>
      <c r="K21" s="17">
        <f t="shared" si="1"/>
        <v>0.12</v>
      </c>
      <c r="L21" s="16">
        <f t="shared" si="6"/>
        <v>400</v>
      </c>
      <c r="M21" s="19">
        <f t="shared" si="2"/>
        <v>100</v>
      </c>
      <c r="N21" s="37"/>
    </row>
    <row r="22" spans="1:14" ht="43.5" customHeight="1" x14ac:dyDescent="0.35">
      <c r="A22" s="9"/>
      <c r="B22" s="13" t="s">
        <v>30</v>
      </c>
      <c r="C22" s="13" t="s">
        <v>31</v>
      </c>
      <c r="D22" s="16">
        <v>100</v>
      </c>
      <c r="E22" s="14">
        <v>5</v>
      </c>
      <c r="F22" s="17">
        <v>4</v>
      </c>
      <c r="G22" s="18">
        <f t="shared" si="3"/>
        <v>500</v>
      </c>
      <c r="H22" s="15">
        <f t="shared" si="4"/>
        <v>470</v>
      </c>
      <c r="I22" s="15">
        <f t="shared" si="5"/>
        <v>0.24</v>
      </c>
      <c r="J22" s="16">
        <f t="shared" si="0"/>
        <v>400</v>
      </c>
      <c r="K22" s="17">
        <f t="shared" si="1"/>
        <v>0.12</v>
      </c>
      <c r="L22" s="16">
        <f t="shared" si="6"/>
        <v>400</v>
      </c>
      <c r="M22" s="19">
        <f t="shared" si="2"/>
        <v>100</v>
      </c>
      <c r="N22" s="37"/>
    </row>
    <row r="23" spans="1:14" ht="43.5" customHeight="1" x14ac:dyDescent="0.35">
      <c r="A23" s="9"/>
      <c r="B23" s="13" t="s">
        <v>31</v>
      </c>
      <c r="C23" s="13" t="s">
        <v>39</v>
      </c>
      <c r="D23" s="16">
        <v>100</v>
      </c>
      <c r="E23" s="14">
        <v>5</v>
      </c>
      <c r="F23" s="17">
        <v>4</v>
      </c>
      <c r="G23" s="18">
        <f t="shared" ref="G23:G27" si="7">D23*E23</f>
        <v>500</v>
      </c>
      <c r="H23" s="15">
        <f t="shared" ref="H23:H27" si="8">D23*4.7</f>
        <v>470</v>
      </c>
      <c r="I23" s="15">
        <f t="shared" ref="I23:I27" si="9">J23*0.0006</f>
        <v>0.24</v>
      </c>
      <c r="J23" s="16">
        <f t="shared" ref="J23:J27" si="10">F23*D23</f>
        <v>400</v>
      </c>
      <c r="K23" s="17">
        <f t="shared" si="1"/>
        <v>0.12</v>
      </c>
      <c r="L23" s="16">
        <f t="shared" ref="L23:L27" si="11">J23</f>
        <v>400</v>
      </c>
      <c r="M23" s="19">
        <f t="shared" ref="M23:M27" si="12">D23</f>
        <v>100</v>
      </c>
      <c r="N23" s="37"/>
    </row>
    <row r="24" spans="1:14" ht="43.5" customHeight="1" x14ac:dyDescent="0.35">
      <c r="A24" s="9"/>
      <c r="B24" s="13" t="s">
        <v>39</v>
      </c>
      <c r="C24" s="13" t="s">
        <v>40</v>
      </c>
      <c r="D24" s="16">
        <v>100</v>
      </c>
      <c r="E24" s="14">
        <v>5</v>
      </c>
      <c r="F24" s="17">
        <v>4</v>
      </c>
      <c r="G24" s="18">
        <f t="shared" si="7"/>
        <v>500</v>
      </c>
      <c r="H24" s="15">
        <f t="shared" si="8"/>
        <v>470</v>
      </c>
      <c r="I24" s="15">
        <f t="shared" si="9"/>
        <v>0.24</v>
      </c>
      <c r="J24" s="16">
        <f t="shared" si="10"/>
        <v>400</v>
      </c>
      <c r="K24" s="17">
        <f t="shared" si="1"/>
        <v>0.12</v>
      </c>
      <c r="L24" s="16">
        <f t="shared" si="11"/>
        <v>400</v>
      </c>
      <c r="M24" s="19">
        <f t="shared" si="12"/>
        <v>100</v>
      </c>
      <c r="N24" s="37"/>
    </row>
    <row r="25" spans="1:14" ht="43.5" customHeight="1" x14ac:dyDescent="0.35">
      <c r="A25" s="9"/>
      <c r="B25" s="13" t="s">
        <v>40</v>
      </c>
      <c r="C25" s="13" t="s">
        <v>41</v>
      </c>
      <c r="D25" s="16">
        <v>100</v>
      </c>
      <c r="E25" s="14">
        <v>5</v>
      </c>
      <c r="F25" s="17">
        <v>4</v>
      </c>
      <c r="G25" s="18">
        <f t="shared" si="7"/>
        <v>500</v>
      </c>
      <c r="H25" s="15">
        <f t="shared" si="8"/>
        <v>470</v>
      </c>
      <c r="I25" s="15">
        <f t="shared" si="9"/>
        <v>0.24</v>
      </c>
      <c r="J25" s="16">
        <f t="shared" si="10"/>
        <v>400</v>
      </c>
      <c r="K25" s="17">
        <f t="shared" si="1"/>
        <v>0.12</v>
      </c>
      <c r="L25" s="16">
        <f t="shared" si="11"/>
        <v>400</v>
      </c>
      <c r="M25" s="19">
        <f t="shared" si="12"/>
        <v>100</v>
      </c>
      <c r="N25" s="37"/>
    </row>
    <row r="26" spans="1:14" ht="43.5" customHeight="1" x14ac:dyDescent="0.35">
      <c r="A26" s="9"/>
      <c r="B26" s="13" t="s">
        <v>41</v>
      </c>
      <c r="C26" s="13" t="s">
        <v>42</v>
      </c>
      <c r="D26" s="16">
        <v>100</v>
      </c>
      <c r="E26" s="14">
        <v>5</v>
      </c>
      <c r="F26" s="17">
        <v>4</v>
      </c>
      <c r="G26" s="18">
        <f t="shared" si="7"/>
        <v>500</v>
      </c>
      <c r="H26" s="15">
        <f t="shared" si="8"/>
        <v>470</v>
      </c>
      <c r="I26" s="15">
        <f t="shared" si="9"/>
        <v>0.24</v>
      </c>
      <c r="J26" s="16">
        <f t="shared" si="10"/>
        <v>400</v>
      </c>
      <c r="K26" s="17">
        <f t="shared" si="1"/>
        <v>0.12</v>
      </c>
      <c r="L26" s="16">
        <f t="shared" si="11"/>
        <v>400</v>
      </c>
      <c r="M26" s="19">
        <f t="shared" si="12"/>
        <v>100</v>
      </c>
      <c r="N26" s="37"/>
    </row>
    <row r="27" spans="1:14" ht="43.5" customHeight="1" x14ac:dyDescent="0.35">
      <c r="A27" s="9"/>
      <c r="B27" s="13" t="s">
        <v>42</v>
      </c>
      <c r="C27" s="13" t="s">
        <v>43</v>
      </c>
      <c r="D27" s="16">
        <v>2.601</v>
      </c>
      <c r="E27" s="14">
        <v>5</v>
      </c>
      <c r="F27" s="17">
        <v>4</v>
      </c>
      <c r="G27" s="31">
        <f t="shared" si="7"/>
        <v>13.004999999999999</v>
      </c>
      <c r="H27" s="32">
        <f t="shared" si="8"/>
        <v>12.2247</v>
      </c>
      <c r="I27" s="32">
        <f t="shared" si="9"/>
        <v>6.2423999999999995E-3</v>
      </c>
      <c r="J27" s="31">
        <f t="shared" si="10"/>
        <v>10.404</v>
      </c>
      <c r="K27" s="32">
        <f t="shared" si="1"/>
        <v>3.1211999999999998E-3</v>
      </c>
      <c r="L27" s="31">
        <f t="shared" si="11"/>
        <v>10.404</v>
      </c>
      <c r="M27" s="33">
        <f t="shared" si="12"/>
        <v>2.601</v>
      </c>
      <c r="N27" s="37"/>
    </row>
    <row r="28" spans="1:14" s="5" customFormat="1" ht="43.5" customHeight="1" thickBot="1" x14ac:dyDescent="0.4">
      <c r="A28" s="34" t="s">
        <v>6</v>
      </c>
      <c r="B28" s="35"/>
      <c r="C28" s="35"/>
      <c r="D28" s="30">
        <f>SUM(D9:D27)</f>
        <v>1802.6010000000001</v>
      </c>
      <c r="E28" s="11"/>
      <c r="F28" s="11"/>
      <c r="G28" s="30">
        <f t="shared" ref="G28:M28" si="13">SUM(G9:G27)</f>
        <v>9013.0049999999992</v>
      </c>
      <c r="H28" s="30">
        <f t="shared" si="13"/>
        <v>8472.2247000000007</v>
      </c>
      <c r="I28" s="30">
        <f t="shared" si="13"/>
        <v>4.3262424000000017</v>
      </c>
      <c r="J28" s="30">
        <f t="shared" si="13"/>
        <v>7210.4040000000005</v>
      </c>
      <c r="K28" s="30">
        <f t="shared" si="13"/>
        <v>2.1631212000000009</v>
      </c>
      <c r="L28" s="30">
        <f t="shared" si="13"/>
        <v>7210.4040000000005</v>
      </c>
      <c r="M28" s="30">
        <f t="shared" si="13"/>
        <v>1802.6010000000001</v>
      </c>
      <c r="N28" s="10"/>
    </row>
    <row r="29" spans="1:14" ht="24" thickTop="1" x14ac:dyDescent="0.35"/>
    <row r="30" spans="1:14" s="26" customFormat="1" ht="24.75" customHeight="1" x14ac:dyDescent="0.25">
      <c r="A30" s="21"/>
      <c r="B30" s="22"/>
      <c r="C30" s="27" t="s">
        <v>34</v>
      </c>
      <c r="D30" s="28"/>
      <c r="E30" s="29" t="s">
        <v>35</v>
      </c>
      <c r="F30" s="23"/>
      <c r="G30" s="22"/>
      <c r="H30" s="22"/>
      <c r="I30" s="24"/>
      <c r="J30" s="22"/>
      <c r="K30" s="24"/>
      <c r="L30" s="24"/>
      <c r="M30" s="25"/>
    </row>
    <row r="31" spans="1:14" s="26" customFormat="1" ht="24.75" customHeight="1" x14ac:dyDescent="0.25">
      <c r="A31" s="21"/>
      <c r="B31" s="22"/>
      <c r="C31" s="27"/>
      <c r="D31" s="28"/>
      <c r="E31" s="29"/>
      <c r="F31" s="23"/>
      <c r="G31" s="22"/>
      <c r="H31" s="22"/>
      <c r="I31" s="24"/>
      <c r="J31" s="22"/>
      <c r="K31" s="24"/>
      <c r="L31" s="24"/>
    </row>
    <row r="32" spans="1:14" s="26" customFormat="1" ht="24.75" customHeight="1" x14ac:dyDescent="0.25">
      <c r="A32" s="21"/>
      <c r="B32" s="22"/>
      <c r="C32" s="27" t="s">
        <v>36</v>
      </c>
      <c r="D32" s="28"/>
      <c r="E32" s="29" t="s">
        <v>37</v>
      </c>
      <c r="F32" s="23"/>
      <c r="G32" s="22"/>
      <c r="H32" s="22"/>
      <c r="I32" s="24"/>
      <c r="J32" s="22"/>
      <c r="K32" s="24"/>
      <c r="L32" s="24"/>
    </row>
  </sheetData>
  <mergeCells count="22">
    <mergeCell ref="A1:N1"/>
    <mergeCell ref="A3:N3"/>
    <mergeCell ref="A4:A6"/>
    <mergeCell ref="B4:C4"/>
    <mergeCell ref="D4:D6"/>
    <mergeCell ref="E4:E6"/>
    <mergeCell ref="F4:F6"/>
    <mergeCell ref="G4:G6"/>
    <mergeCell ref="L5:L6"/>
    <mergeCell ref="K5:K6"/>
    <mergeCell ref="A2:N2"/>
    <mergeCell ref="N4:N6"/>
    <mergeCell ref="B5:B6"/>
    <mergeCell ref="I4:L4"/>
    <mergeCell ref="A28:C28"/>
    <mergeCell ref="N9:N27"/>
    <mergeCell ref="A8:N8"/>
    <mergeCell ref="C5:C6"/>
    <mergeCell ref="H5:H6"/>
    <mergeCell ref="J5:J6"/>
    <mergeCell ref="M5:M6"/>
    <mergeCell ref="I5:I6"/>
  </mergeCells>
  <pageMargins left="0.25" right="0.25" top="0.75" bottom="0.75" header="0.3" footer="0.3"/>
  <pageSetup paperSize="9" scale="3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Vanda Giorgadze</cp:lastModifiedBy>
  <cp:lastPrinted>2018-03-31T09:29:48Z</cp:lastPrinted>
  <dcterms:created xsi:type="dcterms:W3CDTF">2012-07-19T09:15:49Z</dcterms:created>
  <dcterms:modified xsi:type="dcterms:W3CDTF">2021-07-20T10:31:08Z</dcterms:modified>
</cp:coreProperties>
</file>