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1185" activeTab="2"/>
  </bookViews>
  <sheets>
    <sheet name="თავფურცელი" sheetId="3" r:id="rId1"/>
    <sheet name="სარჩევი" sheetId="6" r:id="rId2"/>
    <sheet name="ხარჯთაღრიცხვა" sheetId="8" r:id="rId3"/>
  </sheets>
  <definedNames>
    <definedName name="_xlnm.Print_Titles" localSheetId="2">ხარჯთაღრიცხვა!$8:$8</definedName>
  </definedNames>
  <calcPr calcId="162913"/>
</workbook>
</file>

<file path=xl/calcChain.xml><?xml version="1.0" encoding="utf-8"?>
<calcChain xmlns="http://schemas.openxmlformats.org/spreadsheetml/2006/main">
  <c r="D6" i="6" l="1"/>
  <c r="G7" i="6" s="1"/>
  <c r="E6" i="6" l="1"/>
  <c r="F6" i="6" l="1"/>
  <c r="G6" i="6" l="1"/>
  <c r="G8" i="6" s="1"/>
  <c r="G9" i="6" s="1"/>
  <c r="G10" i="6" s="1"/>
  <c r="G11" i="6" l="1"/>
  <c r="G12" i="6" s="1"/>
  <c r="G13" i="6" s="1"/>
  <c r="G14" i="6" s="1"/>
  <c r="F5" i="8"/>
  <c r="H13" i="3" l="1"/>
</calcChain>
</file>

<file path=xl/sharedStrings.xml><?xml version="1.0" encoding="utf-8"?>
<sst xmlns="http://schemas.openxmlformats.org/spreadsheetml/2006/main" count="76" uniqueCount="50">
  <si>
    <t>#</t>
  </si>
  <si>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</si>
  <si>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</si>
  <si>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</si>
  <si>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</si>
  <si>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</si>
  <si>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</si>
  <si>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</si>
  <si>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</si>
  <si>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</si>
  <si>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</si>
  <si>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</si>
  <si>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</si>
  <si>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ი/მ    "ნესტორ ფირცხელანი"</t>
  </si>
  <si>
    <t>ხ ა რ ჯ თ ა ა ღ რ ი ც ხ ვ ა</t>
  </si>
  <si>
    <t>განზომილების 
ერთეული</t>
  </si>
  <si>
    <t>სამუშაოს  დასახელება</t>
  </si>
  <si>
    <t>გეგმიური დაგროვება 8 %</t>
  </si>
  <si>
    <t>ზედნადები ხარჯი 10 %</t>
  </si>
  <si>
    <t>სახარჯთაღრიცხვო ღირებულება</t>
  </si>
  <si>
    <t xml:space="preserve">                          </t>
  </si>
  <si>
    <t>თავების დასახელება</t>
  </si>
  <si>
    <t>განზონილება</t>
  </si>
  <si>
    <t>მასალა</t>
  </si>
  <si>
    <t>სულ ჯამი</t>
  </si>
  <si>
    <t>dRg</t>
  </si>
  <si>
    <t>dRg  18 %</t>
  </si>
  <si>
    <t>საერთო სარემონტო სამუშაოებზე თანხების მიმართულება</t>
  </si>
  <si>
    <t>შეადგინა:                                                                /ნ. ფირცხელანი/</t>
  </si>
  <si>
    <t>შეადგინა:                                                 /ნ.ფირცხელანი/</t>
  </si>
  <si>
    <t>ფაილი</t>
  </si>
  <si>
    <r>
      <t>მ</t>
    </r>
    <r>
      <rPr>
        <b/>
        <vertAlign val="superscript"/>
        <sz val="9"/>
        <color theme="1"/>
        <rFont val="Sylfaen"/>
        <family val="1"/>
        <charset val="204"/>
      </rPr>
      <t>3</t>
    </r>
  </si>
  <si>
    <t>მესტიის მუნიციპალიტეტი, დაბა მესტია</t>
  </si>
  <si>
    <t>სამუშაოები</t>
  </si>
  <si>
    <t>ცალი</t>
  </si>
  <si>
    <t>კგ</t>
  </si>
  <si>
    <r>
      <t>მ</t>
    </r>
    <r>
      <rPr>
        <b/>
        <sz val="9"/>
        <color theme="1"/>
        <rFont val="Sylfaen"/>
        <family val="1"/>
      </rPr>
      <t>²</t>
    </r>
  </si>
  <si>
    <t>დ. მესტია  2021    წელი</t>
  </si>
  <si>
    <t>შ.პ.ს.,,მესტიის საავადმყოფო ამბულატორიული გაერთიანება"</t>
  </si>
  <si>
    <t>პროექტი:სახურავის რემონტი</t>
  </si>
  <si>
    <t xml:space="preserve">მოსახსნელია დაზიანებული ტეგოლას სახურავი  ხის მასალიანად </t>
  </si>
  <si>
    <t>მოსაწყობია ხის კონსტრუქცია დახერხილი ხე-მასალით (კოჭა 20*10 სმ)</t>
  </si>
  <si>
    <t>შელარტყვის მოწყობა დახერხილი ხე-მასალით ( 4 სმ სისქის)</t>
  </si>
  <si>
    <t>კუთხეებში საწრეტი ღარის მოწყობა ნაცრის ფერი თუნუქით</t>
  </si>
  <si>
    <t>მოსაწყობია ტეგოლას ქვეშ დასაფენი</t>
  </si>
  <si>
    <t>მოსაწყობია ტეგოლა ნაცრის ფერი</t>
  </si>
  <si>
    <t>ლურსმანი სხვადასხვა ზომის</t>
  </si>
  <si>
    <t>სილიკონი თავისი შპრიცით</t>
  </si>
  <si>
    <t>შურუპი თვითმჭრელი (სამარეზი) 8 სმ.სიგრძის</t>
  </si>
  <si>
    <t>სატრანსპორტო ხარჯი მასალების % მაჩვენებელი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</si>
</sst>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b/>
      <u/>
      <sz val="12"/>
      <name val="AcadMtavr"/>
    </font>
    <font>
      <b/>
      <u/>
      <sz val="12"/>
      <color theme="1"/>
      <name val="AcadMtavr"/>
    </font>
    <font>
      <b/>
      <sz val="10"/>
      <name val="Sylfaen"/>
      <family val="1"/>
    </font>
    <font>
      <sz val="9"/>
      <name val="Sylfaen"/>
      <family val="1"/>
    </font>
    <font>
      <sz val="9"/>
      <name val="Calibri"/>
      <family val="2"/>
      <scheme val="minor"/>
    </font>
    <font>
      <b/>
      <u/>
      <sz val="9"/>
      <name val="AcadMtavr"/>
    </font>
    <font>
      <b/>
      <sz val="9"/>
      <name val="Sylfaen"/>
      <family val="1"/>
      <charset val="204"/>
    </font>
    <font>
      <b/>
      <vertAlign val="superscript"/>
      <sz val="9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3" fillId="0" borderId="0" xfId="0" applyFont="1"/>
    <xf numFmtId="3" fontId="0" fillId="0" borderId="0" xfId="0" applyNumberFormat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Border="1" applyAlignment="1"/>
    <xf numFmtId="3" fontId="3" fillId="0" borderId="0" xfId="0" applyNumberFormat="1" applyFont="1"/>
    <xf numFmtId="0" fontId="16" fillId="0" borderId="1" xfId="0" applyFont="1" applyBorder="1"/>
    <xf numFmtId="0" fontId="15" fillId="0" borderId="0" xfId="0" applyFo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2" borderId="2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/>
    </xf>
    <xf numFmtId="3" fontId="7" fillId="2" borderId="3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/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9" fontId="0" fillId="2" borderId="1" xfId="0" applyNumberFormat="1" applyFill="1" applyBorder="1" applyAlignment="1">
      <alignment horizontal="left"/>
    </xf>
    <xf numFmtId="0" fontId="0" fillId="0" borderId="4" xfId="0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9" fontId="0" fillId="2" borderId="1" xfId="0" applyNumberFormat="1" applyFill="1" applyBorder="1"/>
    <xf numFmtId="9" fontId="0" fillId="2" borderId="1" xfId="0" applyNumberFormat="1" applyFill="1" applyBorder="1" applyAlignment="1">
      <alignment horizontal="right"/>
    </xf>
    <xf numFmtId="0" fontId="1" fillId="2" borderId="5" xfId="0" applyFont="1" applyFill="1" applyBorder="1"/>
    <xf numFmtId="9" fontId="1" fillId="2" borderId="5" xfId="0" applyNumberFormat="1" applyFont="1" applyFill="1" applyBorder="1"/>
    <xf numFmtId="3" fontId="6" fillId="2" borderId="5" xfId="0" applyNumberFormat="1" applyFont="1" applyFill="1" applyBorder="1" applyAlignment="1">
      <alignment horizontal="center" vertical="top"/>
    </xf>
    <xf numFmtId="3" fontId="6" fillId="2" borderId="5" xfId="0" applyNumberFormat="1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right" vertical="top"/>
    </xf>
    <xf numFmtId="0" fontId="20" fillId="2" borderId="1" xfId="0" applyFont="1" applyFill="1" applyBorder="1" applyAlignment="1">
      <alignment vertical="center"/>
    </xf>
    <xf numFmtId="2" fontId="11" fillId="0" borderId="0" xfId="0" applyNumberFormat="1" applyFont="1" applyBorder="1" applyAlignment="1">
      <alignment horizontal="center" vertical="top" wrapText="1"/>
    </xf>
    <xf numFmtId="2" fontId="0" fillId="0" borderId="0" xfId="0" applyNumberFormat="1"/>
    <xf numFmtId="0" fontId="24" fillId="2" borderId="2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25" fillId="2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/>
    </xf>
    <xf numFmtId="0" fontId="23" fillId="4" borderId="1" xfId="0" applyFont="1" applyFill="1" applyBorder="1"/>
    <xf numFmtId="0" fontId="22" fillId="4" borderId="1" xfId="0" applyFont="1" applyFill="1" applyBorder="1"/>
    <xf numFmtId="3" fontId="22" fillId="4" borderId="8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right" vertical="center"/>
    </xf>
    <xf numFmtId="2" fontId="14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top"/>
    </xf>
    <xf numFmtId="2" fontId="2" fillId="2" borderId="5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0" fontId="16" fillId="4" borderId="1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27" fillId="0" borderId="0" xfId="0" applyFont="1" applyBorder="1" applyAlignment="1">
      <alignment horizontal="left" vertical="center" wrapText="1"/>
    </xf>
    <xf numFmtId="0" fontId="23" fillId="2" borderId="2" xfId="0" applyFont="1" applyFill="1" applyBorder="1"/>
    <xf numFmtId="0" fontId="22" fillId="2" borderId="1" xfId="0" applyFont="1" applyFill="1" applyBorder="1"/>
    <xf numFmtId="3" fontId="22" fillId="2" borderId="8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textRotation="90" wrapText="1"/>
    </xf>
    <xf numFmtId="0" fontId="27" fillId="3" borderId="6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workbookViewId="0">
      <selection activeCell="A11" sqref="A11:M11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x14ac:dyDescent="0.25">
      <c r="A4" s="87" t="s">
        <v>13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4" ht="22.5" x14ac:dyDescent="0.25">
      <c r="A8" s="88" t="s">
        <v>10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15"/>
    </row>
    <row r="9" spans="1:14" ht="16.5" x14ac:dyDescent="0.25">
      <c r="A9" s="5"/>
      <c r="B9" s="6"/>
      <c r="C9" s="6"/>
      <c r="D9" s="6"/>
      <c r="E9" s="92" t="s">
        <v>32</v>
      </c>
      <c r="F9" s="92"/>
      <c r="G9" s="92"/>
      <c r="H9" s="92"/>
      <c r="I9" s="92"/>
      <c r="J9" s="92"/>
      <c r="K9" s="5"/>
    </row>
    <row r="10" spans="1:14" ht="15.75" customHeight="1" x14ac:dyDescent="0.25">
      <c r="A10" s="7"/>
      <c r="B10" s="6"/>
      <c r="C10" s="6"/>
      <c r="D10" s="6"/>
      <c r="E10" s="92"/>
      <c r="F10" s="92"/>
      <c r="G10" s="92"/>
      <c r="H10" s="92"/>
      <c r="I10" s="92"/>
      <c r="J10" s="92"/>
      <c r="K10" s="7"/>
    </row>
    <row r="11" spans="1:14" ht="40.5" customHeight="1" x14ac:dyDescent="0.25">
      <c r="A11" s="89" t="s">
        <v>38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4" ht="16.5" x14ac:dyDescent="0.3">
      <c r="A12" s="7"/>
      <c r="B12" s="9"/>
      <c r="C12" s="6"/>
      <c r="D12" s="6"/>
      <c r="E12" s="6"/>
      <c r="F12" s="2" t="s">
        <v>39</v>
      </c>
      <c r="G12" s="6"/>
      <c r="H12" s="6"/>
      <c r="I12" s="6"/>
      <c r="J12" s="8"/>
      <c r="K12" s="8"/>
    </row>
    <row r="13" spans="1:14" ht="16.5" x14ac:dyDescent="0.25">
      <c r="A13" s="7"/>
      <c r="B13" s="6"/>
      <c r="C13" s="10"/>
      <c r="D13" s="10"/>
      <c r="E13" s="92" t="s">
        <v>11</v>
      </c>
      <c r="F13" s="92"/>
      <c r="G13" s="92"/>
      <c r="H13" s="59">
        <f>ხარჯთაღრიცხვა!K27</f>
        <v>0</v>
      </c>
      <c r="I13" s="11" t="s">
        <v>12</v>
      </c>
      <c r="J13" s="8"/>
      <c r="K13" s="8"/>
    </row>
    <row r="14" spans="1:14" ht="21" x14ac:dyDescent="0.25">
      <c r="A14" s="7"/>
      <c r="B14" s="6"/>
      <c r="C14" s="6"/>
      <c r="D14" s="6"/>
      <c r="E14" s="6"/>
      <c r="F14" s="6"/>
      <c r="G14" s="6"/>
      <c r="H14" s="6"/>
      <c r="I14" s="6"/>
      <c r="J14" s="8"/>
      <c r="K14" s="12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90" t="s">
        <v>29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16"/>
    </row>
    <row r="17" spans="1:14" x14ac:dyDescent="0.25">
      <c r="A17" s="1"/>
      <c r="B17" s="13"/>
      <c r="C17" s="14"/>
      <c r="D17" s="93"/>
      <c r="E17" s="93"/>
      <c r="F17" s="93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ht="15.75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3"/>
      <c r="C21" s="14"/>
      <c r="D21" s="14"/>
      <c r="E21" s="14"/>
      <c r="F21" s="14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17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E9:J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N7" sqref="N7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20</v>
      </c>
    </row>
    <row r="2" spans="1:9" x14ac:dyDescent="0.25">
      <c r="C2" t="s">
        <v>27</v>
      </c>
    </row>
    <row r="4" spans="1:9" ht="30.75" x14ac:dyDescent="0.3">
      <c r="A4" s="32" t="s">
        <v>0</v>
      </c>
      <c r="B4" s="47" t="s">
        <v>21</v>
      </c>
      <c r="C4" s="30" t="s">
        <v>22</v>
      </c>
      <c r="D4" s="24" t="s">
        <v>23</v>
      </c>
      <c r="E4" s="24" t="s">
        <v>4</v>
      </c>
      <c r="F4" s="30" t="s">
        <v>5</v>
      </c>
      <c r="G4" s="30" t="s">
        <v>24</v>
      </c>
      <c r="H4" s="24"/>
      <c r="I4" s="24"/>
    </row>
    <row r="5" spans="1:9" ht="15.75" x14ac:dyDescent="0.25">
      <c r="A5" s="24"/>
      <c r="C5" s="33"/>
      <c r="D5" s="33"/>
      <c r="E5" s="24"/>
      <c r="F5" s="24"/>
      <c r="G5" s="24"/>
      <c r="H5" s="24"/>
      <c r="I5" s="24"/>
    </row>
    <row r="6" spans="1:9" ht="38.25" customHeight="1" x14ac:dyDescent="0.25">
      <c r="A6" s="24">
        <v>1</v>
      </c>
      <c r="B6" s="61" t="s">
        <v>33</v>
      </c>
      <c r="C6" s="58" t="s">
        <v>12</v>
      </c>
      <c r="D6" s="45">
        <f>ხარჯთაღრიცხვა!F18</f>
        <v>0</v>
      </c>
      <c r="E6" s="29">
        <f>ხარჯთაღრიცხვა!H18</f>
        <v>0</v>
      </c>
      <c r="F6" s="62">
        <f>ხარჯთაღრიცხვა!J18</f>
        <v>0</v>
      </c>
      <c r="G6" s="45">
        <f>ხარჯთაღრიცხვა!K18</f>
        <v>0</v>
      </c>
      <c r="H6" s="58"/>
      <c r="I6" s="58"/>
    </row>
    <row r="7" spans="1:9" ht="38.25" customHeight="1" x14ac:dyDescent="0.25">
      <c r="A7" s="24"/>
      <c r="B7" s="81" t="s">
        <v>49</v>
      </c>
      <c r="C7" s="42">
        <v>0.05</v>
      </c>
      <c r="D7" s="45"/>
      <c r="E7" s="29"/>
      <c r="F7" s="62"/>
      <c r="G7" s="45">
        <f>D6*C7</f>
        <v>0</v>
      </c>
      <c r="H7" s="58"/>
      <c r="I7" s="58"/>
    </row>
    <row r="8" spans="1:9" ht="15.75" customHeight="1" x14ac:dyDescent="0.25">
      <c r="A8" s="24"/>
      <c r="B8" s="61" t="s">
        <v>8</v>
      </c>
      <c r="C8" s="58"/>
      <c r="D8" s="45"/>
      <c r="E8" s="29"/>
      <c r="F8" s="62"/>
      <c r="G8" s="45">
        <f>SUM(G6:G7)</f>
        <v>0</v>
      </c>
      <c r="H8" s="58"/>
      <c r="I8" s="58"/>
    </row>
    <row r="9" spans="1:9" x14ac:dyDescent="0.25">
      <c r="A9" s="24"/>
      <c r="B9" s="34" t="s">
        <v>18</v>
      </c>
      <c r="C9" s="50">
        <v>0.1</v>
      </c>
      <c r="D9" s="44"/>
      <c r="E9" s="44"/>
      <c r="F9" s="44"/>
      <c r="G9" s="45">
        <f>G8*C9</f>
        <v>0</v>
      </c>
      <c r="H9" s="24"/>
      <c r="I9" s="24"/>
    </row>
    <row r="10" spans="1:9" x14ac:dyDescent="0.25">
      <c r="A10" s="24"/>
      <c r="B10" s="34" t="s">
        <v>8</v>
      </c>
      <c r="D10" s="44"/>
      <c r="E10" s="44"/>
      <c r="F10" s="44"/>
      <c r="G10" s="45">
        <f>SUM(G8:G9)</f>
        <v>0</v>
      </c>
      <c r="H10" s="24"/>
      <c r="I10" s="24"/>
    </row>
    <row r="11" spans="1:9" x14ac:dyDescent="0.25">
      <c r="A11" s="24"/>
      <c r="B11" s="34" t="s">
        <v>17</v>
      </c>
      <c r="C11" s="50">
        <v>0.08</v>
      </c>
      <c r="D11" s="44"/>
      <c r="E11" s="44"/>
      <c r="F11" s="44"/>
      <c r="G11" s="45">
        <f>G10*C11</f>
        <v>0</v>
      </c>
      <c r="H11" s="24"/>
      <c r="I11" s="24"/>
    </row>
    <row r="12" spans="1:9" x14ac:dyDescent="0.25">
      <c r="A12" s="24"/>
      <c r="B12" s="44" t="s">
        <v>8</v>
      </c>
      <c r="C12" s="46"/>
      <c r="D12" s="44"/>
      <c r="E12" s="44"/>
      <c r="F12" s="44"/>
      <c r="G12" s="45">
        <f>SUM(G10:G11)</f>
        <v>0</v>
      </c>
      <c r="H12" s="24"/>
      <c r="I12" s="24"/>
    </row>
    <row r="13" spans="1:9" ht="15.75" x14ac:dyDescent="0.3">
      <c r="A13" s="24"/>
      <c r="B13" s="43" t="s">
        <v>26</v>
      </c>
      <c r="C13" s="51">
        <v>0.18</v>
      </c>
      <c r="D13" s="44"/>
      <c r="E13" s="44"/>
      <c r="F13" s="44"/>
      <c r="G13" s="45">
        <f>G12*C13</f>
        <v>0</v>
      </c>
      <c r="H13" s="24"/>
      <c r="I13" s="24"/>
    </row>
    <row r="14" spans="1:9" x14ac:dyDescent="0.25">
      <c r="A14" s="24"/>
      <c r="B14" s="44" t="s">
        <v>24</v>
      </c>
      <c r="C14" s="44"/>
      <c r="D14" s="45"/>
      <c r="E14" s="45"/>
      <c r="F14" s="44"/>
      <c r="G14" s="45">
        <f>SUM(G12:G13)</f>
        <v>0</v>
      </c>
      <c r="H14" s="24"/>
      <c r="I14" s="24"/>
    </row>
    <row r="15" spans="1:9" x14ac:dyDescent="0.25">
      <c r="A15" s="24"/>
      <c r="B15" s="44"/>
      <c r="C15" s="44"/>
      <c r="D15" s="44"/>
      <c r="E15" s="44"/>
      <c r="F15" s="44"/>
      <c r="G15" s="44"/>
      <c r="H15" s="24"/>
      <c r="I15" s="24"/>
    </row>
    <row r="16" spans="1:9" x14ac:dyDescent="0.25">
      <c r="A16" s="24"/>
      <c r="B16" s="24"/>
      <c r="C16" s="24"/>
      <c r="D16" s="24"/>
      <c r="E16" s="24"/>
      <c r="F16" s="24"/>
      <c r="G16" s="24"/>
      <c r="H16" s="24"/>
      <c r="I16" s="2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ET30"/>
  <sheetViews>
    <sheetView tabSelected="1" topLeftCell="A16" workbookViewId="0">
      <selection activeCell="D22" sqref="D22"/>
    </sheetView>
  </sheetViews>
  <sheetFormatPr defaultRowHeight="15" x14ac:dyDescent="0.25"/>
  <cols>
    <col min="1" max="1" width="3.85546875" style="20" customWidth="1"/>
    <col min="2" max="2" width="59.28515625" customWidth="1"/>
    <col min="3" max="3" width="11" customWidth="1"/>
    <col min="4" max="4" width="6.7109375" customWidth="1"/>
    <col min="5" max="5" width="7.42578125" customWidth="1"/>
    <col min="6" max="6" width="10.85546875" customWidth="1"/>
    <col min="7" max="7" width="7.28515625" customWidth="1"/>
    <col min="9" max="9" width="6.28515625" customWidth="1"/>
    <col min="10" max="10" width="8.28515625" customWidth="1"/>
    <col min="11" max="11" width="12.5703125" customWidth="1"/>
  </cols>
  <sheetData>
    <row r="1" spans="1:11" ht="16.5" x14ac:dyDescent="0.25">
      <c r="A1" s="95" t="s">
        <v>14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5">
      <c r="A2" s="96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36" x14ac:dyDescent="0.25">
      <c r="A3" s="22"/>
      <c r="B3" s="65" t="s">
        <v>38</v>
      </c>
      <c r="C3" s="23"/>
      <c r="D3" s="23"/>
      <c r="E3" s="22"/>
      <c r="F3" s="22"/>
      <c r="G3" s="22"/>
      <c r="H3" s="22"/>
      <c r="I3" s="22"/>
      <c r="J3" s="22"/>
      <c r="K3" s="22"/>
    </row>
    <row r="4" spans="1:11" ht="16.5" x14ac:dyDescent="0.25">
      <c r="A4" s="22"/>
      <c r="B4" s="2" t="s">
        <v>39</v>
      </c>
      <c r="C4" s="66"/>
      <c r="D4" s="97"/>
      <c r="E4" s="97"/>
      <c r="F4" s="106"/>
      <c r="G4" s="106"/>
      <c r="H4" s="22"/>
      <c r="I4" s="22"/>
      <c r="J4" s="22"/>
      <c r="K4" s="22"/>
    </row>
    <row r="5" spans="1:11" ht="16.5" x14ac:dyDescent="0.25">
      <c r="A5" s="22"/>
      <c r="B5" s="64" t="s">
        <v>19</v>
      </c>
      <c r="C5" s="23"/>
      <c r="D5" s="80" t="s">
        <v>12</v>
      </c>
      <c r="E5" s="22"/>
      <c r="F5" s="73">
        <f>K27</f>
        <v>0</v>
      </c>
      <c r="G5" s="22"/>
      <c r="H5" s="22"/>
      <c r="I5" s="22"/>
      <c r="J5" s="22"/>
      <c r="K5" s="22" t="s">
        <v>30</v>
      </c>
    </row>
    <row r="6" spans="1:11" x14ac:dyDescent="0.25">
      <c r="A6" s="98" t="s">
        <v>1</v>
      </c>
      <c r="B6" s="99" t="s">
        <v>16</v>
      </c>
      <c r="C6" s="100" t="s">
        <v>15</v>
      </c>
      <c r="D6" s="102" t="s">
        <v>2</v>
      </c>
      <c r="E6" s="104" t="s">
        <v>3</v>
      </c>
      <c r="F6" s="105"/>
      <c r="G6" s="104" t="s">
        <v>4</v>
      </c>
      <c r="H6" s="105"/>
      <c r="I6" s="104" t="s">
        <v>5</v>
      </c>
      <c r="J6" s="105"/>
      <c r="K6" s="102" t="s">
        <v>6</v>
      </c>
    </row>
    <row r="7" spans="1:11" ht="25.5" x14ac:dyDescent="0.25">
      <c r="A7" s="98"/>
      <c r="B7" s="99"/>
      <c r="C7" s="101"/>
      <c r="D7" s="103"/>
      <c r="E7" s="31" t="s">
        <v>7</v>
      </c>
      <c r="F7" s="25" t="s">
        <v>8</v>
      </c>
      <c r="G7" s="31" t="s">
        <v>7</v>
      </c>
      <c r="H7" s="25" t="s">
        <v>8</v>
      </c>
      <c r="I7" s="31" t="s">
        <v>7</v>
      </c>
      <c r="J7" s="25" t="s">
        <v>8</v>
      </c>
      <c r="K7" s="103"/>
    </row>
    <row r="8" spans="1:11" ht="15.75" x14ac:dyDescent="0.3">
      <c r="A8" s="26">
        <v>1</v>
      </c>
      <c r="B8" s="27">
        <v>2</v>
      </c>
      <c r="C8" s="27">
        <v>3</v>
      </c>
      <c r="D8" s="27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ht="30.75" customHeight="1" x14ac:dyDescent="0.3">
      <c r="A9" s="49"/>
      <c r="B9" s="63" t="s">
        <v>40</v>
      </c>
      <c r="C9" s="63" t="s">
        <v>36</v>
      </c>
      <c r="D9" s="63">
        <v>365</v>
      </c>
      <c r="E9" s="63"/>
      <c r="F9" s="63"/>
      <c r="G9" s="63"/>
      <c r="H9" s="63"/>
      <c r="I9" s="63"/>
      <c r="J9" s="63"/>
      <c r="K9" s="63"/>
    </row>
    <row r="10" spans="1:11" ht="30.75" customHeight="1" x14ac:dyDescent="0.3">
      <c r="A10" s="49"/>
      <c r="B10" s="63" t="s">
        <v>41</v>
      </c>
      <c r="C10" s="63" t="s">
        <v>31</v>
      </c>
      <c r="D10" s="63">
        <v>4.5</v>
      </c>
      <c r="E10" s="63"/>
      <c r="F10" s="63"/>
      <c r="G10" s="63"/>
      <c r="H10" s="63"/>
      <c r="I10" s="63"/>
      <c r="J10" s="63"/>
      <c r="K10" s="63"/>
    </row>
    <row r="11" spans="1:11" ht="30.75" customHeight="1" x14ac:dyDescent="0.3">
      <c r="A11" s="49"/>
      <c r="B11" s="63" t="s">
        <v>42</v>
      </c>
      <c r="C11" s="63" t="s">
        <v>31</v>
      </c>
      <c r="D11" s="63">
        <v>1.5</v>
      </c>
      <c r="E11" s="63"/>
      <c r="F11" s="63"/>
      <c r="G11" s="63"/>
      <c r="H11" s="63"/>
      <c r="I11" s="63"/>
      <c r="J11" s="63"/>
      <c r="K11" s="63"/>
    </row>
    <row r="12" spans="1:11" ht="15.75" x14ac:dyDescent="0.3">
      <c r="A12" s="48"/>
      <c r="B12" s="63" t="s">
        <v>44</v>
      </c>
      <c r="C12" s="63" t="s">
        <v>36</v>
      </c>
      <c r="D12" s="63">
        <v>365</v>
      </c>
      <c r="E12" s="63"/>
      <c r="F12" s="63"/>
      <c r="G12" s="63"/>
      <c r="H12" s="63"/>
      <c r="I12" s="63"/>
      <c r="J12" s="63"/>
      <c r="K12" s="63"/>
    </row>
    <row r="13" spans="1:11" ht="24" customHeight="1" x14ac:dyDescent="0.3">
      <c r="A13" s="49"/>
      <c r="B13" s="63" t="s">
        <v>45</v>
      </c>
      <c r="C13" s="63" t="s">
        <v>36</v>
      </c>
      <c r="D13" s="63">
        <v>365</v>
      </c>
      <c r="E13" s="63"/>
      <c r="F13" s="63"/>
      <c r="G13" s="63"/>
      <c r="H13" s="63"/>
      <c r="I13" s="63"/>
      <c r="J13" s="63"/>
      <c r="K13" s="63"/>
    </row>
    <row r="14" spans="1:11" ht="15.75" x14ac:dyDescent="0.3">
      <c r="A14" s="48"/>
      <c r="B14" s="63" t="s">
        <v>43</v>
      </c>
      <c r="C14" s="63" t="s">
        <v>36</v>
      </c>
      <c r="D14" s="63">
        <v>44</v>
      </c>
      <c r="E14" s="63"/>
      <c r="F14" s="63"/>
      <c r="G14" s="63"/>
      <c r="H14" s="63"/>
      <c r="I14" s="63"/>
      <c r="J14" s="63"/>
      <c r="K14" s="63"/>
    </row>
    <row r="15" spans="1:11" ht="15.75" x14ac:dyDescent="0.3">
      <c r="A15" s="49"/>
      <c r="B15" s="63" t="s">
        <v>46</v>
      </c>
      <c r="C15" s="63" t="s">
        <v>35</v>
      </c>
      <c r="D15" s="63">
        <v>15</v>
      </c>
      <c r="E15" s="63"/>
      <c r="F15" s="63"/>
      <c r="G15" s="63"/>
      <c r="H15" s="63"/>
      <c r="I15" s="63"/>
      <c r="J15" s="63"/>
      <c r="K15" s="63"/>
    </row>
    <row r="16" spans="1:11" ht="21" customHeight="1" x14ac:dyDescent="0.3">
      <c r="A16" s="48"/>
      <c r="B16" s="63" t="s">
        <v>47</v>
      </c>
      <c r="C16" s="63" t="s">
        <v>34</v>
      </c>
      <c r="D16" s="63">
        <v>15</v>
      </c>
      <c r="E16" s="63"/>
      <c r="F16" s="63"/>
      <c r="G16" s="63"/>
      <c r="H16" s="63"/>
      <c r="I16" s="63"/>
      <c r="J16" s="63"/>
      <c r="K16" s="63"/>
    </row>
    <row r="17" spans="1:15 16374:16374" ht="15" customHeight="1" x14ac:dyDescent="0.3">
      <c r="A17" s="49"/>
      <c r="B17" s="63" t="s">
        <v>48</v>
      </c>
      <c r="C17" s="63" t="s">
        <v>34</v>
      </c>
      <c r="D17" s="63">
        <v>350</v>
      </c>
      <c r="E17" s="63"/>
      <c r="F17" s="63"/>
      <c r="G17" s="63"/>
      <c r="H17" s="63"/>
      <c r="I17" s="63"/>
      <c r="J17" s="63"/>
      <c r="K17" s="63"/>
    </row>
    <row r="18" spans="1:15 16374:16374" ht="15" customHeight="1" x14ac:dyDescent="0.3">
      <c r="A18" s="67"/>
      <c r="B18" s="68" t="s">
        <v>8</v>
      </c>
      <c r="C18" s="69"/>
      <c r="D18" s="70"/>
      <c r="E18" s="71"/>
      <c r="F18" s="71"/>
      <c r="G18" s="71"/>
      <c r="H18" s="71"/>
      <c r="I18" s="71"/>
      <c r="J18" s="71"/>
      <c r="K18" s="72"/>
    </row>
    <row r="19" spans="1:15 16374:16374" ht="15" customHeight="1" x14ac:dyDescent="0.3">
      <c r="A19" s="86"/>
      <c r="B19" s="81" t="s">
        <v>49</v>
      </c>
      <c r="C19" s="42">
        <v>0.05</v>
      </c>
      <c r="D19" s="83"/>
      <c r="E19" s="84"/>
      <c r="F19" s="84"/>
      <c r="G19" s="84"/>
      <c r="H19" s="84"/>
      <c r="I19" s="84"/>
      <c r="J19" s="84"/>
      <c r="K19" s="85"/>
    </row>
    <row r="20" spans="1:15 16374:16374" ht="15" customHeight="1" x14ac:dyDescent="0.3">
      <c r="A20" s="86"/>
      <c r="B20" s="81"/>
      <c r="C20" s="82"/>
      <c r="D20" s="83"/>
      <c r="E20" s="84"/>
      <c r="F20" s="84"/>
      <c r="G20" s="84"/>
      <c r="H20" s="84"/>
      <c r="I20" s="84"/>
      <c r="J20" s="84"/>
      <c r="K20" s="85"/>
    </row>
    <row r="21" spans="1:15 16374:16374" s="2" customFormat="1" ht="15.75" x14ac:dyDescent="0.3">
      <c r="A21" s="19"/>
      <c r="B21" s="76" t="s">
        <v>18</v>
      </c>
      <c r="C21" s="42">
        <v>0.1</v>
      </c>
      <c r="D21" s="36"/>
      <c r="E21" s="35"/>
      <c r="F21" s="35"/>
      <c r="G21" s="37"/>
      <c r="H21" s="38"/>
      <c r="I21" s="35"/>
      <c r="J21" s="35"/>
      <c r="K21" s="74"/>
      <c r="XET21" s="18"/>
    </row>
    <row r="22" spans="1:15 16374:16374" s="2" customFormat="1" ht="15.75" x14ac:dyDescent="0.3">
      <c r="A22" s="19"/>
      <c r="B22" s="76" t="s">
        <v>9</v>
      </c>
      <c r="C22" s="42"/>
      <c r="D22" s="36"/>
      <c r="E22" s="35"/>
      <c r="F22" s="35"/>
      <c r="G22" s="37"/>
      <c r="H22" s="38"/>
      <c r="I22" s="35"/>
      <c r="J22" s="35"/>
      <c r="K22" s="74"/>
      <c r="XET22" s="18"/>
    </row>
    <row r="23" spans="1:15 16374:16374" ht="15.75" x14ac:dyDescent="0.3">
      <c r="A23" s="19"/>
      <c r="B23" s="76" t="s">
        <v>17</v>
      </c>
      <c r="C23" s="42">
        <v>0.08</v>
      </c>
      <c r="D23" s="40"/>
      <c r="E23" s="38"/>
      <c r="F23" s="38"/>
      <c r="G23" s="41"/>
      <c r="H23" s="35"/>
      <c r="I23" s="38"/>
      <c r="J23" s="38"/>
      <c r="K23" s="74"/>
    </row>
    <row r="24" spans="1:15 16374:16374" ht="15.75" x14ac:dyDescent="0.3">
      <c r="A24" s="19"/>
      <c r="B24" s="76" t="s">
        <v>9</v>
      </c>
      <c r="C24" s="39"/>
      <c r="D24" s="40"/>
      <c r="E24" s="38"/>
      <c r="F24" s="38"/>
      <c r="G24" s="41"/>
      <c r="H24" s="35"/>
      <c r="I24" s="38"/>
      <c r="J24" s="38"/>
      <c r="K24" s="74"/>
    </row>
    <row r="25" spans="1:15 16374:16374" ht="15.75" x14ac:dyDescent="0.3">
      <c r="A25" s="19"/>
      <c r="B25" s="52" t="s">
        <v>25</v>
      </c>
      <c r="C25" s="53">
        <v>0.18</v>
      </c>
      <c r="D25" s="44"/>
      <c r="E25" s="54"/>
      <c r="F25" s="54"/>
      <c r="G25" s="55"/>
      <c r="H25" s="56"/>
      <c r="I25" s="54"/>
      <c r="J25" s="54"/>
      <c r="K25" s="75"/>
    </row>
    <row r="26" spans="1:15 16374:16374" ht="15.75" x14ac:dyDescent="0.3">
      <c r="A26" s="19"/>
      <c r="B26" s="52"/>
      <c r="C26" s="53"/>
      <c r="D26" s="44"/>
      <c r="E26" s="54"/>
      <c r="F26" s="54"/>
      <c r="G26" s="55"/>
      <c r="H26" s="56"/>
      <c r="I26" s="54"/>
      <c r="J26" s="54"/>
      <c r="K26" s="57"/>
    </row>
    <row r="27" spans="1:15 16374:16374" ht="15.75" x14ac:dyDescent="0.3">
      <c r="A27" s="77"/>
      <c r="B27" s="78" t="s">
        <v>24</v>
      </c>
      <c r="C27" s="78"/>
      <c r="D27" s="78"/>
      <c r="E27" s="78"/>
      <c r="F27" s="78"/>
      <c r="G27" s="78"/>
      <c r="H27" s="78"/>
      <c r="I27" s="78"/>
      <c r="J27" s="78"/>
      <c r="K27" s="79"/>
      <c r="O27" s="60"/>
    </row>
    <row r="28" spans="1:15 16374:16374" x14ac:dyDescent="0.25">
      <c r="B28" s="20"/>
      <c r="H28" s="3"/>
    </row>
    <row r="30" spans="1:15 16374:16374" x14ac:dyDescent="0.25">
      <c r="B30" s="20" t="s">
        <v>28</v>
      </c>
      <c r="C30" s="21"/>
      <c r="D30" s="21"/>
      <c r="E30" s="21"/>
      <c r="F30" s="21"/>
      <c r="G30" s="21"/>
      <c r="H30" s="3"/>
    </row>
  </sheetData>
  <mergeCells count="12">
    <mergeCell ref="A1:K1"/>
    <mergeCell ref="A2:K2"/>
    <mergeCell ref="D4:E4"/>
    <mergeCell ref="A6:A7"/>
    <mergeCell ref="B6:B7"/>
    <mergeCell ref="C6:C7"/>
    <mergeCell ref="D6:D7"/>
    <mergeCell ref="E6:F6"/>
    <mergeCell ref="G6:H6"/>
    <mergeCell ref="I6:J6"/>
    <mergeCell ref="F4:G4"/>
    <mergeCell ref="K6:K7"/>
  </mergeCells>
  <pageMargins left="0.70866141732283505" right="0.70866141732283505" top="0.74803149606299202" bottom="0.74803149606299202" header="0.31496062992126" footer="0.31496062992126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თავფურცელი</vt:lpstr>
      <vt:lpstr>სარჩევი</vt:lpstr>
      <vt:lpstr>ხარჯთაღრიცხვა</vt:lpstr>
      <vt:lpstr>ხარჯთაღრიცხვა!Print_Titles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2021-07-14T11:23:38Z</dcterms:modified>
</cp:coreProperties>
</file>